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0329" sheetId="1" r:id="rId4"/>
    <sheet state="visible" name="PCR Samples" sheetId="2" r:id="rId5"/>
    <sheet state="visible" name="SHEDD SAMPLE LIST" sheetId="3" r:id="rId6"/>
    <sheet state="visible" name="Colony_List" sheetId="4" r:id="rId7"/>
    <sheet state="visible" name="Copy of modified original data" sheetId="5" r:id="rId8"/>
    <sheet state="visible" name="MM calculations" sheetId="6" r:id="rId9"/>
    <sheet state="visible" name="20240328_POR_H2_gsc_sequencing_" sheetId="7" r:id="rId10"/>
  </sheets>
  <definedNames>
    <definedName hidden="1" localSheetId="1" name="_xlnm._FilterDatabase">'PCR Samples'!$A$1:$Q$125</definedName>
    <definedName hidden="1" localSheetId="2" name="_xlnm._FilterDatabase">'SHEDD SAMPLE LIST'!$A$1:$AD$453</definedName>
    <definedName hidden="1" localSheetId="3" name="_xlnm._FilterDatabase">Colony_List!$A$2:$D$92</definedName>
    <definedName hidden="1" localSheetId="4" name="_xlnm._FilterDatabase">'Copy of modified original data'!$A$1:$AD$536</definedName>
    <definedName hidden="1" localSheetId="2" name="Z_33FFDBFE_D310_4A10_BCAF_15BA2F462519_.wvu.FilterData">'SHEDD SAMPLE LIST'!$A$1:$AW$454</definedName>
    <definedName hidden="1" localSheetId="4" name="Z_33FFDBFE_D310_4A10_BCAF_15BA2F462519_.wvu.FilterData">'Copy of modified original data'!$A$1:$AW$537</definedName>
    <definedName hidden="1" localSheetId="2" name="Z_EE574EB2_3EC6_43A8_B90C_CC8D264819AF_.wvu.FilterData">'SHEDD SAMPLE LIST'!$A$1:$AC$454</definedName>
    <definedName hidden="1" localSheetId="4" name="Z_EE574EB2_3EC6_43A8_B90C_CC8D264819AF_.wvu.FilterData">'Copy of modified original data'!$A$1:$AC$537</definedName>
    <definedName hidden="1" localSheetId="2" name="Z_958E507C_2FC8_4F33_9D57_97BA1648AF43_.wvu.FilterData">'SHEDD SAMPLE LIST'!$A$1:$AW$454</definedName>
    <definedName hidden="1" localSheetId="4" name="Z_958E507C_2FC8_4F33_9D57_97BA1648AF43_.wvu.FilterData">'Copy of modified original data'!$A$1:$AW$537</definedName>
  </definedNames>
  <calcPr/>
  <customWorkbookViews>
    <customWorkbookView activeSheetId="0" maximized="1" windowHeight="0" windowWidth="0" guid="{958E507C-2FC8-4F33-9D57-97BA1648AF43}" name="Filter 2"/>
    <customWorkbookView activeSheetId="0" maximized="1" windowHeight="0" windowWidth="0" guid="{33FFDBFE-D310-4A10-BCAF-15BA2F462519}" name="Filter 3"/>
    <customWorkbookView activeSheetId="0" maximized="1" windowHeight="0" windowWidth="0" guid="{EE574EB2-3EC6-43A8-B90C-CC8D264819A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1">
      <text>
        <t xml:space="preserve">4ng ITS2, 4ng 16S, 10ng WGBS, &lt;20ng total
	-Hollie Putnam</t>
      </text>
    </comment>
    <comment authorId="0" ref="Z1">
      <text>
        <t xml:space="preserve">HMW, Sheared, Absent
	-Hollie Putnam</t>
      </text>
    </comment>
    <comment authorId="0" ref="AA1">
      <text>
        <t xml:space="preserve">2 Bands, Absent
	-Hollie Putnam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Need to reextract. RNA tube shattered
	-Kristina Terpis</t>
      </text>
    </comment>
    <comment authorId="0" ref="X1">
      <text>
        <t xml:space="preserve">4ng ITS2, 4ng 16S, 10ng WGBS, &lt;20ng total
	-Hollie Putnam</t>
      </text>
    </comment>
    <comment authorId="0" ref="Z1">
      <text>
        <t xml:space="preserve">HMW, Sheared, Absent
	-Hollie Putnam</t>
      </text>
    </comment>
    <comment authorId="0" ref="AA1">
      <text>
        <t xml:space="preserve">2 Bands, Absent
	-Hollie Putnam</t>
      </text>
    </comment>
    <comment authorId="0" ref="A164">
      <text>
        <t xml:space="preserve">Dropped RNA tube and it shattered. Needs to be re-extracted
	-Kristina Terpis</t>
      </text>
    </comment>
  </commentList>
</comments>
</file>

<file path=xl/sharedStrings.xml><?xml version="1.0" encoding="utf-8"?>
<sst xmlns="http://schemas.openxmlformats.org/spreadsheetml/2006/main" count="14945" uniqueCount="1070">
  <si>
    <t xml:space="preserve">n. </t>
  </si>
  <si>
    <t>timepoint</t>
  </si>
  <si>
    <t>colony_id</t>
  </si>
  <si>
    <t>Extraction Date</t>
  </si>
  <si>
    <t>Tech</t>
  </si>
  <si>
    <t>Primerset</t>
  </si>
  <si>
    <t>PCR.Date</t>
  </si>
  <si>
    <t>PCR Notes</t>
  </si>
  <si>
    <t>GSC Sanger Date</t>
  </si>
  <si>
    <t>GSC.Seq.Run</t>
  </si>
  <si>
    <t>GSC Sample #1</t>
  </si>
  <si>
    <t>GSC Sample #2</t>
  </si>
  <si>
    <t>RFLP notes</t>
  </si>
  <si>
    <t>Result</t>
  </si>
  <si>
    <t>TP2</t>
  </si>
  <si>
    <t>POC-200</t>
  </si>
  <si>
    <t>Huffmyer/Becker</t>
  </si>
  <si>
    <t>POC Histone</t>
  </si>
  <si>
    <t>Successful amp</t>
  </si>
  <si>
    <t>NA</t>
  </si>
  <si>
    <t>No cutting; cutting in positive control</t>
  </si>
  <si>
    <t>P. meandrina</t>
  </si>
  <si>
    <t>POC-205</t>
  </si>
  <si>
    <t>POC-207</t>
  </si>
  <si>
    <t>POC-215</t>
  </si>
  <si>
    <t>POC-217</t>
  </si>
  <si>
    <t>POC-238</t>
  </si>
  <si>
    <t>POC-239</t>
  </si>
  <si>
    <t>POC-248</t>
  </si>
  <si>
    <t>POC-254</t>
  </si>
  <si>
    <t>POC-366</t>
  </si>
  <si>
    <t>POC-386</t>
  </si>
  <si>
    <t>POC-395</t>
  </si>
  <si>
    <t>POC-41</t>
  </si>
  <si>
    <t>POC-45</t>
  </si>
  <si>
    <t>POC-55</t>
  </si>
  <si>
    <t>POR-362</t>
  </si>
  <si>
    <t>H2</t>
  </si>
  <si>
    <t>No amp, tried different sample for the same colony</t>
  </si>
  <si>
    <t>POR-83</t>
  </si>
  <si>
    <t>P. evermanni</t>
  </si>
  <si>
    <t>TP4</t>
  </si>
  <si>
    <t>collection_site</t>
  </si>
  <si>
    <t>Qubit 1</t>
  </si>
  <si>
    <t>Qubit 2</t>
  </si>
  <si>
    <t>Qubit AVG</t>
  </si>
  <si>
    <t>Nanodrop</t>
  </si>
  <si>
    <t>TP1</t>
  </si>
  <si>
    <t>site2</t>
  </si>
  <si>
    <t>POR-214</t>
  </si>
  <si>
    <t>ZD</t>
  </si>
  <si>
    <t>tried other timepoint of double banded samples then performed gel extraction</t>
  </si>
  <si>
    <t>ZD_230425A</t>
  </si>
  <si>
    <t>ZF01</t>
  </si>
  <si>
    <t>ZD02</t>
  </si>
  <si>
    <t>DMB</t>
  </si>
  <si>
    <t>PocHistone</t>
  </si>
  <si>
    <t>mtORF</t>
  </si>
  <si>
    <t>ZD_230413</t>
  </si>
  <si>
    <t>ZD01_230413</t>
  </si>
  <si>
    <t>ZD02_230413</t>
  </si>
  <si>
    <t>POC-257</t>
  </si>
  <si>
    <t>ZD03_230413</t>
  </si>
  <si>
    <t>ZD04_230413</t>
  </si>
  <si>
    <t>POR-221</t>
  </si>
  <si>
    <t>ZD_230419</t>
  </si>
  <si>
    <t>ZD69_230419</t>
  </si>
  <si>
    <t>ZD70_230419</t>
  </si>
  <si>
    <t>POR-253</t>
  </si>
  <si>
    <t>ZD71_230419</t>
  </si>
  <si>
    <t>ZD72_230419</t>
  </si>
  <si>
    <t>ZD05_230413</t>
  </si>
  <si>
    <t>ZD06_230413</t>
  </si>
  <si>
    <t>POR-240</t>
  </si>
  <si>
    <t>ZD73_230419</t>
  </si>
  <si>
    <t>ZD74_230419</t>
  </si>
  <si>
    <t>POR-206/POR-251</t>
  </si>
  <si>
    <t>ZD75_230419</t>
  </si>
  <si>
    <t>ZD76_230419</t>
  </si>
  <si>
    <t>POR-216</t>
  </si>
  <si>
    <t>ZD77_230419</t>
  </si>
  <si>
    <t>ZD78_230419</t>
  </si>
  <si>
    <t>POR-209</t>
  </si>
  <si>
    <t>ZD79_230419</t>
  </si>
  <si>
    <t>ZD80_230419</t>
  </si>
  <si>
    <t>POR-266</t>
  </si>
  <si>
    <t>ZD81_230419</t>
  </si>
  <si>
    <t>ZD82_230419</t>
  </si>
  <si>
    <t>POR-235</t>
  </si>
  <si>
    <t>ZD83_230419</t>
  </si>
  <si>
    <t>ZD84_230419</t>
  </si>
  <si>
    <t>ZD07_230413</t>
  </si>
  <si>
    <t>ZD08_230413</t>
  </si>
  <si>
    <t>POR-224</t>
  </si>
  <si>
    <t>ZD85_230419</t>
  </si>
  <si>
    <t>ZD86_230419</t>
  </si>
  <si>
    <t>POR-245</t>
  </si>
  <si>
    <t>ZD87_230419</t>
  </si>
  <si>
    <t>ZD88_230419</t>
  </si>
  <si>
    <t>POC-255</t>
  </si>
  <si>
    <t>ZD_230418B</t>
  </si>
  <si>
    <t>ZD09_230418</t>
  </si>
  <si>
    <t>ZD10_230418</t>
  </si>
  <si>
    <t>POC-222</t>
  </si>
  <si>
    <t>ZD11_230418</t>
  </si>
  <si>
    <t>ZD12_230418</t>
  </si>
  <si>
    <t>ZD13_230418</t>
  </si>
  <si>
    <t>ZD14_230418</t>
  </si>
  <si>
    <t>ZD15_230418</t>
  </si>
  <si>
    <t>ZD16_230418</t>
  </si>
  <si>
    <t>Double Band in Gel</t>
  </si>
  <si>
    <t>POC-219</t>
  </si>
  <si>
    <t>ZD17_230418</t>
  </si>
  <si>
    <t>ZD18_230418</t>
  </si>
  <si>
    <t>ZD19_230418</t>
  </si>
  <si>
    <t>ZD20_230418</t>
  </si>
  <si>
    <t>POR-236</t>
  </si>
  <si>
    <t>ZD89_230419</t>
  </si>
  <si>
    <t>ZD90_230419</t>
  </si>
  <si>
    <t>ZD21_230418</t>
  </si>
  <si>
    <t>ZD22_230418</t>
  </si>
  <si>
    <t>POC-259</t>
  </si>
  <si>
    <t>ZD23_230418</t>
  </si>
  <si>
    <t>ZD24_230418</t>
  </si>
  <si>
    <t>ZD25_230418</t>
  </si>
  <si>
    <t>ZD26_230418</t>
  </si>
  <si>
    <t>POR-260</t>
  </si>
  <si>
    <t>ZD91_230419</t>
  </si>
  <si>
    <t>ZD92_230419</t>
  </si>
  <si>
    <t>POC-201</t>
  </si>
  <si>
    <t>ZD27_230418</t>
  </si>
  <si>
    <t>ZD28_230418</t>
  </si>
  <si>
    <t>POR-242</t>
  </si>
  <si>
    <t>ZD93_230419</t>
  </si>
  <si>
    <t>ZD94_230419</t>
  </si>
  <si>
    <t>ZD29_230418</t>
  </si>
  <si>
    <t>ZD30_230418</t>
  </si>
  <si>
    <t>site3</t>
  </si>
  <si>
    <t>POC-371</t>
  </si>
  <si>
    <t>ZD31_230419</t>
  </si>
  <si>
    <t>ZD32_230419</t>
  </si>
  <si>
    <t>POC-372</t>
  </si>
  <si>
    <t>ZD33_230419</t>
  </si>
  <si>
    <t>ZD34_230419</t>
  </si>
  <si>
    <t>POR-357</t>
  </si>
  <si>
    <t>ZD95_230419</t>
  </si>
  <si>
    <t>ZD96_230419</t>
  </si>
  <si>
    <t>POR-353</t>
  </si>
  <si>
    <t>ZD97_230419</t>
  </si>
  <si>
    <t>ZD98_230419</t>
  </si>
  <si>
    <t>POC-373</t>
  </si>
  <si>
    <t>ZD35_230419</t>
  </si>
  <si>
    <t>ZD36_230419</t>
  </si>
  <si>
    <t>POR-341</t>
  </si>
  <si>
    <t>ZD99_230419</t>
  </si>
  <si>
    <t>ZD100_230419</t>
  </si>
  <si>
    <t>POR-355</t>
  </si>
  <si>
    <t>ZD101_230419</t>
  </si>
  <si>
    <t>ZD102_230419</t>
  </si>
  <si>
    <t>ZD37_230419</t>
  </si>
  <si>
    <t>ZD38_230419</t>
  </si>
  <si>
    <t>POC-391</t>
  </si>
  <si>
    <t>ZD39_230419</t>
  </si>
  <si>
    <t>ZD40_230419</t>
  </si>
  <si>
    <t>POC-394</t>
  </si>
  <si>
    <t>ZD41_230419</t>
  </si>
  <si>
    <t>ZD42_230419</t>
  </si>
  <si>
    <t>POR-338</t>
  </si>
  <si>
    <t>ZD103_230419</t>
  </si>
  <si>
    <t>ZD104_230419</t>
  </si>
  <si>
    <t>POC-359</t>
  </si>
  <si>
    <t>ZD43_230419</t>
  </si>
  <si>
    <t>ZD44_230419</t>
  </si>
  <si>
    <t>POR-349</t>
  </si>
  <si>
    <t>ZD105_230419</t>
  </si>
  <si>
    <t>ZD106_230419</t>
  </si>
  <si>
    <t>POC-346</t>
  </si>
  <si>
    <t>ZD45_230419</t>
  </si>
  <si>
    <t>ZD46_230419</t>
  </si>
  <si>
    <t>POR-383</t>
  </si>
  <si>
    <t>ZD107_230419</t>
  </si>
  <si>
    <t>ZD108_230419</t>
  </si>
  <si>
    <t>POR-365</t>
  </si>
  <si>
    <t>ZD109_230419</t>
  </si>
  <si>
    <t>ZD110_230419</t>
  </si>
  <si>
    <t>site1</t>
  </si>
  <si>
    <t>ZD_230316A</t>
  </si>
  <si>
    <t>ZD01</t>
  </si>
  <si>
    <t>POC-47</t>
  </si>
  <si>
    <t>ZD03</t>
  </si>
  <si>
    <t>ZD04</t>
  </si>
  <si>
    <t>ZD_230328</t>
  </si>
  <si>
    <t>ZD63</t>
  </si>
  <si>
    <t>ZD64</t>
  </si>
  <si>
    <t>POC-44</t>
  </si>
  <si>
    <t>ZD05</t>
  </si>
  <si>
    <t>ZD06</t>
  </si>
  <si>
    <t>ZD65</t>
  </si>
  <si>
    <t>ZD66</t>
  </si>
  <si>
    <t>POC-42</t>
  </si>
  <si>
    <t>ZD07</t>
  </si>
  <si>
    <t>ZD08</t>
  </si>
  <si>
    <t>ZD67</t>
  </si>
  <si>
    <t>ZD68</t>
  </si>
  <si>
    <t>ZD09</t>
  </si>
  <si>
    <t>ZD10</t>
  </si>
  <si>
    <t>POC-50</t>
  </si>
  <si>
    <t>ZD11</t>
  </si>
  <si>
    <t>ZD12</t>
  </si>
  <si>
    <t>ZD69</t>
  </si>
  <si>
    <t>ZD70</t>
  </si>
  <si>
    <t>POC-56</t>
  </si>
  <si>
    <t>ZD13</t>
  </si>
  <si>
    <t>ZD14</t>
  </si>
  <si>
    <t>ZD71</t>
  </si>
  <si>
    <t>ZD72</t>
  </si>
  <si>
    <t>POC-40</t>
  </si>
  <si>
    <t>ZD15</t>
  </si>
  <si>
    <t>ZD16</t>
  </si>
  <si>
    <t>POC-52</t>
  </si>
  <si>
    <t>ZD17</t>
  </si>
  <si>
    <t>ZD18</t>
  </si>
  <si>
    <t>ZD73</t>
  </si>
  <si>
    <t>ZD74</t>
  </si>
  <si>
    <t>POC-53</t>
  </si>
  <si>
    <t>ZD19</t>
  </si>
  <si>
    <t>ZD20</t>
  </si>
  <si>
    <t>ZD75</t>
  </si>
  <si>
    <t>ZD76</t>
  </si>
  <si>
    <t>POC-48</t>
  </si>
  <si>
    <t>ZD21</t>
  </si>
  <si>
    <t>ZD22</t>
  </si>
  <si>
    <t>ZD77</t>
  </si>
  <si>
    <t>ZD78</t>
  </si>
  <si>
    <t>POC-68</t>
  </si>
  <si>
    <t>ZD23</t>
  </si>
  <si>
    <t>ZD24</t>
  </si>
  <si>
    <t>ZD79</t>
  </si>
  <si>
    <t>ZD80</t>
  </si>
  <si>
    <t>ZD25</t>
  </si>
  <si>
    <t>ZD26</t>
  </si>
  <si>
    <t>POR-340</t>
  </si>
  <si>
    <t>POC-43</t>
  </si>
  <si>
    <t>ZD27</t>
  </si>
  <si>
    <t>ZD28</t>
  </si>
  <si>
    <t>ZD81</t>
  </si>
  <si>
    <t>ZD82</t>
  </si>
  <si>
    <t>POR-75</t>
  </si>
  <si>
    <t>ZD33</t>
  </si>
  <si>
    <t>ZD34</t>
  </si>
  <si>
    <t>POC-57</t>
  </si>
  <si>
    <t>ZD29</t>
  </si>
  <si>
    <t>ZD30</t>
  </si>
  <si>
    <t>ZD83</t>
  </si>
  <si>
    <t>ZD84</t>
  </si>
  <si>
    <t>POC-369</t>
  </si>
  <si>
    <t>ZD47_230419</t>
  </si>
  <si>
    <t>ZD48_230419</t>
  </si>
  <si>
    <t>POR-82</t>
  </si>
  <si>
    <t>ZD35</t>
  </si>
  <si>
    <t>ZD36</t>
  </si>
  <si>
    <t>POR-80</t>
  </si>
  <si>
    <t>ZD37</t>
  </si>
  <si>
    <t>ZD38</t>
  </si>
  <si>
    <t>POC-358</t>
  </si>
  <si>
    <t>ZD49_230419</t>
  </si>
  <si>
    <t>ZD50_230419</t>
  </si>
  <si>
    <t>POR-367</t>
  </si>
  <si>
    <t>ZD111_230419</t>
  </si>
  <si>
    <t>ZD112_230419</t>
  </si>
  <si>
    <t>ZD51_230419</t>
  </si>
  <si>
    <t>ZD52_230419</t>
  </si>
  <si>
    <t>POC-377</t>
  </si>
  <si>
    <t>ZD53_230419</t>
  </si>
  <si>
    <t>ZD54_230419</t>
  </si>
  <si>
    <t>POR-384</t>
  </si>
  <si>
    <t>ZD113_230419</t>
  </si>
  <si>
    <t>ZD114_230419</t>
  </si>
  <si>
    <t>POR-354</t>
  </si>
  <si>
    <t>ZD115_230419</t>
  </si>
  <si>
    <t>ZD116_230419</t>
  </si>
  <si>
    <t>POC-375</t>
  </si>
  <si>
    <t>ZD55_230419</t>
  </si>
  <si>
    <t>ZD56_230419</t>
  </si>
  <si>
    <t>POC-378</t>
  </si>
  <si>
    <t>ZD57_230419</t>
  </si>
  <si>
    <t>ZD58_230419</t>
  </si>
  <si>
    <t>POR-385</t>
  </si>
  <si>
    <t>ZD117_230419</t>
  </si>
  <si>
    <t>ZD118_230419</t>
  </si>
  <si>
    <t>POR-381</t>
  </si>
  <si>
    <t>ZD119_230419</t>
  </si>
  <si>
    <t>ZD120_230419</t>
  </si>
  <si>
    <t>ZD59_230419</t>
  </si>
  <si>
    <t>ZD60_230419</t>
  </si>
  <si>
    <t>H2:reamplify</t>
  </si>
  <si>
    <t>ZD39</t>
  </si>
  <si>
    <t>ZD40</t>
  </si>
  <si>
    <t>POR-76</t>
  </si>
  <si>
    <t>ZD_230316B</t>
  </si>
  <si>
    <t>ZD41</t>
  </si>
  <si>
    <t>ZD42</t>
  </si>
  <si>
    <t>POR-77</t>
  </si>
  <si>
    <t>ZD43</t>
  </si>
  <si>
    <t>ZD44</t>
  </si>
  <si>
    <t>POR-78</t>
  </si>
  <si>
    <t>ZD45</t>
  </si>
  <si>
    <t>ZD46</t>
  </si>
  <si>
    <t>POR-69</t>
  </si>
  <si>
    <t>ZD47</t>
  </si>
  <si>
    <t>ZD48</t>
  </si>
  <si>
    <t>POR-74</t>
  </si>
  <si>
    <t>ZD49</t>
  </si>
  <si>
    <t>ZD50</t>
  </si>
  <si>
    <t>POR-81</t>
  </si>
  <si>
    <t>ZD51</t>
  </si>
  <si>
    <t>ZD52</t>
  </si>
  <si>
    <t>POR-70</t>
  </si>
  <si>
    <t>ZD53</t>
  </si>
  <si>
    <t>ZD54</t>
  </si>
  <si>
    <t>POR-71</t>
  </si>
  <si>
    <t>ZD55</t>
  </si>
  <si>
    <t>ZD56</t>
  </si>
  <si>
    <t>POR-79</t>
  </si>
  <si>
    <t>ZD57</t>
  </si>
  <si>
    <t>ZD58</t>
  </si>
  <si>
    <t>POR-73</t>
  </si>
  <si>
    <t>ZD59</t>
  </si>
  <si>
    <t>ZD60</t>
  </si>
  <si>
    <t>POR-72</t>
  </si>
  <si>
    <t>ZD61</t>
  </si>
  <si>
    <t>ZD62</t>
  </si>
  <si>
    <t>TP3</t>
  </si>
  <si>
    <t>No band on gel</t>
  </si>
  <si>
    <t>ZD121_230419</t>
  </si>
  <si>
    <t>ZD122_230419</t>
  </si>
  <si>
    <t>POR-262</t>
  </si>
  <si>
    <t>ZD123_230419</t>
  </si>
  <si>
    <t>ZD124_230419</t>
  </si>
  <si>
    <t>NOT E5</t>
  </si>
  <si>
    <t>RF24B</t>
  </si>
  <si>
    <t>ZD63_230419</t>
  </si>
  <si>
    <t>ZD64_230419</t>
  </si>
  <si>
    <t>RS11D</t>
  </si>
  <si>
    <t>ZD67_230419</t>
  </si>
  <si>
    <t>ZD68_230419</t>
  </si>
  <si>
    <t>RF16A</t>
  </si>
  <si>
    <t>ZD61_230419</t>
  </si>
  <si>
    <t>ZD62_230419</t>
  </si>
  <si>
    <t>RS02C</t>
  </si>
  <si>
    <t>ZD65_230419</t>
  </si>
  <si>
    <t>ZD66_230419</t>
  </si>
  <si>
    <t>reextract</t>
  </si>
  <si>
    <t>collection_date</t>
  </si>
  <si>
    <t>Species</t>
  </si>
  <si>
    <t>Genotype</t>
  </si>
  <si>
    <t>Tube Label</t>
  </si>
  <si>
    <t>replicate</t>
  </si>
  <si>
    <t>Collection.Notes</t>
  </si>
  <si>
    <t>Current Location</t>
  </si>
  <si>
    <t>Extraction.Notes</t>
  </si>
  <si>
    <t>DNA_ng_µl</t>
  </si>
  <si>
    <t>DNAµl</t>
  </si>
  <si>
    <t>RNA_ng_µl</t>
  </si>
  <si>
    <t>RNA_µl</t>
  </si>
  <si>
    <t>RNA TS ng/ul</t>
  </si>
  <si>
    <t>RNA HS qubit_ng_ul</t>
  </si>
  <si>
    <t>RIN</t>
  </si>
  <si>
    <t>DNA HS qubit_ng_ul</t>
  </si>
  <si>
    <t>DNA µg</t>
  </si>
  <si>
    <t>RNA µg</t>
  </si>
  <si>
    <t>DNA Gel Quality</t>
  </si>
  <si>
    <t>RNA Gel Quality</t>
  </si>
  <si>
    <t>DNA_to_Shedd</t>
  </si>
  <si>
    <t>Link to notebook post1</t>
  </si>
  <si>
    <t>Link to notebook post2</t>
  </si>
  <si>
    <t>POR</t>
  </si>
  <si>
    <t>POR-266_TP1</t>
  </si>
  <si>
    <t>URI</t>
  </si>
  <si>
    <t>KXT</t>
  </si>
  <si>
    <t>nd</t>
  </si>
  <si>
    <t>https://github.com/Kterpis/Putnam_Lab_Notebook/blob/7949015e16b55a33ec3e2fbe82371ab9e1ae5cc3/_posts/2021-08-24-20210824-RNA-DNA-Extraction-of-Acropora-Pocillopora-and-Porites.md</t>
  </si>
  <si>
    <t>No</t>
  </si>
  <si>
    <t>POR-253_TP1</t>
  </si>
  <si>
    <t>w/o BME</t>
  </si>
  <si>
    <t>POR-260_TP1</t>
  </si>
  <si>
    <t>POR-240_TP1</t>
  </si>
  <si>
    <t>https://github.com/Kterpis/Putnam_Lab_Notebook/blob/master/_posts/2022-02-08-20220208-ReExtracting-DNA-and-RNA-from-E5-project.md</t>
  </si>
  <si>
    <t>POR-242_TP1</t>
  </si>
  <si>
    <t>https://github.com/Kterpis/Putnam_Lab_Notebook/blob/master/_posts/2021-09-30-20210930-RNA-DNA-extractions-from-E5-project.md</t>
  </si>
  <si>
    <t>POR-251</t>
  </si>
  <si>
    <t>POR-251_TP1</t>
  </si>
  <si>
    <t xml:space="preserve">URI </t>
  </si>
  <si>
    <t>https://kterpis.github.io/Putnam_Lab_Notebook/20211012-RNA-DNA-extractions-from-E5-project/</t>
  </si>
  <si>
    <t>POR-221_TP1</t>
  </si>
  <si>
    <t>https://github.com/Kterpis/Putnam_Lab_Notebook/blob/master/_posts/2021-11-04-20211104-RNA-DNA-extractions-from-E5-project.md</t>
  </si>
  <si>
    <t>POR-224_TP1</t>
  </si>
  <si>
    <t>if you squint there's a band</t>
  </si>
  <si>
    <t>https://github.com/Kterpis/Putnam_Lab_Notebook/blob/master/_posts/2021-09-07-20210907-RNA-DNA-extractions-from-E5-project.md</t>
  </si>
  <si>
    <t>POR-209_TP1</t>
  </si>
  <si>
    <t>https://github.com/Kterpis/Putnam_Lab_Notebook/blob/master/_posts/2022-02-01-20220201-ReExtracting-DNA-and-RNA-from-E5-project.md</t>
  </si>
  <si>
    <t>POR-214_TP1</t>
  </si>
  <si>
    <t>https://github.com/Kterpis/Putnam_Lab_Notebook/blob/master/_posts/2021-10-28-20211028-RNA-DNA-extractions-from-E5-project.md</t>
  </si>
  <si>
    <t>POR-216_TP1</t>
  </si>
  <si>
    <t>sheared</t>
  </si>
  <si>
    <t>2 bands</t>
  </si>
  <si>
    <t>https://github.com/Kterpis/Putnam_Lab_Notebook/blob/master/_posts/2021-09-16-20210916-RNA-DNA-extractions-from-E5-project.md</t>
  </si>
  <si>
    <t>ACR</t>
  </si>
  <si>
    <t>Genotype1</t>
  </si>
  <si>
    <t>ACR-267</t>
  </si>
  <si>
    <t>ACR-267_TP1</t>
  </si>
  <si>
    <t>ACR-265</t>
  </si>
  <si>
    <t>ACR-265_TP1</t>
  </si>
  <si>
    <t>if you squint there's 2 band</t>
  </si>
  <si>
    <t>Genotype6</t>
  </si>
  <si>
    <t>ACR-234</t>
  </si>
  <si>
    <t>ACR-234_TP1</t>
  </si>
  <si>
    <t>Genotype4</t>
  </si>
  <si>
    <t>ACR-243</t>
  </si>
  <si>
    <t>ACR-243_TP1</t>
  </si>
  <si>
    <t>Genotype8</t>
  </si>
  <si>
    <t>ACR-244</t>
  </si>
  <si>
    <t>ACR-244_TP1</t>
  </si>
  <si>
    <t>https://kterpis.github.io/Putnam_Lab_Notebook/20211008-RNA-DNA-extractions-from-E5-project/</t>
  </si>
  <si>
    <t>ACR-225</t>
  </si>
  <si>
    <t>ACR-225_TP1</t>
  </si>
  <si>
    <t>https://github.com/Kterpis/Putnam_Lab_Notebook/blob/master/_posts/2021-09-23-20210923-RNA-DNA-extractions-from-E5-project.md</t>
  </si>
  <si>
    <t>Unk</t>
  </si>
  <si>
    <t>ACR-246</t>
  </si>
  <si>
    <t>ACR-246_TP1</t>
  </si>
  <si>
    <t>absent</t>
  </si>
  <si>
    <t>ACR-256</t>
  </si>
  <si>
    <t>ACR-256_TP1</t>
  </si>
  <si>
    <t>https://kterpis.github.io/Putnam_Lab_Notebook/20211018-RNA-DNA-extractions-from-E5-project/</t>
  </si>
  <si>
    <t>Genotype7</t>
  </si>
  <si>
    <t>ACR-228</t>
  </si>
  <si>
    <t>ACR-228_TP1</t>
  </si>
  <si>
    <t>https://kterpis.github.io/Putnam_Lab_Notebook/20211014-RNA-DNA-extractions-from-E5-project/</t>
  </si>
  <si>
    <t>Genotype15</t>
  </si>
  <si>
    <t>ACR-237</t>
  </si>
  <si>
    <t>ACR-237_TP1</t>
  </si>
  <si>
    <t>Genotype9</t>
  </si>
  <si>
    <t>ACR-258</t>
  </si>
  <si>
    <t>ACR-258_TP1</t>
  </si>
  <si>
    <t>https://kterpis.github.io/Putnam_Lab_Notebook/20211015-RNA-DNA-extractions-from-E5-project/</t>
  </si>
  <si>
    <t>Genotype10</t>
  </si>
  <si>
    <t>ACR-231</t>
  </si>
  <si>
    <t>ACR-231_TP1</t>
  </si>
  <si>
    <t>https://github.com/Kterpis/Putnam_Lab_Notebook/blob/master/_posts/2021-09-20-20210920-RNA-DNA-extractions-from-E5-project.md</t>
  </si>
  <si>
    <t>ACR-229</t>
  </si>
  <si>
    <t>ACR-229_TP1</t>
  </si>
  <si>
    <t>https://github.com/Kterpis/Putnam_Lab_Notebook/blob/master/_posts/2021-10-01-20211001-RNA-DNA-extractions-from-E5-project.md</t>
  </si>
  <si>
    <t>Genotype14</t>
  </si>
  <si>
    <t>ACR-247</t>
  </si>
  <si>
    <t>ACR-247_TP1</t>
  </si>
  <si>
    <t>light</t>
  </si>
  <si>
    <t>Sept 2021</t>
  </si>
  <si>
    <t>https://github.com/Kterpis/Putnam_Lab_Notebook/blob/master/_posts/2021-08-31-20210831-E5-RNA-DNA-extractions.md</t>
  </si>
  <si>
    <t>POC</t>
  </si>
  <si>
    <t>POC-200_TP1</t>
  </si>
  <si>
    <t>cap said 73 but tube said 74</t>
  </si>
  <si>
    <t>POC-200_TP2</t>
  </si>
  <si>
    <t>https://github.com/Kterpis/Putnam_Lab_Notebook/blob/master/_posts/2021-10-07-20211007-RNA-DNA-extractions-from-E5-project.md</t>
  </si>
  <si>
    <t>POC-200_TP3</t>
  </si>
  <si>
    <t>https://github.com/Kterpis/Putnam_Lab_Notebook/blob/master/_posts/2021-09-10-20210910-RNA-DNA-extractions-from-E5-project.md</t>
  </si>
  <si>
    <t>POC-200_TP4</t>
  </si>
  <si>
    <t>https://github.com/Kterpis/Putnam_Lab_Notebook/blob/master/_posts/2021-11-16-20211116-RNA-DNA-extractions-from-E5-project.md</t>
  </si>
  <si>
    <t>POC-201_TP1</t>
  </si>
  <si>
    <t>https://kterpis.github.io/Putnam_Lab_Notebook/20211105-RNA-DNA-extractions-from-E5-project/</t>
  </si>
  <si>
    <t>POC-201_TP2</t>
  </si>
  <si>
    <t>POC-201_TP3</t>
  </si>
  <si>
    <t>POC-205_TP1</t>
  </si>
  <si>
    <t>POC-205_TP2</t>
  </si>
  <si>
    <t>https://github.com/Kterpis/Putnam_Lab_Notebook/blob/master/_posts/2021-09-24-20210924-RNA-DNA-extractions-from-E5-project.md</t>
  </si>
  <si>
    <t>POC-205_TP3</t>
  </si>
  <si>
    <t>https://github.com/Kterpis/Putnam_Lab_Notebook/blob/master/_posts/2021-09-02-20210902-RNA-DNA-extractions-from-E5-project.md</t>
  </si>
  <si>
    <t>POC-205_TP4</t>
  </si>
  <si>
    <t>POC-207_TP1</t>
  </si>
  <si>
    <t>POC-207_TP2</t>
  </si>
  <si>
    <t>ACR-351</t>
  </si>
  <si>
    <t>ACR-351_TP1</t>
  </si>
  <si>
    <t>POC-207_TP3</t>
  </si>
  <si>
    <t>POC-207_TP4</t>
  </si>
  <si>
    <t>https://kterpis.github.io/Putnam_Lab_Notebook/20211108-RNA-DNA-extractions-from-E5-project/</t>
  </si>
  <si>
    <t>ACR-363</t>
  </si>
  <si>
    <t>ACR-363_TP1</t>
  </si>
  <si>
    <t>ACR-364</t>
  </si>
  <si>
    <t>ACR-364_TP1</t>
  </si>
  <si>
    <t>there is a faint band in the RNA gel</t>
  </si>
  <si>
    <t>POC-215_TP2</t>
  </si>
  <si>
    <t>https://github.com/Kterpis/Putnam_Lab_Notebook/blob/master/_posts/2021-11-15-20211115-RNA-DNA-extractions-from-E5-project.md</t>
  </si>
  <si>
    <t>POC-217_TP1</t>
  </si>
  <si>
    <t>POC-219_TP1</t>
  </si>
  <si>
    <t>POC-219_TP2</t>
  </si>
  <si>
    <t>POC-219_TP3</t>
  </si>
  <si>
    <t>https://github.com/Kterpis/Putnam_Lab_Notebook/blob/master/_posts/2021-10-04-20211004-RNA-DNA-extractions-from-E5-project.md</t>
  </si>
  <si>
    <t>ACR-345</t>
  </si>
  <si>
    <t>ACR-345_TP1</t>
  </si>
  <si>
    <t>https://github.com/Kterpis/Putnam_Lab_Notebook/blob/master/_posts/2021-11-09-20211109-RNA-DNA-extractions-from-E5-project.md</t>
  </si>
  <si>
    <t>POR-381_TP1</t>
  </si>
  <si>
    <t>ACR-350</t>
  </si>
  <si>
    <t>ACR-350_TP1</t>
  </si>
  <si>
    <t>POR-385_TP1</t>
  </si>
  <si>
    <t>POC-219_TP4</t>
  </si>
  <si>
    <t>https://kterpis.github.io/Putnam_Lab_Notebook/20211020-RNA-DNA-extractions-from-E5-project/</t>
  </si>
  <si>
    <t>ACR-374</t>
  </si>
  <si>
    <t>ACR-374_TP1</t>
  </si>
  <si>
    <t>https://github.com/Kterpis/Putnam_Lab_Notebook/blob/master/_posts/2021-09-27-20210927-RNA-DNA-extractions-from-E5-project.md</t>
  </si>
  <si>
    <t>ACR-396</t>
  </si>
  <si>
    <t>ACR-396_TP1</t>
  </si>
  <si>
    <t>https://github.com/Kterpis/Putnam_Lab_Notebook/blob/master/_posts/2021-11-12-20211112-RNA-DNA-extractions-from-E5-project.md</t>
  </si>
  <si>
    <t>POC-222_TP1</t>
  </si>
  <si>
    <t>ACR-389</t>
  </si>
  <si>
    <t>ACR-389_TP1</t>
  </si>
  <si>
    <t>eh</t>
  </si>
  <si>
    <t>ACR-390</t>
  </si>
  <si>
    <t>ACR-390_TP1</t>
  </si>
  <si>
    <t>POC-222_TP2</t>
  </si>
  <si>
    <t>POC-222_TP3</t>
  </si>
  <si>
    <t>POC-222_TP4</t>
  </si>
  <si>
    <t>https://github.com/Kterpis/Putnam_Lab_Notebook/blob/master/_posts/2021-11-22-20211122-RNA-DNA-extractions-from-E5-project.md</t>
  </si>
  <si>
    <t>ACR-393</t>
  </si>
  <si>
    <t>ACR-393_TP1</t>
  </si>
  <si>
    <t>ACR-368</t>
  </si>
  <si>
    <t>ACR-368_TP1</t>
  </si>
  <si>
    <t>https://github.com/Kterpis/Putnam_Lab_Notebook/blob/master/_posts/2022-02-11-20220211-ReExtracting-DNA-and-RNA-from-E5-project.md</t>
  </si>
  <si>
    <t>Maybe</t>
  </si>
  <si>
    <t>ACR-379</t>
  </si>
  <si>
    <t>ACR-379_TP1</t>
  </si>
  <si>
    <t>https://kterpis.github.io/Putnam_Lab_Notebook/20211118-RNA-DNA-extractions-from-E5-project/</t>
  </si>
  <si>
    <t>POR-354_TP1</t>
  </si>
  <si>
    <t>POR-384_TP1</t>
  </si>
  <si>
    <t>ACR-347</t>
  </si>
  <si>
    <t>ACR-347_TP1</t>
  </si>
  <si>
    <t>POC-238_TP1</t>
  </si>
  <si>
    <t>POR-353_TP1</t>
  </si>
  <si>
    <t>POC-238_TP2</t>
  </si>
  <si>
    <t>POC-238_TP3</t>
  </si>
  <si>
    <t>ACR-343</t>
  </si>
  <si>
    <t>ACR-343_TP1</t>
  </si>
  <si>
    <t>POR-349_TP1</t>
  </si>
  <si>
    <t>There is a band in the DNA gel</t>
  </si>
  <si>
    <t>https://github.com/Kterpis/Putnam_Lab_Notebook/blob/master/_posts/2021-11-29-20211129-RNA-DNA-extractions-from-E5-project.md</t>
  </si>
  <si>
    <t>POC-238_TP4</t>
  </si>
  <si>
    <t>POC-239_TP1</t>
  </si>
  <si>
    <t>ACR-145</t>
  </si>
  <si>
    <t>ACR-145_TP1</t>
  </si>
  <si>
    <t>The faintest band in RNA gel</t>
  </si>
  <si>
    <t>POC-239_TP2</t>
  </si>
  <si>
    <t>POR-75_TP1</t>
  </si>
  <si>
    <t>ACR-180</t>
  </si>
  <si>
    <t>ACR-180_TP1</t>
  </si>
  <si>
    <t>very faint band in RNA gel</t>
  </si>
  <si>
    <t>POC-239_TP3</t>
  </si>
  <si>
    <t>https://kterpis.github.io/Putnam_Lab_Notebook/20211019-RNA-DNA-extractions-from-E5-project/</t>
  </si>
  <si>
    <t>POR-76_TP1</t>
  </si>
  <si>
    <t>ACR-173</t>
  </si>
  <si>
    <t>ACR-173_TP1</t>
  </si>
  <si>
    <t>faint band in RNA gel</t>
  </si>
  <si>
    <t>https://kterpis.github.io/Putnam_Lab_Notebook/20211130-RNA-DNA-extractions-from-E5-project/</t>
  </si>
  <si>
    <t>POC-239_TP4</t>
  </si>
  <si>
    <t>ACR-140</t>
  </si>
  <si>
    <t>ACR-140_TP1</t>
  </si>
  <si>
    <t>ACR-150</t>
  </si>
  <si>
    <t>ACR-150_TP1</t>
  </si>
  <si>
    <t>band in RNA gel</t>
  </si>
  <si>
    <t>POC-248_TP1</t>
  </si>
  <si>
    <t>ACR-165</t>
  </si>
  <si>
    <t>ACR-165_TP1</t>
  </si>
  <si>
    <t>POC-248_TP2</t>
  </si>
  <si>
    <t>POR-80_TP1</t>
  </si>
  <si>
    <t>ACR-193</t>
  </si>
  <si>
    <t>ACR-193_TP1</t>
  </si>
  <si>
    <t>ACR-190</t>
  </si>
  <si>
    <t>ACR-190_TP1</t>
  </si>
  <si>
    <t>ACR-175</t>
  </si>
  <si>
    <t>ACR-175_TP1</t>
  </si>
  <si>
    <t>ACR-176</t>
  </si>
  <si>
    <t>ACR-176_TP1</t>
  </si>
  <si>
    <t>https://github.com/Kterpis/Putnam_Lab_Notebook/blob/master/_posts/2021-09-21-20210921-RNA-DNA-extractions-from-E5-project.md</t>
  </si>
  <si>
    <t>ACR-185</t>
  </si>
  <si>
    <t>ACR-185_TP1</t>
  </si>
  <si>
    <t>https://kterpis.github.io/Putnam_Lab_Notebook/20211101-RNA-DNA-extractions-from-E5-project/</t>
  </si>
  <si>
    <t>POC-248_TP3</t>
  </si>
  <si>
    <t>POC-248_TP4</t>
  </si>
  <si>
    <t>ACR-139</t>
  </si>
  <si>
    <t>ACR-139_TP1</t>
  </si>
  <si>
    <t>POC-254_TP1</t>
  </si>
  <si>
    <t>ACR-186</t>
  </si>
  <si>
    <t>ACR-186_TP1</t>
  </si>
  <si>
    <t>https://github.com/Kterpis/Putnam_Lab_Notebook/blob/master/_posts/2021-10-05-20211005-RNA-DNA-extractions-from-E5-project.md</t>
  </si>
  <si>
    <t>POC-254_TP2</t>
  </si>
  <si>
    <t>POC-254_TP3</t>
  </si>
  <si>
    <t>POC-254_TP4</t>
  </si>
  <si>
    <t>https://kterpis.github.io/Putnam_Lab_Notebook/20211102-RNA-DNA-extractions-from-E5-project/</t>
  </si>
  <si>
    <t>POC-255_TP1</t>
  </si>
  <si>
    <t>https://github.com/Kterpis/Putnam_Lab_Notebook/blob/master/_posts/2021-08-24-20210824-RNA-DNA-Extraction-of-Acropora-Pocillopora-and-Porites.md</t>
  </si>
  <si>
    <t>ACR-51</t>
  </si>
  <si>
    <t>ACR-51_TP1</t>
  </si>
  <si>
    <t>ACR-187</t>
  </si>
  <si>
    <t>ACR-187_TP1</t>
  </si>
  <si>
    <t>POC-255_TP2</t>
  </si>
  <si>
    <t>POC-255_TP3</t>
  </si>
  <si>
    <t>I don't trust qubit reading</t>
  </si>
  <si>
    <t>POC-255_TP4</t>
  </si>
  <si>
    <t>pigmentation in final RNA elution</t>
  </si>
  <si>
    <t>POC-257_TP2</t>
  </si>
  <si>
    <t>ACR-389_TP4</t>
  </si>
  <si>
    <t>There is a DNA band on the gel</t>
  </si>
  <si>
    <t>POC-257_TP3</t>
  </si>
  <si>
    <t>POC-257_TP4</t>
  </si>
  <si>
    <t>POC-259_TP1</t>
  </si>
  <si>
    <t>POC-259_TP2</t>
  </si>
  <si>
    <t>POC-259_TP3</t>
  </si>
  <si>
    <t>POC-259_TP4</t>
  </si>
  <si>
    <t>POC-346_TP1</t>
  </si>
  <si>
    <t>ACR-225_TP2</t>
  </si>
  <si>
    <t>POC-346_TP2</t>
  </si>
  <si>
    <t>ACR-229_TP2</t>
  </si>
  <si>
    <t>POC-346_TP4</t>
  </si>
  <si>
    <t>POC-358_TP1</t>
  </si>
  <si>
    <t>ACR-237_TP2</t>
  </si>
  <si>
    <t>ACR-244_TP2</t>
  </si>
  <si>
    <t>POC-358_TP2</t>
  </si>
  <si>
    <t>ACR-258_TP2</t>
  </si>
  <si>
    <t>POC-358_TP3</t>
  </si>
  <si>
    <t>POC-358_TP4</t>
  </si>
  <si>
    <t>POC-359_TP1</t>
  </si>
  <si>
    <t>POC-359_TP2</t>
  </si>
  <si>
    <t>POC-359_TP3</t>
  </si>
  <si>
    <t>POC-359_TP4</t>
  </si>
  <si>
    <t>POC-366_TP1</t>
  </si>
  <si>
    <t>POC-366_TP2</t>
  </si>
  <si>
    <t>POC-366_TP3</t>
  </si>
  <si>
    <t>POC-366_TP4</t>
  </si>
  <si>
    <t>POC-369_TP1</t>
  </si>
  <si>
    <t>ACR-265_TP2</t>
  </si>
  <si>
    <t>POC-369_TP2</t>
  </si>
  <si>
    <t>POC-369_TP3</t>
  </si>
  <si>
    <t>ACR-347_TP2</t>
  </si>
  <si>
    <t>ACR-364_TP2</t>
  </si>
  <si>
    <t>ACR-368_TP2</t>
  </si>
  <si>
    <t>ACR-360</t>
  </si>
  <si>
    <t>ACR-360_TP2</t>
  </si>
  <si>
    <t>POC-369_TP4</t>
  </si>
  <si>
    <t>ACR-350_TP2</t>
  </si>
  <si>
    <t>A lot of biomass, not a lot of shield</t>
  </si>
  <si>
    <t>POC-371_TP1</t>
  </si>
  <si>
    <t>POR-221_TP2</t>
  </si>
  <si>
    <t>POR-253_TP2</t>
  </si>
  <si>
    <t>POR-240_TP2</t>
  </si>
  <si>
    <t>POR-206</t>
  </si>
  <si>
    <t>POR-206_TP2</t>
  </si>
  <si>
    <t>ACR-351_TP2</t>
  </si>
  <si>
    <t>POR-216_TP2</t>
  </si>
  <si>
    <t>ACR-393_TP2</t>
  </si>
  <si>
    <t>POR-209_TP2</t>
  </si>
  <si>
    <t>POR-266_TP2</t>
  </si>
  <si>
    <t>POR-235_TP2</t>
  </si>
  <si>
    <t>POR-224_TP2</t>
  </si>
  <si>
    <t>POR-245_TP2</t>
  </si>
  <si>
    <t>Some pigment in RNA elution</t>
  </si>
  <si>
    <t>POR-214_TP2</t>
  </si>
  <si>
    <t>POR-236_TP2</t>
  </si>
  <si>
    <t>pigment carryover in final RNA elution</t>
  </si>
  <si>
    <t>POC-371_TP2</t>
  </si>
  <si>
    <t>POC-371_TP3</t>
  </si>
  <si>
    <t>POC-371_TP4</t>
  </si>
  <si>
    <t>POC-372_TP1</t>
  </si>
  <si>
    <t>there is a band in the RNA gel</t>
  </si>
  <si>
    <t>POC-372_TP2</t>
  </si>
  <si>
    <t>POC-372_TP3</t>
  </si>
  <si>
    <t>Taken from phys sample because original molecular sample was uncertain</t>
  </si>
  <si>
    <t>POR-260_TP2</t>
  </si>
  <si>
    <t>POC-372_TP4</t>
  </si>
  <si>
    <t>POC-373_TP1</t>
  </si>
  <si>
    <t>POC-373_TP2</t>
  </si>
  <si>
    <t>POC-373_TP3</t>
  </si>
  <si>
    <t>POC-373_TP4</t>
  </si>
  <si>
    <t>POC-375_TP1</t>
  </si>
  <si>
    <t>POC-375_TP2</t>
  </si>
  <si>
    <t>POC-375_TP3</t>
  </si>
  <si>
    <t>ACR-178</t>
  </si>
  <si>
    <t>ACR-178_TP2</t>
  </si>
  <si>
    <t>POC-375_TP4</t>
  </si>
  <si>
    <t>POR-69_TP2</t>
  </si>
  <si>
    <t>POR-242_TP2</t>
  </si>
  <si>
    <t>some pigment in final RNA elution</t>
  </si>
  <si>
    <t>https://kterpis.github.io/Putnam_Lab_Notebook/20210913-RNA-DNA-extractions-from-E5-project/</t>
  </si>
  <si>
    <t>POR-70_TP2</t>
  </si>
  <si>
    <t>some pigmentation in final RNA elution</t>
  </si>
  <si>
    <t>ACR-150_TP2</t>
  </si>
  <si>
    <t>https://github.com/Kterpis/Putnam_Lab_Notebook/blob/master/_posts/2021-09-03-20210903-RNA-DNA-extractions-from-E5-project.md</t>
  </si>
  <si>
    <t>POR-71_TP2</t>
  </si>
  <si>
    <t>ACR-145_TP2</t>
  </si>
  <si>
    <t>ACR-186_TP2</t>
  </si>
  <si>
    <t>ACR-139_TP2</t>
  </si>
  <si>
    <t>ACR-343_TP2</t>
  </si>
  <si>
    <t>ACR-51_TP2</t>
  </si>
  <si>
    <t>POR-357_TP2</t>
  </si>
  <si>
    <t>Pigment in final RNA elution</t>
  </si>
  <si>
    <t>ACR-173_TP2</t>
  </si>
  <si>
    <t>ACR-190_TP2</t>
  </si>
  <si>
    <t>POR-353_TP2</t>
  </si>
  <si>
    <t>POR-341_TP2</t>
  </si>
  <si>
    <t>absent?</t>
  </si>
  <si>
    <t>POR-355_TP2</t>
  </si>
  <si>
    <t>POR-338_TP2</t>
  </si>
  <si>
    <t>POR-349_TP2</t>
  </si>
  <si>
    <t>some pigment carryover in RNA</t>
  </si>
  <si>
    <t>POR-383_TP2</t>
  </si>
  <si>
    <t>POR-365_TP2</t>
  </si>
  <si>
    <t>POR-214_TP3</t>
  </si>
  <si>
    <t>POR-367_TP2</t>
  </si>
  <si>
    <t>Pigmentation in final RNA elution</t>
  </si>
  <si>
    <t>ACR-396_TP2</t>
  </si>
  <si>
    <t>POR-384_TP2</t>
  </si>
  <si>
    <t>ACR-140_TP2</t>
  </si>
  <si>
    <t>POR-72_TP2</t>
  </si>
  <si>
    <t>POR-73_TP2</t>
  </si>
  <si>
    <t>very light pigment in final RNA elution</t>
  </si>
  <si>
    <t>POR-74_TP2</t>
  </si>
  <si>
    <t>There is a band in the RNA gel</t>
  </si>
  <si>
    <t>POR-75_TP2</t>
  </si>
  <si>
    <t>POR-76_TP2</t>
  </si>
  <si>
    <t>POR-77_TP2</t>
  </si>
  <si>
    <t>POR-78_TP2</t>
  </si>
  <si>
    <t>POR-79_TP2</t>
  </si>
  <si>
    <t>POC-377_TP1</t>
  </si>
  <si>
    <t>POR-80_TP2</t>
  </si>
  <si>
    <t>pigment in fina RNA elution</t>
  </si>
  <si>
    <t>POR-245_TP3</t>
  </si>
  <si>
    <t>POR-253_TP3</t>
  </si>
  <si>
    <t>ACR-241</t>
  </si>
  <si>
    <t>ACR-241_TP3</t>
  </si>
  <si>
    <t>POC-377_TP2</t>
  </si>
  <si>
    <t>ACR-244_TP3</t>
  </si>
  <si>
    <t>ACR-265_TP3</t>
  </si>
  <si>
    <t>POC-377_TP3</t>
  </si>
  <si>
    <t>POR-221_TP3</t>
  </si>
  <si>
    <t>ACR-237_TP3</t>
  </si>
  <si>
    <t>POR-214_TP4</t>
  </si>
  <si>
    <t>POR-216_TP3</t>
  </si>
  <si>
    <t>ACR-213</t>
  </si>
  <si>
    <t>ACR-213_TP3</t>
  </si>
  <si>
    <t>POC-377_TP4</t>
  </si>
  <si>
    <t>POR-251_TP3</t>
  </si>
  <si>
    <t>ACR-218</t>
  </si>
  <si>
    <t>ACR-218_TP3</t>
  </si>
  <si>
    <t>ACR-225_TP3</t>
  </si>
  <si>
    <t>POR-262_TP3</t>
  </si>
  <si>
    <t>pigment in final RNA elution</t>
  </si>
  <si>
    <t>ACR-229_TP3</t>
  </si>
  <si>
    <t>POC-378_TP1</t>
  </si>
  <si>
    <t>POC-378_TP2</t>
  </si>
  <si>
    <t>POC-378_TP3</t>
  </si>
  <si>
    <t>Whirlpak ripped and not fully confident this is right sample</t>
  </si>
  <si>
    <t>POR-209_TP3</t>
  </si>
  <si>
    <t>POR-224_TP3</t>
  </si>
  <si>
    <t>https://github.com/Kterpis/Putnam_Lab_Notebook/blob/master/_posts/2022-02-03-20220203-ReExtracting-DNA-and-RNA-from-E5-project.md</t>
  </si>
  <si>
    <t>POC-378_TP4</t>
  </si>
  <si>
    <t>I'm a dummy and extracted this sample twice and I didn't need too</t>
  </si>
  <si>
    <t>ACR-220</t>
  </si>
  <si>
    <t>ACR-220_TP3</t>
  </si>
  <si>
    <t>POR-240_TP3</t>
  </si>
  <si>
    <t>No band in RNA gel</t>
  </si>
  <si>
    <t>POR-242_TP3</t>
  </si>
  <si>
    <t>POC-386_TP1</t>
  </si>
  <si>
    <t>POC-386_TP2</t>
  </si>
  <si>
    <t>POC-386_TP3</t>
  </si>
  <si>
    <t>POC-386_TP4</t>
  </si>
  <si>
    <t>POC-391_TP1</t>
  </si>
  <si>
    <t>POC-391_TP2</t>
  </si>
  <si>
    <t>POC-391_TP3</t>
  </si>
  <si>
    <t>POC-391_TP4</t>
  </si>
  <si>
    <t>POC-394_TP1</t>
  </si>
  <si>
    <t>POC-394_TP2</t>
  </si>
  <si>
    <t>POR-357_TP3</t>
  </si>
  <si>
    <t>POC-394_TP4</t>
  </si>
  <si>
    <t>POR-353_TP3</t>
  </si>
  <si>
    <t>POR-341_TP3</t>
  </si>
  <si>
    <t>POC-395_TP1</t>
  </si>
  <si>
    <t>POC-395_TP2</t>
  </si>
  <si>
    <t>POR-367_TP3</t>
  </si>
  <si>
    <t>POR-338_TP3</t>
  </si>
  <si>
    <t>POR-340_TP1</t>
  </si>
  <si>
    <t>POR-383_TP3</t>
  </si>
  <si>
    <t>POR-384_TP3</t>
  </si>
  <si>
    <t>POC-395_TP3</t>
  </si>
  <si>
    <t>POR-365_TP3</t>
  </si>
  <si>
    <t>POC-395_TP4</t>
  </si>
  <si>
    <t>ACR-343_TP3</t>
  </si>
  <si>
    <t>POC-40_TP1</t>
  </si>
  <si>
    <t>ACR-364_TP3</t>
  </si>
  <si>
    <t>POC-40_TP2</t>
  </si>
  <si>
    <t>POR-349_TP3</t>
  </si>
  <si>
    <t>https://kterpis.github.io/Putnam_Lab_Notebook/20220217-ReExtracting-DNA-and-RNA-from-E5-project/</t>
  </si>
  <si>
    <t>POC-40_TP3</t>
  </si>
  <si>
    <t>POR-73_TP3</t>
  </si>
  <si>
    <t>POR-79_TP3</t>
  </si>
  <si>
    <t>pigment in final RNA elution, didn't mean to extract this sample twice</t>
  </si>
  <si>
    <t>POR-74_TP3</t>
  </si>
  <si>
    <t>POC-40_TP4</t>
  </si>
  <si>
    <t>POR-82_TP3</t>
  </si>
  <si>
    <t>POR-81_TP3</t>
  </si>
  <si>
    <t>POC-41_TP1</t>
  </si>
  <si>
    <t>POC-41_TP2</t>
  </si>
  <si>
    <t>POC-42_TP1</t>
  </si>
  <si>
    <t>POC-42_TP2</t>
  </si>
  <si>
    <t>POC-42_TP3</t>
  </si>
  <si>
    <t>POC-42_TP4</t>
  </si>
  <si>
    <t>POR-70_TP3</t>
  </si>
  <si>
    <t>POC-43_TP1</t>
  </si>
  <si>
    <t>ACR-175_TP3</t>
  </si>
  <si>
    <t>POR-83_TP3</t>
  </si>
  <si>
    <t>POR-69_TP3</t>
  </si>
  <si>
    <t>Final RNA elution very pigmented</t>
  </si>
  <si>
    <t>ACR-150_TP3</t>
  </si>
  <si>
    <t>ACR-140_TP3</t>
  </si>
  <si>
    <t>POR-75_TP3</t>
  </si>
  <si>
    <t>Some pigment in final RNA elution</t>
  </si>
  <si>
    <t>POC-43_TP2</t>
  </si>
  <si>
    <t>ACR-178_TP3</t>
  </si>
  <si>
    <t>POC-43_TP3</t>
  </si>
  <si>
    <t>ACR-190_TP3</t>
  </si>
  <si>
    <t>ACR-145_TP3</t>
  </si>
  <si>
    <t>ACR-173_TP3</t>
  </si>
  <si>
    <t>POC-43_TP4</t>
  </si>
  <si>
    <t>POR-80_TP3</t>
  </si>
  <si>
    <t>POC-44_TP1</t>
  </si>
  <si>
    <t>POR-76_TP3</t>
  </si>
  <si>
    <t>ACR-186_TP3</t>
  </si>
  <si>
    <t>ACR-139_TP3</t>
  </si>
  <si>
    <t>ACR-210</t>
  </si>
  <si>
    <t>ACR-210_TP3</t>
  </si>
  <si>
    <t>POC-44_TP2</t>
  </si>
  <si>
    <t>POR-362_TP3</t>
  </si>
  <si>
    <t>POC-44_TP3</t>
  </si>
  <si>
    <t>POR-69_TP4</t>
  </si>
  <si>
    <t>ACR-178_TP4</t>
  </si>
  <si>
    <t>POR-235_TP1</t>
  </si>
  <si>
    <t>ACR-175_TP4</t>
  </si>
  <si>
    <t>POR-236_TP1</t>
  </si>
  <si>
    <t>there's a band in the DNA gel</t>
  </si>
  <si>
    <t>ACR-187_TP4</t>
  </si>
  <si>
    <t>POC-44_TP4</t>
  </si>
  <si>
    <t>POR-82_TP4</t>
  </si>
  <si>
    <t>Some pigment in final elution of RNA</t>
  </si>
  <si>
    <t>ACR-145_TP4</t>
  </si>
  <si>
    <t>POC-45_TP1</t>
  </si>
  <si>
    <t>POC-45_TP2</t>
  </si>
  <si>
    <t>ACR-180_TP4</t>
  </si>
  <si>
    <t>POC-45_TP3</t>
  </si>
  <si>
    <t>POR-79_TP4</t>
  </si>
  <si>
    <t>POR-245_TP1</t>
  </si>
  <si>
    <t>POC-45_TP4</t>
  </si>
  <si>
    <t>POR-70_TP4</t>
  </si>
  <si>
    <t>POR-72_TP4</t>
  </si>
  <si>
    <t>ACR-176_TP4</t>
  </si>
  <si>
    <t>POR-75_TP4</t>
  </si>
  <si>
    <t>there is a band in the RNA gel, pigment in final RNA elution</t>
  </si>
  <si>
    <t>ACR-140_TP4</t>
  </si>
  <si>
    <t>POR-73_TP4</t>
  </si>
  <si>
    <t>POC-47_TP1</t>
  </si>
  <si>
    <t>POC-47_TP2</t>
  </si>
  <si>
    <t>POC-47_TP3</t>
  </si>
  <si>
    <t>ACR-185_TP4</t>
  </si>
  <si>
    <t>ehhhhhhh</t>
  </si>
  <si>
    <t>POR-260_TP3</t>
  </si>
  <si>
    <t>ACR-139_TP4</t>
  </si>
  <si>
    <t>POR-262_TP1</t>
  </si>
  <si>
    <t>ACR-150_TP4</t>
  </si>
  <si>
    <t>POR-76_TP4</t>
  </si>
  <si>
    <t>very light pigment carryover in RNA</t>
  </si>
  <si>
    <t>ACR-190_TP4</t>
  </si>
  <si>
    <t>ACR-186_TP4</t>
  </si>
  <si>
    <t>POR-338_TP1</t>
  </si>
  <si>
    <t>faint band in DNA gel</t>
  </si>
  <si>
    <t>POR-354_TP2</t>
  </si>
  <si>
    <t>POC-47_TP4</t>
  </si>
  <si>
    <t>POR-338_TP4</t>
  </si>
  <si>
    <t>POR-340_TP2</t>
  </si>
  <si>
    <t>POR-385_TP2</t>
  </si>
  <si>
    <t>ACR-173_TP4</t>
  </si>
  <si>
    <t>POC-48_TP1</t>
  </si>
  <si>
    <t>Accidently eluted in 150ul</t>
  </si>
  <si>
    <t>POR-341_TP1</t>
  </si>
  <si>
    <t>very faint band in the DNA gel</t>
  </si>
  <si>
    <t>POC-48_TP2</t>
  </si>
  <si>
    <t>POR-81_TP4</t>
  </si>
  <si>
    <t>POC-48_TP3</t>
  </si>
  <si>
    <t>POC-48_TP4</t>
  </si>
  <si>
    <t>POC-50_TP1</t>
  </si>
  <si>
    <t>POR-357_TP4</t>
  </si>
  <si>
    <t>POR-349_TP4</t>
  </si>
  <si>
    <t>POR-354_TP4</t>
  </si>
  <si>
    <t>POR-340_TP3</t>
  </si>
  <si>
    <t>POC-50_TP2</t>
  </si>
  <si>
    <t>POC-50_TP3</t>
  </si>
  <si>
    <t>POR-367_TP4</t>
  </si>
  <si>
    <t>POC-50_TP4</t>
  </si>
  <si>
    <t>POR-354_TP3</t>
  </si>
  <si>
    <t>POR-385_TP4</t>
  </si>
  <si>
    <t>POR-355_TP1</t>
  </si>
  <si>
    <t>POR-381_TP2</t>
  </si>
  <si>
    <t>POR-355_TP3</t>
  </si>
  <si>
    <t>very faint band in DNA gel</t>
  </si>
  <si>
    <t>POR-357_TP1</t>
  </si>
  <si>
    <t>There's a band in the DNA gel</t>
  </si>
  <si>
    <t>ACR-364_TP4</t>
  </si>
  <si>
    <t>POC-52_TP1</t>
  </si>
  <si>
    <t>POC-52_TP2</t>
  </si>
  <si>
    <t>POR-362_TP1</t>
  </si>
  <si>
    <t>POR-383_TP4</t>
  </si>
  <si>
    <t>ACR-398</t>
  </si>
  <si>
    <t>ACR-398_TP4</t>
  </si>
  <si>
    <t>a lot of algae</t>
  </si>
  <si>
    <t>POR-365_TP1</t>
  </si>
  <si>
    <t>POC-52_TP3</t>
  </si>
  <si>
    <t>POR-365_TP4</t>
  </si>
  <si>
    <t>POC-52_TP4</t>
  </si>
  <si>
    <t>POR-367_TP1</t>
  </si>
  <si>
    <t>band in both RNA and DNA gel</t>
  </si>
  <si>
    <t>POC-53_TP1</t>
  </si>
  <si>
    <t>Band in RNA gel</t>
  </si>
  <si>
    <t>POC-53_TP2</t>
  </si>
  <si>
    <t>ACR-390_TP4</t>
  </si>
  <si>
    <t>ACR-368_TP4</t>
  </si>
  <si>
    <t>POR-362_TP4</t>
  </si>
  <si>
    <t>POR-381_TP3</t>
  </si>
  <si>
    <t>POR-341_TP4</t>
  </si>
  <si>
    <t>POR-383_TP1</t>
  </si>
  <si>
    <t>There is a band in the DNA gel, pigment in the final RNA elution</t>
  </si>
  <si>
    <t>POC-53_TP3</t>
  </si>
  <si>
    <t>POR-381_TP4</t>
  </si>
  <si>
    <t>POR-384_TP4</t>
  </si>
  <si>
    <t xml:space="preserve">sample was very mucusy </t>
  </si>
  <si>
    <t>POC-55_TP1</t>
  </si>
  <si>
    <t>POR-353_TP4</t>
  </si>
  <si>
    <t>POC-55_TP2</t>
  </si>
  <si>
    <t>ACR-343_TP4</t>
  </si>
  <si>
    <t>ACR-393_TP4</t>
  </si>
  <si>
    <t>POC-55_TP3</t>
  </si>
  <si>
    <t>POR-385_TP3</t>
  </si>
  <si>
    <t>POR-340_TP4</t>
  </si>
  <si>
    <t>POR-69_TP1</t>
  </si>
  <si>
    <t>Check replaced Tags</t>
  </si>
  <si>
    <t>ACR-213_TP4</t>
  </si>
  <si>
    <t>ACR-267_TP4</t>
  </si>
  <si>
    <t>ACR-244_TP4</t>
  </si>
  <si>
    <t>POR-70_TP1</t>
  </si>
  <si>
    <t>very slight band in RNA gel</t>
  </si>
  <si>
    <t>POR-209_TP4</t>
  </si>
  <si>
    <t>POC-55_TP4</t>
  </si>
  <si>
    <t>ACR-228_TP4</t>
  </si>
  <si>
    <t>POR-71_TP1</t>
  </si>
  <si>
    <t>faint band in the DNA gel</t>
  </si>
  <si>
    <t>POC-56_TP1</t>
  </si>
  <si>
    <t>POR-71_TP3</t>
  </si>
  <si>
    <t>There is a band in the DNA gel, pigment in final RNA elution</t>
  </si>
  <si>
    <t>POR-71_TP4</t>
  </si>
  <si>
    <t>very light pigment carryover in RNA, very faint band in DNA gel</t>
  </si>
  <si>
    <t>POR-72_TP1</t>
  </si>
  <si>
    <t>POR-262_TP4</t>
  </si>
  <si>
    <t>POR-72_TP3</t>
  </si>
  <si>
    <t>POC-56_TP2</t>
  </si>
  <si>
    <t>POR-73_TP1</t>
  </si>
  <si>
    <t>There is a band both in the DNA and RNA gel</t>
  </si>
  <si>
    <t>POR-224_TP4</t>
  </si>
  <si>
    <t>ACR-241_TP4</t>
  </si>
  <si>
    <t>POC-57_TP1</t>
  </si>
  <si>
    <t>259 written on cap, but 260 on the tube</t>
  </si>
  <si>
    <t>POR-74_TP1</t>
  </si>
  <si>
    <t>POR-260_TP4</t>
  </si>
  <si>
    <t>POC-57_TP2</t>
  </si>
  <si>
    <t>POR-74_TP4</t>
  </si>
  <si>
    <t>POR-242_TP4</t>
  </si>
  <si>
    <t>ACR-234_TP4</t>
  </si>
  <si>
    <t>ACR-210_TP4</t>
  </si>
  <si>
    <t>POC-57_TP3</t>
  </si>
  <si>
    <t>POR-253_TP4</t>
  </si>
  <si>
    <t>I do not trust qubit readings</t>
  </si>
  <si>
    <t>POR-245_TP4</t>
  </si>
  <si>
    <t>ACR-218_TP4</t>
  </si>
  <si>
    <t>POR-221_TP4</t>
  </si>
  <si>
    <t>POR-77_TP1</t>
  </si>
  <si>
    <t>POC-57_TP4</t>
  </si>
  <si>
    <t>POR-78_TP1</t>
  </si>
  <si>
    <t>POR-81_TP2</t>
  </si>
  <si>
    <t>POR-79_TP1</t>
  </si>
  <si>
    <t>ACR-225_TP4</t>
  </si>
  <si>
    <t>POC-68_TP1</t>
  </si>
  <si>
    <t>POR-216_TP4</t>
  </si>
  <si>
    <t>ACR-220_TP4</t>
  </si>
  <si>
    <t>ACR-265_TP4</t>
  </si>
  <si>
    <t>no band in the RNA gel</t>
  </si>
  <si>
    <t>POC-68_TP2</t>
  </si>
  <si>
    <t>POR-81_TP1</t>
  </si>
  <si>
    <t>POR-82_TP2</t>
  </si>
  <si>
    <t>POR-240_TP4</t>
  </si>
  <si>
    <t>POC-68_TP3</t>
  </si>
  <si>
    <t>POR-82_TP1</t>
  </si>
  <si>
    <t>ACR-237_TP4</t>
  </si>
  <si>
    <t>ACR-229_TP4</t>
  </si>
  <si>
    <t>POC-68_TP4</t>
  </si>
  <si>
    <t>POR-83_TP1</t>
  </si>
  <si>
    <t>There is a band in both the DNA and RNA gel</t>
  </si>
  <si>
    <t>POR-83_TP2</t>
  </si>
  <si>
    <t>ACR-256_TP4</t>
  </si>
  <si>
    <t>POR-83_TP4</t>
  </si>
  <si>
    <t>TIMEPOINT 2 COLONIES</t>
  </si>
  <si>
    <t>ALL COLONIES</t>
  </si>
  <si>
    <t>original_tag</t>
  </si>
  <si>
    <t>corrected_tag</t>
  </si>
  <si>
    <t>Highlighted = not present in TP2, but we still need sequencing, pull sample from another timepoint</t>
  </si>
  <si>
    <t>w/BME</t>
  </si>
  <si>
    <t>POR-254</t>
  </si>
  <si>
    <t>POR-254_TP2</t>
  </si>
  <si>
    <t>POR-261</t>
  </si>
  <si>
    <t>POR-261_TP2</t>
  </si>
  <si>
    <t>https://kterpis.github.io/Putnam_Lab_Notebook/20220221-ReExtracting-DNA-and-RNA-from-E5-project/</t>
  </si>
  <si>
    <t>light band in DNA gel, RNA had pigment carry over in final RNA elution</t>
  </si>
  <si>
    <t>very light pigment in RNA elution, there is a band in the DNA gel</t>
  </si>
  <si>
    <t>some pigmentation in final RNA elution; there is a band in the DNA gel even though qubit said ND</t>
  </si>
  <si>
    <t>there might be a band in the gel, but the entire gel looks like garbage</t>
  </si>
  <si>
    <t>There is a band in the DNA gel, some pigmentation in final RNA elution</t>
  </si>
  <si>
    <t>I think the RNA gel looks fine, even though qubit says nd; some pigmentation in the final RNA elution</t>
  </si>
  <si>
    <t>Some pigment in final RNA elution, faint band in DNA gel</t>
  </si>
  <si>
    <t>there is a band in the DNA gel</t>
  </si>
  <si>
    <t>sample very mucusy</t>
  </si>
  <si>
    <t>Master Mix 33 uL reaction</t>
  </si>
  <si>
    <t>Master Mix 25 uL reaction</t>
  </si>
  <si>
    <t>5 rxns</t>
  </si>
  <si>
    <t>MM</t>
  </si>
  <si>
    <t>H2O</t>
  </si>
  <si>
    <t>Primer 1</t>
  </si>
  <si>
    <t>Primer 2</t>
  </si>
  <si>
    <t>DNA</t>
  </si>
  <si>
    <t>33.18/25</t>
  </si>
  <si>
    <t>General PCR Mixture (Total 50 μl） :</t>
  </si>
  <si>
    <t>by half (25uL)</t>
  </si>
  <si>
    <t>EmeraldAmp GT PCR Master Mix (2X Premix) 25 μl</t>
  </si>
  <si>
    <t>Template &lt; 500 ng</t>
  </si>
  <si>
    <t>Forward Primer 0.2 μM (final conc.)</t>
  </si>
  <si>
    <t>Reverse Primer 0.2 μM (final conc.)</t>
  </si>
  <si>
    <t>dH2O up to 50 μl</t>
  </si>
  <si>
    <t>Sample ID</t>
  </si>
  <si>
    <t>Well (GSC use only)</t>
  </si>
  <si>
    <t>Template type</t>
  </si>
  <si>
    <t>A. Template size (bases)</t>
  </si>
  <si>
    <t>B. Template stock conc. (ng/ul)</t>
  </si>
  <si>
    <t>C. PCR template: ng needed = ((A/100)*1.25)*2</t>
  </si>
  <si>
    <t>D. PCR template: Volume=(C/B)ul</t>
  </si>
  <si>
    <t>E. Plasmid template: volume= (200ng/B)*2</t>
  </si>
  <si>
    <t>F. Volume PCR H20 needed (10-D or E)</t>
  </si>
  <si>
    <t>G. Volume primer needed 1ul per rxn</t>
  </si>
  <si>
    <t>Actual PCR product nanodop concentration</t>
  </si>
  <si>
    <t>Colony name</t>
  </si>
  <si>
    <t>PCR</t>
  </si>
  <si>
    <t>POR-469</t>
  </si>
  <si>
    <t>F</t>
  </si>
  <si>
    <t>R</t>
  </si>
  <si>
    <t>POR-837</t>
  </si>
  <si>
    <t>Name:</t>
  </si>
  <si>
    <t xml:space="preserve">1:1 dilution </t>
  </si>
  <si>
    <t>PI:</t>
  </si>
  <si>
    <t>Putnam</t>
  </si>
  <si>
    <t>PO:</t>
  </si>
  <si>
    <t>email:</t>
  </si>
  <si>
    <t>danielle_becker@uri.edu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</si>
</sst>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28">
    <font>
      <sz val="10.0"/>
      <color rgb="FF000000"/>
      <name val="Arial"/>
      <scheme val="minor"/>
    </font>
    <font>
      <b/>
      <sz val="12.0"/>
      <color rgb="FF000000"/>
      <name val="Calibri"/>
    </font>
    <font>
      <color theme="1"/>
      <name val="Arial"/>
      <scheme val="minor"/>
    </font>
    <font>
      <sz val="12.0"/>
      <color rgb="FFFF0000"/>
      <name val="Calibri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b/>
      <sz val="12.0"/>
      <color rgb="FFFF0000"/>
      <name val="Calibri"/>
    </font>
    <font>
      <color rgb="FFFF0000"/>
      <name val="Arial"/>
      <scheme val="minor"/>
    </font>
    <font>
      <sz val="9.0"/>
      <color rgb="FF1F1F1F"/>
      <name val="&quot;Google Sans&quot;"/>
    </font>
    <font>
      <sz val="11.0"/>
      <color rgb="FF1D1C1D"/>
      <name val="Slack-Lato"/>
    </font>
    <font>
      <b/>
      <sz val="12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EAD1D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00"/>
      <name val="Arial"/>
    </font>
    <font>
      <b/>
      <color theme="1"/>
      <name val="Arial"/>
      <scheme val="minor"/>
    </font>
    <font/>
    <font>
      <sz val="8.0"/>
      <color rgb="FF000000"/>
      <name val="&quot;DejaVu Sans&quot;"/>
    </font>
    <font>
      <b/>
      <sz val="8.0"/>
      <color rgb="FF000000"/>
      <name val="&quot;DejaVu Sans&quot;"/>
    </font>
    <font>
      <u/>
      <sz val="10.0"/>
      <color rgb="FF0000FF"/>
      <name val="Arial"/>
    </font>
    <font>
      <u/>
      <sz val="12.0"/>
      <color rgb="FF0563C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CC4125"/>
        <bgColor rgb="FFCC4125"/>
      </patternFill>
    </fill>
  </fills>
  <borders count="6">
    <border/>
    <border>
      <left/>
      <right/>
      <top/>
      <bottom/>
    </border>
    <border>
      <right style="thin">
        <color rgb="FF000000"/>
      </right>
    </border>
    <border>
      <right style="thin">
        <color rgb="FFD6DADC"/>
      </right>
      <bottom style="thin">
        <color rgb="FFD6DADC"/>
      </bottom>
    </border>
    <border>
      <right style="thin">
        <color rgb="FF000000"/>
      </right>
      <bottom style="thin">
        <color rgb="FFD6DADC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5" numFmtId="0" xfId="0" applyAlignment="1" applyFill="1" applyFont="1">
      <alignment horizontal="center"/>
    </xf>
    <xf borderId="0" fillId="2" fontId="5" numFmtId="0" xfId="0" applyAlignment="1" applyFont="1">
      <alignment horizontal="center" readingOrder="0"/>
    </xf>
    <xf borderId="0" fillId="2" fontId="5" numFmtId="164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2" fontId="4" numFmtId="164" xfId="0" applyAlignment="1" applyFont="1" applyNumberFormat="1">
      <alignment horizontal="center" readingOrder="0"/>
    </xf>
    <xf borderId="0" fillId="2" fontId="5" numFmtId="4" xfId="0" applyAlignment="1" applyFont="1" applyNumberFormat="1">
      <alignment horizontal="center" readingOrder="0" shrinkToFit="0" vertical="bottom" wrapText="0"/>
    </xf>
    <xf borderId="0" fillId="2" fontId="5" numFmtId="4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5" numFmtId="4" xfId="0" applyAlignment="1" applyFont="1" applyNumberFormat="1">
      <alignment horizontal="center" readingOrder="0" shrinkToFit="0" vertical="bottom" wrapText="0"/>
    </xf>
    <xf borderId="0" fillId="0" fontId="5" numFmtId="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/>
    </xf>
    <xf borderId="0" fillId="0" fontId="4" numFmtId="4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center"/>
    </xf>
    <xf borderId="0" fillId="2" fontId="2" numFmtId="0" xfId="0" applyFont="1"/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3" fontId="3" numFmtId="0" xfId="0" applyAlignment="1" applyFont="1">
      <alignment horizontal="center" readingOrder="0"/>
    </xf>
    <xf borderId="0" fillId="3" fontId="3" numFmtId="164" xfId="0" applyAlignment="1" applyFont="1" applyNumberFormat="1">
      <alignment horizontal="center" readingOrder="0"/>
    </xf>
    <xf borderId="0" fillId="3" fontId="3" numFmtId="4" xfId="0" applyAlignment="1" applyFont="1" applyNumberFormat="1">
      <alignment horizontal="center" readingOrder="0" shrinkToFit="0" vertical="bottom" wrapText="0"/>
    </xf>
    <xf borderId="0" fillId="3" fontId="3" numFmtId="4" xfId="0" applyAlignment="1" applyFont="1" applyNumberFormat="1">
      <alignment horizontal="center" shrinkToFit="0" vertical="bottom" wrapText="0"/>
    </xf>
    <xf borderId="0" fillId="4" fontId="5" numFmtId="0" xfId="0" applyAlignment="1" applyFill="1" applyFont="1">
      <alignment horizontal="center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0" fillId="4" fontId="4" numFmtId="164" xfId="0" applyAlignment="1" applyFont="1" applyNumberFormat="1">
      <alignment horizontal="center" readingOrder="0"/>
    </xf>
    <xf borderId="0" fillId="4" fontId="4" numFmtId="0" xfId="0" applyAlignment="1" applyFont="1">
      <alignment horizontal="center"/>
    </xf>
    <xf borderId="0" fillId="4" fontId="5" numFmtId="4" xfId="0" applyAlignment="1" applyFont="1" applyNumberFormat="1">
      <alignment horizontal="center" readingOrder="0" shrinkToFit="0" vertical="bottom" wrapText="0"/>
    </xf>
    <xf borderId="0" fillId="4" fontId="5" numFmtId="4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2" fontId="5" numFmtId="0" xfId="0" applyAlignment="1" applyFont="1">
      <alignment horizontal="left" readingOrder="0" shrinkToFit="0" vertical="bottom" wrapText="0"/>
    </xf>
    <xf borderId="0" fillId="2" fontId="5" numFmtId="4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0" fontId="4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0" fillId="4" fontId="2" numFmtId="0" xfId="0" applyFont="1"/>
    <xf borderId="0" fillId="4" fontId="1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2" fontId="4" numFmtId="0" xfId="0" applyAlignment="1" applyFont="1">
      <alignment horizontal="left" readingOrder="0" shrinkToFit="0" vertical="bottom" wrapText="0"/>
    </xf>
    <xf borderId="0" fillId="2" fontId="4" numFmtId="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/>
    </xf>
    <xf borderId="0" fillId="2" fontId="9" numFmtId="0" xfId="0" applyAlignment="1" applyFont="1">
      <alignment readingOrder="0"/>
    </xf>
    <xf borderId="0" fillId="2" fontId="6" numFmtId="0" xfId="0" applyAlignment="1" applyFont="1">
      <alignment horizontal="center"/>
    </xf>
    <xf borderId="0" fillId="5" fontId="9" numFmtId="0" xfId="0" applyAlignment="1" applyFill="1" applyFont="1">
      <alignment readingOrder="0"/>
    </xf>
    <xf borderId="0" fillId="5" fontId="10" numFmtId="0" xfId="0" applyAlignment="1" applyFont="1">
      <alignment horizontal="left" readingOrder="0"/>
    </xf>
    <xf borderId="0" fillId="0" fontId="4" numFmtId="4" xfId="0" applyAlignment="1" applyFont="1" applyNumberFormat="1">
      <alignment horizontal="center" vertical="bottom"/>
    </xf>
    <xf borderId="0" fillId="2" fontId="11" numFmtId="0" xfId="0" applyAlignment="1" applyFont="1">
      <alignment horizontal="center"/>
    </xf>
    <xf borderId="0" fillId="2" fontId="4" numFmtId="4" xfId="0" applyAlignment="1" applyFont="1" applyNumberFormat="1">
      <alignment horizontal="center" readingOrder="0" vertical="bottom"/>
    </xf>
    <xf borderId="0" fillId="2" fontId="4" numFmtId="4" xfId="0" applyAlignment="1" applyFont="1" applyNumberFormat="1">
      <alignment horizontal="center" readingOrder="0" shrinkToFit="0" vertical="bottom" wrapText="0"/>
    </xf>
    <xf borderId="0" fillId="0" fontId="4" numFmtId="4" xfId="0" applyAlignment="1" applyFont="1" applyNumberFormat="1">
      <alignment horizontal="center" readingOrder="0" shrinkToFit="0" vertical="bottom" wrapText="0"/>
    </xf>
    <xf borderId="0" fillId="0" fontId="2" numFmtId="2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2" numFmtId="0" xfId="0" applyAlignment="1" applyFont="1">
      <alignment shrinkToFit="0" wrapText="0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/>
    </xf>
    <xf borderId="1" fillId="0" fontId="5" numFmtId="0" xfId="0" applyAlignment="1" applyBorder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13" numFmtId="0" xfId="0" applyAlignment="1" applyFont="1">
      <alignment shrinkToFit="0" wrapText="0"/>
    </xf>
    <xf borderId="0" fillId="0" fontId="13" numFmtId="0" xfId="0" applyFont="1"/>
    <xf borderId="0" fillId="0" fontId="13" numFmtId="0" xfId="0" applyAlignment="1" applyFont="1">
      <alignment horizontal="center"/>
    </xf>
    <xf borderId="1" fillId="3" fontId="13" numFmtId="0" xfId="0" applyAlignment="1" applyBorder="1" applyFont="1">
      <alignment horizontal="center"/>
    </xf>
    <xf borderId="0" fillId="0" fontId="14" numFmtId="0" xfId="0" applyFont="1"/>
    <xf borderId="1" fillId="6" fontId="13" numFmtId="0" xfId="0" applyBorder="1" applyFill="1" applyFont="1"/>
    <xf borderId="0" fillId="7" fontId="2" numFmtId="0" xfId="0" applyFill="1" applyFont="1"/>
    <xf borderId="1" fillId="0" fontId="13" numFmtId="0" xfId="0" applyAlignment="1" applyBorder="1" applyFont="1">
      <alignment horizontal="center"/>
    </xf>
    <xf borderId="0" fillId="0" fontId="13" numFmtId="0" xfId="0" applyAlignment="1" applyFont="1">
      <alignment horizontal="right"/>
    </xf>
    <xf borderId="1" fillId="2" fontId="13" numFmtId="0" xfId="0" applyAlignment="1" applyBorder="1" applyFont="1">
      <alignment horizontal="center"/>
    </xf>
    <xf borderId="0" fillId="2" fontId="13" numFmtId="0" xfId="0" applyAlignment="1" applyFont="1">
      <alignment horizontal="center"/>
    </xf>
    <xf borderId="0" fillId="0" fontId="13" numFmtId="0" xfId="0" applyAlignment="1" applyFont="1">
      <alignment readingOrder="0"/>
    </xf>
    <xf borderId="0" fillId="3" fontId="13" numFmtId="0" xfId="0" applyAlignment="1" applyFont="1">
      <alignment horizontal="center"/>
    </xf>
    <xf borderId="0" fillId="0" fontId="15" numFmtId="0" xfId="0" applyFont="1"/>
    <xf borderId="0" fillId="0" fontId="5" numFmtId="0" xfId="0" applyAlignment="1" applyFont="1">
      <alignment readingOrder="0"/>
    </xf>
    <xf borderId="1" fillId="0" fontId="5" numFmtId="0" xfId="0" applyBorder="1" applyFont="1"/>
    <xf borderId="1" fillId="0" fontId="13" numFmtId="0" xfId="0" applyAlignment="1" applyBorder="1" applyFont="1">
      <alignment shrinkToFit="0" wrapText="0"/>
    </xf>
    <xf borderId="1" fillId="0" fontId="13" numFmtId="0" xfId="0" applyBorder="1" applyFont="1"/>
    <xf borderId="1" fillId="0" fontId="2" numFmtId="0" xfId="0" applyBorder="1" applyFont="1"/>
    <xf borderId="1" fillId="0" fontId="16" numFmtId="0" xfId="0" applyBorder="1" applyFont="1"/>
    <xf borderId="0" fillId="0" fontId="5" numFmtId="0" xfId="0" applyAlignment="1" applyFont="1">
      <alignment shrinkToFit="0" wrapText="0"/>
    </xf>
    <xf borderId="0" fillId="7" fontId="5" numFmtId="0" xfId="0" applyAlignment="1" applyFont="1">
      <alignment horizontal="right"/>
    </xf>
    <xf borderId="0" fillId="7" fontId="5" numFmtId="0" xfId="0" applyFont="1"/>
    <xf borderId="0" fillId="7" fontId="13" numFmtId="0" xfId="0" applyAlignment="1" applyFont="1">
      <alignment shrinkToFit="0" wrapText="0"/>
    </xf>
    <xf borderId="0" fillId="7" fontId="13" numFmtId="0" xfId="0" applyFont="1"/>
    <xf borderId="0" fillId="7" fontId="13" numFmtId="0" xfId="0" applyAlignment="1" applyFont="1">
      <alignment horizontal="center"/>
    </xf>
    <xf borderId="0" fillId="7" fontId="17" numFmtId="0" xfId="0" applyFont="1"/>
    <xf borderId="1" fillId="7" fontId="5" numFmtId="0" xfId="0" applyAlignment="1" applyBorder="1" applyFont="1">
      <alignment horizontal="right"/>
    </xf>
    <xf borderId="1" fillId="7" fontId="13" numFmtId="0" xfId="0" applyAlignment="1" applyBorder="1" applyFont="1">
      <alignment horizontal="center"/>
    </xf>
    <xf borderId="0" fillId="8" fontId="2" numFmtId="0" xfId="0" applyFill="1" applyFont="1"/>
    <xf borderId="1" fillId="8" fontId="13" numFmtId="0" xfId="0" applyBorder="1" applyFont="1"/>
    <xf borderId="0" fillId="0" fontId="4" numFmtId="0" xfId="0" applyAlignment="1" applyFont="1">
      <alignment horizontal="right"/>
    </xf>
    <xf borderId="0" fillId="0" fontId="4" numFmtId="0" xfId="0" applyFont="1"/>
    <xf borderId="0" fillId="0" fontId="18" numFmtId="0" xfId="0" applyAlignment="1" applyFont="1">
      <alignment horizontal="center"/>
    </xf>
    <xf borderId="0" fillId="9" fontId="13" numFmtId="0" xfId="0" applyAlignment="1" applyFill="1" applyFont="1">
      <alignment horizontal="center"/>
    </xf>
    <xf borderId="0" fillId="0" fontId="13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8" fontId="5" numFmtId="0" xfId="0" applyAlignment="1" applyFont="1">
      <alignment horizontal="right"/>
    </xf>
    <xf borderId="0" fillId="8" fontId="5" numFmtId="0" xfId="0" applyFont="1"/>
    <xf borderId="0" fillId="8" fontId="13" numFmtId="0" xfId="0" applyAlignment="1" applyFont="1">
      <alignment shrinkToFit="0" wrapText="0"/>
    </xf>
    <xf borderId="0" fillId="8" fontId="13" numFmtId="0" xfId="0" applyFont="1"/>
    <xf borderId="0" fillId="8" fontId="13" numFmtId="0" xfId="0" applyAlignment="1" applyFont="1">
      <alignment horizontal="center"/>
    </xf>
    <xf borderId="0" fillId="8" fontId="20" numFmtId="0" xfId="0" applyFont="1"/>
    <xf borderId="0" fillId="0" fontId="21" numFmtId="0" xfId="0" applyFont="1"/>
    <xf borderId="0" fillId="0" fontId="2" numFmtId="0" xfId="0" applyAlignment="1" applyFont="1">
      <alignment shrinkToFit="0" wrapText="0"/>
    </xf>
    <xf borderId="0" fillId="0" fontId="22" numFmtId="0" xfId="0" applyAlignment="1" applyFont="1">
      <alignment horizontal="center" readingOrder="0"/>
    </xf>
    <xf borderId="2" fillId="0" fontId="23" numFmtId="0" xfId="0" applyBorder="1" applyFont="1"/>
    <xf borderId="0" fillId="0" fontId="22" numFmtId="0" xfId="0" applyAlignment="1" applyFont="1">
      <alignment horizontal="left" readingOrder="0"/>
    </xf>
    <xf borderId="2" fillId="0" fontId="2" numFmtId="0" xfId="0" applyAlignment="1" applyBorder="1" applyFont="1">
      <alignment readingOrder="0"/>
    </xf>
    <xf borderId="0" fillId="10" fontId="2" numFmtId="0" xfId="0" applyAlignment="1" applyFill="1" applyFont="1">
      <alignment readingOrder="0"/>
    </xf>
    <xf borderId="0" fillId="10" fontId="2" numFmtId="0" xfId="0" applyFont="1"/>
    <xf borderId="3" fillId="0" fontId="24" numFmtId="0" xfId="0" applyAlignment="1" applyBorder="1" applyFont="1">
      <alignment readingOrder="0" shrinkToFit="0" wrapText="0"/>
    </xf>
    <xf borderId="4" fillId="0" fontId="24" numFmtId="0" xfId="0" applyAlignment="1" applyBorder="1" applyFont="1">
      <alignment readingOrder="0" shrinkToFit="0" wrapText="0"/>
    </xf>
    <xf borderId="3" fillId="0" fontId="25" numFmtId="0" xfId="0" applyAlignment="1" applyBorder="1" applyFont="1">
      <alignment horizontal="right" readingOrder="0" shrinkToFit="0" wrapText="0"/>
    </xf>
    <xf borderId="3" fillId="10" fontId="24" numFmtId="0" xfId="0" applyAlignment="1" applyBorder="1" applyFont="1">
      <alignment readingOrder="0" shrinkToFit="0" wrapText="0"/>
    </xf>
    <xf borderId="4" fillId="10" fontId="24" numFmtId="0" xfId="0" applyAlignment="1" applyBorder="1" applyFont="1">
      <alignment readingOrder="0" shrinkToFit="0" wrapText="0"/>
    </xf>
    <xf borderId="0" fillId="0" fontId="4" numFmtId="0" xfId="0" applyAlignment="1" applyFont="1">
      <alignment vertical="bottom"/>
    </xf>
    <xf borderId="3" fillId="3" fontId="24" numFmtId="0" xfId="0" applyAlignment="1" applyBorder="1" applyFont="1">
      <alignment readingOrder="0" shrinkToFit="0" wrapText="0"/>
    </xf>
    <xf borderId="4" fillId="3" fontId="24" numFmtId="0" xfId="0" applyAlignment="1" applyBorder="1" applyFont="1">
      <alignment readingOrder="0" shrinkToFit="0" wrapText="0"/>
    </xf>
    <xf borderId="0" fillId="0" fontId="4" numFmtId="0" xfId="0" applyAlignment="1" applyFont="1">
      <alignment readingOrder="0" vertical="bottom"/>
    </xf>
    <xf borderId="2" fillId="0" fontId="2" numFmtId="0" xfId="0" applyBorder="1" applyFont="1"/>
    <xf borderId="1" fillId="11" fontId="5" numFmtId="0" xfId="0" applyAlignment="1" applyBorder="1" applyFill="1" applyFont="1">
      <alignment horizontal="right"/>
    </xf>
    <xf borderId="0" fillId="0" fontId="13" numFmtId="0" xfId="0" applyAlignment="1" applyFont="1">
      <alignment shrinkToFit="0" wrapText="1"/>
    </xf>
    <xf borderId="0" fillId="11" fontId="5" numFmtId="0" xfId="0" applyAlignment="1" applyFont="1">
      <alignment horizontal="right"/>
    </xf>
    <xf borderId="1" fillId="12" fontId="5" numFmtId="0" xfId="0" applyAlignment="1" applyBorder="1" applyFill="1" applyFont="1">
      <alignment horizontal="right"/>
    </xf>
    <xf borderId="1" fillId="13" fontId="5" numFmtId="0" xfId="0" applyAlignment="1" applyBorder="1" applyFill="1" applyFont="1">
      <alignment horizontal="right"/>
    </xf>
    <xf borderId="0" fillId="13" fontId="5" numFmtId="0" xfId="0" applyAlignment="1" applyFont="1">
      <alignment horizontal="right"/>
    </xf>
    <xf borderId="1" fillId="14" fontId="5" numFmtId="0" xfId="0" applyAlignment="1" applyBorder="1" applyFill="1" applyFont="1">
      <alignment horizontal="right"/>
    </xf>
    <xf borderId="0" fillId="12" fontId="5" numFmtId="0" xfId="0" applyAlignment="1" applyFont="1">
      <alignment horizontal="right"/>
    </xf>
    <xf borderId="0" fillId="14" fontId="5" numFmtId="0" xfId="0" applyAlignment="1" applyFont="1">
      <alignment horizontal="right"/>
    </xf>
    <xf borderId="0" fillId="6" fontId="5" numFmtId="0" xfId="0" applyAlignment="1" applyFont="1">
      <alignment horizontal="right"/>
    </xf>
    <xf borderId="1" fillId="6" fontId="5" numFmtId="0" xfId="0" applyAlignment="1" applyBorder="1" applyFont="1">
      <alignment horizontal="right"/>
    </xf>
    <xf borderId="1" fillId="15" fontId="5" numFmtId="0" xfId="0" applyAlignment="1" applyBorder="1" applyFill="1" applyFont="1">
      <alignment horizontal="right"/>
    </xf>
    <xf borderId="1" fillId="16" fontId="5" numFmtId="0" xfId="0" applyAlignment="1" applyBorder="1" applyFill="1" applyFont="1">
      <alignment horizontal="right"/>
    </xf>
    <xf borderId="0" fillId="17" fontId="5" numFmtId="0" xfId="0" applyAlignment="1" applyFill="1" applyFont="1">
      <alignment horizontal="right"/>
    </xf>
    <xf borderId="1" fillId="17" fontId="5" numFmtId="0" xfId="0" applyAlignment="1" applyBorder="1" applyFont="1">
      <alignment horizontal="right"/>
    </xf>
    <xf borderId="1" fillId="0" fontId="13" numFmtId="0" xfId="0" applyAlignment="1" applyBorder="1" applyFont="1">
      <alignment shrinkToFit="0" wrapText="1"/>
    </xf>
    <xf borderId="0" fillId="12" fontId="5" numFmtId="0" xfId="0" applyFont="1"/>
    <xf borderId="0" fillId="12" fontId="13" numFmtId="0" xfId="0" applyAlignment="1" applyFont="1">
      <alignment shrinkToFit="0" wrapText="1"/>
    </xf>
    <xf borderId="0" fillId="12" fontId="13" numFmtId="0" xfId="0" applyFont="1"/>
    <xf borderId="0" fillId="12" fontId="13" numFmtId="0" xfId="0" applyAlignment="1" applyFont="1">
      <alignment horizontal="center"/>
    </xf>
    <xf borderId="1" fillId="12" fontId="13" numFmtId="0" xfId="0" applyAlignment="1" applyBorder="1" applyFont="1">
      <alignment horizontal="center"/>
    </xf>
    <xf borderId="0" fillId="12" fontId="26" numFmtId="0" xfId="0" applyFont="1"/>
    <xf borderId="0" fillId="15" fontId="5" numFmtId="0" xfId="0" applyAlignment="1" applyFont="1">
      <alignment horizontal="right"/>
    </xf>
    <xf borderId="1" fillId="12" fontId="13" numFmtId="0" xfId="0" applyBorder="1" applyFont="1"/>
    <xf borderId="0" fillId="0" fontId="5" numFmtId="0" xfId="0" applyAlignment="1" applyFont="1">
      <alignment shrinkToFit="0" wrapText="1"/>
    </xf>
    <xf borderId="0" fillId="18" fontId="5" numFmtId="0" xfId="0" applyAlignment="1" applyFill="1" applyFont="1">
      <alignment horizontal="right"/>
    </xf>
    <xf borderId="1" fillId="18" fontId="5" numFmtId="0" xfId="0" applyAlignment="1" applyBorder="1" applyFont="1">
      <alignment horizontal="right"/>
    </xf>
    <xf borderId="0" fillId="0" fontId="2" numFmtId="2" xfId="0" applyFont="1" applyNumberFormat="1"/>
    <xf borderId="0" fillId="0" fontId="2" numFmtId="0" xfId="0" applyFont="1"/>
    <xf borderId="0" fillId="0" fontId="2" numFmtId="1" xfId="0" applyFont="1" applyNumberFormat="1"/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0"/>
    </xf>
    <xf borderId="5" fillId="0" fontId="23" numFmtId="0" xfId="0" applyBorder="1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165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7" numFmtId="0" xfId="0" applyAlignment="1" applyFont="1">
      <alignment shrinkToFit="0" vertical="bottom" wrapText="0"/>
    </xf>
  </cellXfs>
  <cellStyles count="1">
    <cellStyle xfId="0" name="Normal" builtinId="0"/>
  </cellStyles>
  <dxfs count="6">
    <dxf>
      <font>
        <color rgb="FFFFFF00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kterpis.github.io/Putnam_Lab_Notebook/20211101-RNA-DNA-extractions-from-E5-project/" TargetMode="External"/><Relationship Id="rId194" Type="http://schemas.openxmlformats.org/officeDocument/2006/relationships/hyperlink" Target="https://kterpis.github.io/Putnam_Lab_Notebook/20210913-RNA-DNA-extractions-from-E5-project/" TargetMode="External"/><Relationship Id="rId193" Type="http://schemas.openxmlformats.org/officeDocument/2006/relationships/hyperlink" Target="https://kterpis.github.io/Putnam_Lab_Notebook/20210913-RNA-DNA-extractions-from-E5-project/" TargetMode="External"/><Relationship Id="rId192" Type="http://schemas.openxmlformats.org/officeDocument/2006/relationships/hyperlink" Target="https://github.com/Kterpis/Putnam_Lab_Notebook/blob/master/_posts/2021-09-16-20210916-RNA-DNA-extractions-from-E5-project.md" TargetMode="External"/><Relationship Id="rId191" Type="http://schemas.openxmlformats.org/officeDocument/2006/relationships/hyperlink" Target="https://github.com/Kterpis/Putnam_Lab_Notebook/blob/master/_posts/2021-08-31-20210831-E5-RNA-DNA-extractions.md" TargetMode="External"/><Relationship Id="rId187" Type="http://schemas.openxmlformats.org/officeDocument/2006/relationships/hyperlink" Target="https://github.com/Kterpis/Putnam_Lab_Notebook/blob/master/_posts/2021-11-04-20211104-RNA-DNA-extractions-from-E5-project.md" TargetMode="External"/><Relationship Id="rId186" Type="http://schemas.openxmlformats.org/officeDocument/2006/relationships/hyperlink" Target="https://kterpis.github.io/Putnam_Lab_Notebook/20211008-RNA-DNA-extractions-from-E5-project/" TargetMode="External"/><Relationship Id="rId185" Type="http://schemas.openxmlformats.org/officeDocument/2006/relationships/hyperlink" Target="https://github.com/Kterpis/Putnam_Lab_Notebook/blob/master/_posts/2021-10-28-20211028-RNA-DNA-extractions-from-E5-project.md" TargetMode="External"/><Relationship Id="rId184" Type="http://schemas.openxmlformats.org/officeDocument/2006/relationships/hyperlink" Target="https://kterpis.github.io/Putnam_Lab_Notebook/20211014-RNA-DNA-extractions-from-E5-project/" TargetMode="External"/><Relationship Id="rId189" Type="http://schemas.openxmlformats.org/officeDocument/2006/relationships/hyperlink" Target="https://kterpis.github.io/Putnam_Lab_Notebook/20211102-RNA-DNA-extractions-from-E5-project/" TargetMode="External"/><Relationship Id="rId188" Type="http://schemas.openxmlformats.org/officeDocument/2006/relationships/hyperlink" Target="https://kterpis.github.io/Putnam_Lab_Notebook/20211019-RNA-DNA-extractions-from-E5-project/" TargetMode="External"/><Relationship Id="rId183" Type="http://schemas.openxmlformats.org/officeDocument/2006/relationships/hyperlink" Target="https://kterpis.github.io/Putnam_Lab_Notebook/20211012-RNA-DNA-extractions-from-E5-project/" TargetMode="External"/><Relationship Id="rId182" Type="http://schemas.openxmlformats.org/officeDocument/2006/relationships/hyperlink" Target="https://github.com/Kterpis/Putnam_Lab_Notebook/blob/master/_posts/2021-11-22-20211122-RNA-DNA-extractions-from-E5-project.md" TargetMode="External"/><Relationship Id="rId181" Type="http://schemas.openxmlformats.org/officeDocument/2006/relationships/hyperlink" Target="https://github.com/Kterpis/Putnam_Lab_Notebook/blob/master/_posts/2021-09-03-20210903-RNA-DNA-extractions-from-E5-project.md" TargetMode="External"/><Relationship Id="rId180" Type="http://schemas.openxmlformats.org/officeDocument/2006/relationships/hyperlink" Target="https://github.com/Kterpis/Putnam_Lab_Notebook/blob/master/_posts/2021-11-09-20211109-RNA-DNA-extractions-from-E5-project.md" TargetMode="External"/><Relationship Id="rId176" Type="http://schemas.openxmlformats.org/officeDocument/2006/relationships/hyperlink" Target="https://github.com/Kterpis/Putnam_Lab_Notebook/blob/master/_posts/2021-09-02-20210902-RNA-DNA-extractions-from-E5-project.md" TargetMode="External"/><Relationship Id="rId297" Type="http://schemas.openxmlformats.org/officeDocument/2006/relationships/hyperlink" Target="https://github.com/Kterpis/Putnam_Lab_Notebook/blob/master/_posts/2022-02-01-20220201-ReExtracting-DNA-and-RNA-from-E5-project.md" TargetMode="External"/><Relationship Id="rId175" Type="http://schemas.openxmlformats.org/officeDocument/2006/relationships/hyperlink" Target="https://github.com/Kterpis/Putnam_Lab_Notebook/blob/master/_posts/2021-09-16-20210916-RNA-DNA-extractions-from-E5-project.md" TargetMode="External"/><Relationship Id="rId296" Type="http://schemas.openxmlformats.org/officeDocument/2006/relationships/hyperlink" Target="https://github.com/Kterpis/Putnam_Lab_Notebook/blob/master/_posts/2021-09-02-20210902-RNA-DNA-extractions-from-E5-project.md" TargetMode="External"/><Relationship Id="rId174" Type="http://schemas.openxmlformats.org/officeDocument/2006/relationships/hyperlink" Target="https://github.com/Kterpis/Putnam_Lab_Notebook/blob/master/_posts/2021-09-21-20210921-RNA-DNA-extractions-from-E5-project.md" TargetMode="External"/><Relationship Id="rId295" Type="http://schemas.openxmlformats.org/officeDocument/2006/relationships/hyperlink" Target="https://github.com/Kterpis/Putnam_Lab_Notebook/blob/master/_posts/2021-10-05-20211005-RNA-DNA-extractions-from-E5-project.md" TargetMode="External"/><Relationship Id="rId173" Type="http://schemas.openxmlformats.org/officeDocument/2006/relationships/hyperlink" Target="https://github.com/Kterpis/Putnam_Lab_Notebook/blob/master/_posts/2021-10-04-20211004-RNA-DNA-extractions-from-E5-project.md" TargetMode="External"/><Relationship Id="rId294" Type="http://schemas.openxmlformats.org/officeDocument/2006/relationships/hyperlink" Target="https://kterpis.github.io/Putnam_Lab_Notebook/20211014-RNA-DNA-extractions-from-E5-project/" TargetMode="External"/><Relationship Id="rId179" Type="http://schemas.openxmlformats.org/officeDocument/2006/relationships/hyperlink" Target="https://kterpis.github.io/Putnam_Lab_Notebook/20210913-RNA-DNA-extractions-from-E5-project/" TargetMode="External"/><Relationship Id="rId178" Type="http://schemas.openxmlformats.org/officeDocument/2006/relationships/hyperlink" Target="https://kterpis.github.io/Putnam_Lab_Notebook/20211015-RNA-DNA-extractions-from-E5-project/" TargetMode="External"/><Relationship Id="rId299" Type="http://schemas.openxmlformats.org/officeDocument/2006/relationships/hyperlink" Target="https://github.com/Kterpis/Putnam_Lab_Notebook/blob/master/_posts/2021-11-09-20211109-RNA-DNA-extractions-from-E5-project.md" TargetMode="External"/><Relationship Id="rId177" Type="http://schemas.openxmlformats.org/officeDocument/2006/relationships/hyperlink" Target="https://github.com/Kterpis/Putnam_Lab_Notebook/blob/master/_posts/2021-11-09-20211109-RNA-DNA-extractions-from-E5-project.md" TargetMode="External"/><Relationship Id="rId298" Type="http://schemas.openxmlformats.org/officeDocument/2006/relationships/hyperlink" Target="https://kterpis.github.io/Putnam_Lab_Notebook/20211130-RNA-DNA-extractions-from-E5-project/" TargetMode="External"/><Relationship Id="rId198" Type="http://schemas.openxmlformats.org/officeDocument/2006/relationships/hyperlink" Target="https://github.com/Kterpis/Putnam_Lab_Notebook/blob/master/_posts/2021-10-04-20211004-RNA-DNA-extractions-from-E5-project.md" TargetMode="External"/><Relationship Id="rId197" Type="http://schemas.openxmlformats.org/officeDocument/2006/relationships/hyperlink" Target="https://github.com/Kterpis/Putnam_Lab_Notebook/blob/master/_posts/2021-10-01-20211001-RNA-DNA-extractions-from-E5-project.md" TargetMode="External"/><Relationship Id="rId196" Type="http://schemas.openxmlformats.org/officeDocument/2006/relationships/hyperlink" Target="https://kterpis.github.io/Putnam_Lab_Notebook/20211012-RNA-DNA-extractions-from-E5-project/" TargetMode="External"/><Relationship Id="rId195" Type="http://schemas.openxmlformats.org/officeDocument/2006/relationships/hyperlink" Target="https://github.com/Kterpis/Putnam_Lab_Notebook/blob/master/_posts/2021-09-20-20210920-RNA-DNA-extractions-from-E5-project.md" TargetMode="External"/><Relationship Id="rId199" Type="http://schemas.openxmlformats.org/officeDocument/2006/relationships/hyperlink" Target="https://kterpis.github.io/Putnam_Lab_Notebook/20211018-RNA-DNA-extractions-from-E5-project/" TargetMode="External"/><Relationship Id="rId150" Type="http://schemas.openxmlformats.org/officeDocument/2006/relationships/hyperlink" Target="https://github.com/Kterpis/Putnam_Lab_Notebook/blob/master/_posts/2021-11-15-20211115-RNA-DNA-extractions-from-E5-project.md" TargetMode="External"/><Relationship Id="rId271" Type="http://schemas.openxmlformats.org/officeDocument/2006/relationships/hyperlink" Target="https://kterpis.github.io/Putnam_Lab_Notebook/20211018-RNA-DNA-extractions-from-E5-project/" TargetMode="External"/><Relationship Id="rId392" Type="http://schemas.openxmlformats.org/officeDocument/2006/relationships/hyperlink" Target="https://github.com/Kterpis/Putnam_Lab_Notebook/blob/master/_posts/2021-09-30-20210930-RNA-DNA-extractions-from-E5-project.md" TargetMode="External"/><Relationship Id="rId270" Type="http://schemas.openxmlformats.org/officeDocument/2006/relationships/hyperlink" Target="https://github.com/Kterpis/Putnam_Lab_Notebook/blob/master/_posts/2022-02-01-20220201-ReExtracting-DNA-and-RNA-from-E5-project.md" TargetMode="External"/><Relationship Id="rId391" Type="http://schemas.openxmlformats.org/officeDocument/2006/relationships/hyperlink" Target="https://kterpis.github.io/Putnam_Lab_Notebook/20211008-RNA-DNA-extractions-from-E5-project/" TargetMode="External"/><Relationship Id="rId390" Type="http://schemas.openxmlformats.org/officeDocument/2006/relationships/hyperlink" Target="https://kterpis.github.io/Putnam_Lab_Notebook/20211118-RNA-DNA-extractions-from-E5-project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Kterpis/Putnam_Lab_Notebook/blob/7949015e16b55a33ec3e2fbe82371ab9e1ae5cc3/_posts/2021-08-24-20210824-RNA-DNA-Extraction-of-Acropora-Pocillopora-and-Porites.md" TargetMode="External"/><Relationship Id="rId3" Type="http://schemas.openxmlformats.org/officeDocument/2006/relationships/hyperlink" Target="https://github.com/Kterpis/Putnam_Lab_Notebook/blob/master/_posts/2022-02-08-20220208-ReExtracting-DNA-and-RNA-from-E5-project.md" TargetMode="External"/><Relationship Id="rId149" Type="http://schemas.openxmlformats.org/officeDocument/2006/relationships/hyperlink" Target="https://github.com/Kterpis/Putnam_Lab_Notebook/blob/master/_posts/2021-10-07-20211007-RNA-DNA-extractions-from-E5-project.md" TargetMode="External"/><Relationship Id="rId4" Type="http://schemas.openxmlformats.org/officeDocument/2006/relationships/hyperlink" Target="https://github.com/Kterpis/Putnam_Lab_Notebook/blob/master/_posts/2021-09-30-20210930-RNA-DNA-extractions-from-E5-project.md" TargetMode="External"/><Relationship Id="rId148" Type="http://schemas.openxmlformats.org/officeDocument/2006/relationships/hyperlink" Target="https://github.com/Kterpis/Putnam_Lab_Notebook/blob/master/_posts/2021-11-12-20211112-RNA-DNA-extractions-from-E5-project.md" TargetMode="External"/><Relationship Id="rId269" Type="http://schemas.openxmlformats.org/officeDocument/2006/relationships/hyperlink" Target="https://github.com/Kterpis/Putnam_Lab_Notebook/blob/master/_posts/2021-09-27-20210927-RNA-DNA-extractions-from-E5-project.md" TargetMode="External"/><Relationship Id="rId9" Type="http://schemas.openxmlformats.org/officeDocument/2006/relationships/hyperlink" Target="https://github.com/Kterpis/Putnam_Lab_Notebook/blob/master/_posts/2021-10-28-20211028-RNA-DNA-extractions-from-E5-project.md" TargetMode="External"/><Relationship Id="rId143" Type="http://schemas.openxmlformats.org/officeDocument/2006/relationships/hyperlink" Target="https://kterpis.github.io/Putnam_Lab_Notebook/20211018-RNA-DNA-extractions-from-E5-project/" TargetMode="External"/><Relationship Id="rId264" Type="http://schemas.openxmlformats.org/officeDocument/2006/relationships/hyperlink" Target="https://github.com/Kterpis/Putnam_Lab_Notebook/blob/master/_posts/2021-09-07-20210907-RNA-DNA-extractions-from-E5-project.md" TargetMode="External"/><Relationship Id="rId385" Type="http://schemas.openxmlformats.org/officeDocument/2006/relationships/hyperlink" Target="https://github.com/Kterpis/Putnam_Lab_Notebook/blob/master/_posts/2021-11-12-20211112-RNA-DNA-extractions-from-E5-project.md" TargetMode="External"/><Relationship Id="rId142" Type="http://schemas.openxmlformats.org/officeDocument/2006/relationships/hyperlink" Target="https://github.com/Kterpis/Putnam_Lab_Notebook/blob/master/_posts/2021-09-20-20210920-RNA-DNA-extractions-from-E5-project.md" TargetMode="External"/><Relationship Id="rId263" Type="http://schemas.openxmlformats.org/officeDocument/2006/relationships/hyperlink" Target="https://github.com/Kterpis/Putnam_Lab_Notebook/blob/master/_posts/2021-11-15-20211115-RNA-DNA-extractions-from-E5-project.md" TargetMode="External"/><Relationship Id="rId384" Type="http://schemas.openxmlformats.org/officeDocument/2006/relationships/hyperlink" Target="https://kterpis.github.io/Putnam_Lab_Notebook/20211008-RNA-DNA-extractions-from-E5-project/" TargetMode="External"/><Relationship Id="rId141" Type="http://schemas.openxmlformats.org/officeDocument/2006/relationships/hyperlink" Target="https://github.com/Kterpis/Putnam_Lab_Notebook/blob/master/_posts/2021-09-27-20210927-RNA-DNA-extractions-from-E5-project.md" TargetMode="External"/><Relationship Id="rId262" Type="http://schemas.openxmlformats.org/officeDocument/2006/relationships/hyperlink" Target="https://kterpis.github.io/Putnam_Lab_Notebook/20211015-RNA-DNA-extractions-from-E5-project/" TargetMode="External"/><Relationship Id="rId383" Type="http://schemas.openxmlformats.org/officeDocument/2006/relationships/hyperlink" Target="https://kterpis.github.io/Putnam_Lab_Notebook/20210913-RNA-DNA-extractions-from-E5-project/" TargetMode="External"/><Relationship Id="rId140" Type="http://schemas.openxmlformats.org/officeDocument/2006/relationships/hyperlink" Target="https://github.com/Kterpis/Putnam_Lab_Notebook/blob/master/_posts/2021-09-30-20210930-RNA-DNA-extractions-from-E5-project.md" TargetMode="External"/><Relationship Id="rId261" Type="http://schemas.openxmlformats.org/officeDocument/2006/relationships/hyperlink" Target="https://github.com/Kterpis/Putnam_Lab_Notebook/blob/master/_posts/2021-11-15-20211115-RNA-DNA-extractions-from-E5-project.md" TargetMode="External"/><Relationship Id="rId382" Type="http://schemas.openxmlformats.org/officeDocument/2006/relationships/hyperlink" Target="https://github.com/Kterpis/Putnam_Lab_Notebook/blob/master/_posts/2021-09-24-20210924-RNA-DNA-extractions-from-E5-project.md" TargetMode="External"/><Relationship Id="rId5" Type="http://schemas.openxmlformats.org/officeDocument/2006/relationships/hyperlink" Target="https://kterpis.github.io/Putnam_Lab_Notebook/20211012-RNA-DNA-extractions-from-E5-project/" TargetMode="External"/><Relationship Id="rId147" Type="http://schemas.openxmlformats.org/officeDocument/2006/relationships/hyperlink" Target="https://kterpis.github.io/Putnam_Lab_Notebook/20211102-RNA-DNA-extractions-from-E5-project/" TargetMode="External"/><Relationship Id="rId268" Type="http://schemas.openxmlformats.org/officeDocument/2006/relationships/hyperlink" Target="https://kterpis.github.io/Putnam_Lab_Notebook/20220217-ReExtracting-DNA-and-RNA-from-E5-project/" TargetMode="External"/><Relationship Id="rId389" Type="http://schemas.openxmlformats.org/officeDocument/2006/relationships/hyperlink" Target="https://github.com/Kterpis/Putnam_Lab_Notebook/blob/master/_posts/2021-09-30-20210930-RNA-DNA-extractions-from-E5-project.md" TargetMode="External"/><Relationship Id="rId6" Type="http://schemas.openxmlformats.org/officeDocument/2006/relationships/hyperlink" Target="https://github.com/Kterpis/Putnam_Lab_Notebook/blob/master/_posts/2021-11-04-20211104-RNA-DNA-extractions-from-E5-project.md" TargetMode="External"/><Relationship Id="rId146" Type="http://schemas.openxmlformats.org/officeDocument/2006/relationships/hyperlink" Target="https://github.com/Kterpis/Putnam_Lab_Notebook/blob/master/_posts/2021-09-27-20210927-RNA-DNA-extractions-from-E5-project.md" TargetMode="External"/><Relationship Id="rId267" Type="http://schemas.openxmlformats.org/officeDocument/2006/relationships/hyperlink" Target="https://github.com/Kterpis/Putnam_Lab_Notebook/blob/master/_posts/2021-09-27-20210927-RNA-DNA-extractions-from-E5-project.md" TargetMode="External"/><Relationship Id="rId388" Type="http://schemas.openxmlformats.org/officeDocument/2006/relationships/hyperlink" Target="https://kterpis.github.io/Putnam_Lab_Notebook/20211101-RNA-DNA-extractions-from-E5-project/" TargetMode="External"/><Relationship Id="rId7" Type="http://schemas.openxmlformats.org/officeDocument/2006/relationships/hyperlink" Target="https://github.com/Kterpis/Putnam_Lab_Notebook/blob/master/_posts/2021-09-07-20210907-RNA-DNA-extractions-from-E5-project.md" TargetMode="External"/><Relationship Id="rId145" Type="http://schemas.openxmlformats.org/officeDocument/2006/relationships/hyperlink" Target="https://github.com/Kterpis/Putnam_Lab_Notebook/blob/master/_posts/2021-08-31-20210831-E5-RNA-DNA-extractions.md" TargetMode="External"/><Relationship Id="rId266" Type="http://schemas.openxmlformats.org/officeDocument/2006/relationships/hyperlink" Target="https://github.com/Kterpis/Putnam_Lab_Notebook/blob/master/_posts/2021-09-16-20210916-RNA-DNA-extractions-from-E5-project.md" TargetMode="External"/><Relationship Id="rId387" Type="http://schemas.openxmlformats.org/officeDocument/2006/relationships/hyperlink" Target="https://kterpis.github.io/Putnam_Lab_Notebook/20211014-RNA-DNA-extractions-from-E5-project/" TargetMode="External"/><Relationship Id="rId8" Type="http://schemas.openxmlformats.org/officeDocument/2006/relationships/hyperlink" Target="https://github.com/Kterpis/Putnam_Lab_Notebook/blob/master/_posts/2022-02-01-20220201-ReExtracting-DNA-and-RNA-from-E5-project.md" TargetMode="External"/><Relationship Id="rId144" Type="http://schemas.openxmlformats.org/officeDocument/2006/relationships/hyperlink" Target="https://github.com/Kterpis/Putnam_Lab_Notebook/blob/master/_posts/2021-09-21-20210921-RNA-DNA-extractions-from-E5-project.md" TargetMode="External"/><Relationship Id="rId265" Type="http://schemas.openxmlformats.org/officeDocument/2006/relationships/hyperlink" Target="https://github.com/Kterpis/Putnam_Lab_Notebook/blob/master/_posts/2021-09-21-20210921-RNA-DNA-extractions-from-E5-project.md" TargetMode="External"/><Relationship Id="rId386" Type="http://schemas.openxmlformats.org/officeDocument/2006/relationships/hyperlink" Target="https://github.com/Kterpis/Putnam_Lab_Notebook/blob/master/_posts/2021-09-21-20210921-RNA-DNA-extractions-from-E5-project.md" TargetMode="External"/><Relationship Id="rId260" Type="http://schemas.openxmlformats.org/officeDocument/2006/relationships/hyperlink" Target="https://kterpis.github.io/Putnam_Lab_Notebook/20211108-RNA-DNA-extractions-from-E5-project/" TargetMode="External"/><Relationship Id="rId381" Type="http://schemas.openxmlformats.org/officeDocument/2006/relationships/hyperlink" Target="https://github.com/Kterpis/Putnam_Lab_Notebook/blob/master/_posts/2021-09-27-20210927-RNA-DNA-extractions-from-E5-project.md" TargetMode="External"/><Relationship Id="rId380" Type="http://schemas.openxmlformats.org/officeDocument/2006/relationships/hyperlink" Target="https://github.com/Kterpis/Putnam_Lab_Notebook/blob/master/_posts/2021-09-24-20210924-RNA-DNA-extractions-from-E5-project.md" TargetMode="External"/><Relationship Id="rId139" Type="http://schemas.openxmlformats.org/officeDocument/2006/relationships/hyperlink" Target="https://github.com/Kterpis/Putnam_Lab_Notebook/blob/master/_posts/2021-09-23-20210923-RNA-DNA-extractions-from-E5-project.md" TargetMode="External"/><Relationship Id="rId138" Type="http://schemas.openxmlformats.org/officeDocument/2006/relationships/hyperlink" Target="https://kterpis.github.io/Putnam_Lab_Notebook/20211101-RNA-DNA-extractions-from-E5-project/" TargetMode="External"/><Relationship Id="rId259" Type="http://schemas.openxmlformats.org/officeDocument/2006/relationships/hyperlink" Target="https://kterpis.github.io/Putnam_Lab_Notebook/20211008-RNA-DNA-extractions-from-E5-project/" TargetMode="External"/><Relationship Id="rId137" Type="http://schemas.openxmlformats.org/officeDocument/2006/relationships/hyperlink" Target="https://github.com/Kterpis/Putnam_Lab_Notebook/blob/master/_posts/2021-09-07-20210907-RNA-DNA-extractions-from-E5-project.md" TargetMode="External"/><Relationship Id="rId258" Type="http://schemas.openxmlformats.org/officeDocument/2006/relationships/hyperlink" Target="https://github.com/Kterpis/Putnam_Lab_Notebook/blob/master/_posts/2021-10-07-20211007-RNA-DNA-extractions-from-E5-project.md" TargetMode="External"/><Relationship Id="rId379" Type="http://schemas.openxmlformats.org/officeDocument/2006/relationships/hyperlink" Target="https://kterpis.github.io/Putnam_Lab_Notebook/20211118-RNA-DNA-extractions-from-E5-project/" TargetMode="External"/><Relationship Id="rId132" Type="http://schemas.openxmlformats.org/officeDocument/2006/relationships/hyperlink" Target="https://github.com/Kterpis/Putnam_Lab_Notebook/blob/master/_posts/2021-11-22-20211122-RNA-DNA-extractions-from-E5-project.md" TargetMode="External"/><Relationship Id="rId253" Type="http://schemas.openxmlformats.org/officeDocument/2006/relationships/hyperlink" Target="https://kterpis.github.io/Putnam_Lab_Notebook/20211018-RNA-DNA-extractions-from-E5-project/" TargetMode="External"/><Relationship Id="rId374" Type="http://schemas.openxmlformats.org/officeDocument/2006/relationships/hyperlink" Target="https://kterpis.github.io/Putnam_Lab_Notebook/20211012-RNA-DNA-extractions-from-E5-project/" TargetMode="External"/><Relationship Id="rId131" Type="http://schemas.openxmlformats.org/officeDocument/2006/relationships/hyperlink" Target="https://github.com/Kterpis/Putnam_Lab_Notebook/blob/master/_posts/2021-09-27-20210927-RNA-DNA-extractions-from-E5-project.md" TargetMode="External"/><Relationship Id="rId252" Type="http://schemas.openxmlformats.org/officeDocument/2006/relationships/hyperlink" Target="https://github.com/Kterpis/Putnam_Lab_Notebook/blob/master/_posts/2021-09-16-20210916-RNA-DNA-extractions-from-E5-project.md" TargetMode="External"/><Relationship Id="rId373" Type="http://schemas.openxmlformats.org/officeDocument/2006/relationships/hyperlink" Target="https://github.com/Kterpis/Putnam_Lab_Notebook/blob/master/_posts/2021-09-24-20210924-RNA-DNA-extractions-from-E5-project.md" TargetMode="External"/><Relationship Id="rId130" Type="http://schemas.openxmlformats.org/officeDocument/2006/relationships/hyperlink" Target="https://kterpis.github.io/Putnam_Lab_Notebook/20211108-RNA-DNA-extractions-from-E5-project/" TargetMode="External"/><Relationship Id="rId251" Type="http://schemas.openxmlformats.org/officeDocument/2006/relationships/hyperlink" Target="https://github.com/Kterpis/Putnam_Lab_Notebook/blob/master/_posts/2021-09-24-20210924-RNA-DNA-extractions-from-E5-project.md" TargetMode="External"/><Relationship Id="rId372" Type="http://schemas.openxmlformats.org/officeDocument/2006/relationships/hyperlink" Target="https://kterpis.github.io/Putnam_Lab_Notebook/20211012-RNA-DNA-extractions-from-E5-project/" TargetMode="External"/><Relationship Id="rId250" Type="http://schemas.openxmlformats.org/officeDocument/2006/relationships/hyperlink" Target="https://github.com/Kterpis/Putnam_Lab_Notebook/blob/master/_posts/2021-09-03-20210903-RNA-DNA-extractions-from-E5-project.md" TargetMode="External"/><Relationship Id="rId371" Type="http://schemas.openxmlformats.org/officeDocument/2006/relationships/hyperlink" Target="https://github.com/Kterpis/Putnam_Lab_Notebook/blob/master/_posts/2021-10-05-20211005-RNA-DNA-extractions-from-E5-project.md" TargetMode="External"/><Relationship Id="rId136" Type="http://schemas.openxmlformats.org/officeDocument/2006/relationships/hyperlink" Target="https://github.com/Kterpis/Putnam_Lab_Notebook/blob/master/_posts/2021-09-02-20210902-RNA-DNA-extractions-from-E5-project.md" TargetMode="External"/><Relationship Id="rId257" Type="http://schemas.openxmlformats.org/officeDocument/2006/relationships/hyperlink" Target="https://kterpis.github.io/Putnam_Lab_Notebook/20211019-RNA-DNA-extractions-from-E5-project/" TargetMode="External"/><Relationship Id="rId378" Type="http://schemas.openxmlformats.org/officeDocument/2006/relationships/hyperlink" Target="https://github.com/Kterpis/Putnam_Lab_Notebook/blob/master/_posts/2021-11-29-20211129-RNA-DNA-extractions-from-E5-project.md" TargetMode="External"/><Relationship Id="rId135" Type="http://schemas.openxmlformats.org/officeDocument/2006/relationships/hyperlink" Target="https://kterpis.github.io/Putnam_Lab_Notebook/20211105-RNA-DNA-extractions-from-E5-project/" TargetMode="External"/><Relationship Id="rId256" Type="http://schemas.openxmlformats.org/officeDocument/2006/relationships/hyperlink" Target="https://kterpis.github.io/Putnam_Lab_Notebook/20211108-RNA-DNA-extractions-from-E5-project/" TargetMode="External"/><Relationship Id="rId377" Type="http://schemas.openxmlformats.org/officeDocument/2006/relationships/hyperlink" Target="https://github.com/Kterpis/Putnam_Lab_Notebook/blob/master/_posts/2021-09-23-20210923-RNA-DNA-extractions-from-E5-project.md" TargetMode="External"/><Relationship Id="rId134" Type="http://schemas.openxmlformats.org/officeDocument/2006/relationships/hyperlink" Target="https://kterpis.github.io/Putnam_Lab_Notebook/20211015-RNA-DNA-extractions-from-E5-project/" TargetMode="External"/><Relationship Id="rId255" Type="http://schemas.openxmlformats.org/officeDocument/2006/relationships/hyperlink" Target="https://github.com/Kterpis/Putnam_Lab_Notebook/blob/master/_posts/2021-11-22-20211122-RNA-DNA-extractions-from-E5-project.md" TargetMode="External"/><Relationship Id="rId376" Type="http://schemas.openxmlformats.org/officeDocument/2006/relationships/hyperlink" Target="https://github.com/Kterpis/Putnam_Lab_Notebook/blob/master/_posts/2021-09-23-20210923-RNA-DNA-extractions-from-E5-project.md" TargetMode="External"/><Relationship Id="rId133" Type="http://schemas.openxmlformats.org/officeDocument/2006/relationships/hyperlink" Target="https://github.com/Kterpis/Putnam_Lab_Notebook/blob/master/_posts/2021-09-16-20210916-RNA-DNA-extractions-from-E5-project.md" TargetMode="External"/><Relationship Id="rId254" Type="http://schemas.openxmlformats.org/officeDocument/2006/relationships/hyperlink" Target="https://github.com/Kterpis/Putnam_Lab_Notebook/blob/master/_posts/2021-11-22-20211122-RNA-DNA-extractions-from-E5-project.md" TargetMode="External"/><Relationship Id="rId375" Type="http://schemas.openxmlformats.org/officeDocument/2006/relationships/hyperlink" Target="https://kterpis.github.io/Putnam_Lab_Notebook/20210913-RNA-DNA-extractions-from-E5-project/" TargetMode="External"/><Relationship Id="rId172" Type="http://schemas.openxmlformats.org/officeDocument/2006/relationships/hyperlink" Target="https://github.com/Kterpis/Putnam_Lab_Notebook/blob/master/_posts/2021-09-21-20210921-RNA-DNA-extractions-from-E5-project.md" TargetMode="External"/><Relationship Id="rId293" Type="http://schemas.openxmlformats.org/officeDocument/2006/relationships/hyperlink" Target="https://github.com/Kterpis/Putnam_Lab_Notebook/blob/master/_posts/2021-11-04-20211104-RNA-DNA-extractions-from-E5-project.md" TargetMode="External"/><Relationship Id="rId171" Type="http://schemas.openxmlformats.org/officeDocument/2006/relationships/hyperlink" Target="https://github.com/Kterpis/Putnam_Lab_Notebook/blob/master/_posts/2021-09-07-20210907-RNA-DNA-extractions-from-E5-project.md" TargetMode="External"/><Relationship Id="rId292" Type="http://schemas.openxmlformats.org/officeDocument/2006/relationships/hyperlink" Target="https://github.com/Kterpis/Putnam_Lab_Notebook/blob/master/_posts/2021-09-30-20210930-RNA-DNA-extractions-from-E5-project.md" TargetMode="External"/><Relationship Id="rId170" Type="http://schemas.openxmlformats.org/officeDocument/2006/relationships/hyperlink" Target="https://github.com/Kterpis/Putnam_Lab_Notebook/blob/master/_posts/2021-09-20-20210920-RNA-DNA-extractions-from-E5-project.md" TargetMode="External"/><Relationship Id="rId291" Type="http://schemas.openxmlformats.org/officeDocument/2006/relationships/hyperlink" Target="https://kterpis.github.io/Putnam_Lab_Notebook/20211101-RNA-DNA-extractions-from-E5-project/" TargetMode="External"/><Relationship Id="rId290" Type="http://schemas.openxmlformats.org/officeDocument/2006/relationships/hyperlink" Target="https://github.com/Kterpis/Putnam_Lab_Notebook/blob/master/_posts/2021-09-02-20210902-RNA-DNA-extractions-from-E5-project.md" TargetMode="External"/><Relationship Id="rId165" Type="http://schemas.openxmlformats.org/officeDocument/2006/relationships/hyperlink" Target="https://github.com/Kterpis/Putnam_Lab_Notebook/blob/master/_posts/2021-08-31-20210831-E5-RNA-DNA-extractions.md" TargetMode="External"/><Relationship Id="rId286" Type="http://schemas.openxmlformats.org/officeDocument/2006/relationships/hyperlink" Target="https://github.com/Kterpis/Putnam_Lab_Notebook/blob/master/_posts/2021-10-05-20211005-RNA-DNA-extractions-from-E5-project.md" TargetMode="External"/><Relationship Id="rId164" Type="http://schemas.openxmlformats.org/officeDocument/2006/relationships/hyperlink" Target="https://kterpis.github.io/Putnam_Lab_Notebook/20211108-RNA-DNA-extractions-from-E5-project/" TargetMode="External"/><Relationship Id="rId285" Type="http://schemas.openxmlformats.org/officeDocument/2006/relationships/hyperlink" Target="https://kterpis.github.io/Putnam_Lab_Notebook/20211015-RNA-DNA-extractions-from-E5-project/" TargetMode="External"/><Relationship Id="rId163" Type="http://schemas.openxmlformats.org/officeDocument/2006/relationships/hyperlink" Target="https://github.com/Kterpis/Putnam_Lab_Notebook/blob/master/_posts/2021-09-10-20210910-RNA-DNA-extractions-from-E5-project.md" TargetMode="External"/><Relationship Id="rId284" Type="http://schemas.openxmlformats.org/officeDocument/2006/relationships/hyperlink" Target="https://github.com/Kterpis/Putnam_Lab_Notebook/blob/master/_posts/2021-09-27-20210927-RNA-DNA-extractions-from-E5-project.md" TargetMode="External"/><Relationship Id="rId162" Type="http://schemas.openxmlformats.org/officeDocument/2006/relationships/hyperlink" Target="https://github.com/Kterpis/Putnam_Lab_Notebook/blob/master/_posts/2021-11-12-20211112-RNA-DNA-extractions-from-E5-project.md" TargetMode="External"/><Relationship Id="rId283" Type="http://schemas.openxmlformats.org/officeDocument/2006/relationships/hyperlink" Target="https://kterpis.github.io/Putnam_Lab_Notebook/20211019-RNA-DNA-extractions-from-E5-project/" TargetMode="External"/><Relationship Id="rId169" Type="http://schemas.openxmlformats.org/officeDocument/2006/relationships/hyperlink" Target="https://github.com/Kterpis/Putnam_Lab_Notebook/blob/master/_posts/2021-10-07-20211007-RNA-DNA-extractions-from-E5-project.md" TargetMode="External"/><Relationship Id="rId168" Type="http://schemas.openxmlformats.org/officeDocument/2006/relationships/hyperlink" Target="https://github.com/Kterpis/Putnam_Lab_Notebook/blob/master/_posts/2021-10-01-20211001-RNA-DNA-extractions-from-E5-project.md" TargetMode="External"/><Relationship Id="rId289" Type="http://schemas.openxmlformats.org/officeDocument/2006/relationships/hyperlink" Target="https://github.com/Kterpis/Putnam_Lab_Notebook/blob/master/_posts/2021-09-21-20210921-RNA-DNA-extractions-from-E5-project.md" TargetMode="External"/><Relationship Id="rId167" Type="http://schemas.openxmlformats.org/officeDocument/2006/relationships/hyperlink" Target="https://github.com/Kterpis/Putnam_Lab_Notebook/blob/master/_posts/2021-09-30-20210930-RNA-DNA-extractions-from-E5-project.md" TargetMode="External"/><Relationship Id="rId288" Type="http://schemas.openxmlformats.org/officeDocument/2006/relationships/hyperlink" Target="https://kterpis.github.io/Putnam_Lab_Notebook/20211012-RNA-DNA-extractions-from-E5-project/" TargetMode="External"/><Relationship Id="rId166" Type="http://schemas.openxmlformats.org/officeDocument/2006/relationships/hyperlink" Target="https://kterpis.github.io/Putnam_Lab_Notebook/20211020-RNA-DNA-extractions-from-E5-project/" TargetMode="External"/><Relationship Id="rId287" Type="http://schemas.openxmlformats.org/officeDocument/2006/relationships/hyperlink" Target="https://github.com/Kterpis/Putnam_Lab_Notebook/blob/master/_posts/2021-09-21-20210921-RNA-DNA-extractions-from-E5-project.md" TargetMode="External"/><Relationship Id="rId161" Type="http://schemas.openxmlformats.org/officeDocument/2006/relationships/hyperlink" Target="https://github.com/Kterpis/Putnam_Lab_Notebook/blob/master/_posts/2021-09-07-20210907-RNA-DNA-extractions-from-E5-project.md" TargetMode="External"/><Relationship Id="rId282" Type="http://schemas.openxmlformats.org/officeDocument/2006/relationships/hyperlink" Target="https://kterpis.github.io/Putnam_Lab_Notebook/20211019-RNA-DNA-extractions-from-E5-project/" TargetMode="External"/><Relationship Id="rId160" Type="http://schemas.openxmlformats.org/officeDocument/2006/relationships/hyperlink" Target="https://github.com/Kterpis/Putnam_Lab_Notebook/blob/master/_posts/2021-09-23-20210923-RNA-DNA-extractions-from-E5-project.md" TargetMode="External"/><Relationship Id="rId281" Type="http://schemas.openxmlformats.org/officeDocument/2006/relationships/hyperlink" Target="https://github.com/Kterpis/Putnam_Lab_Notebook/blob/master/_posts/2021-08-31-20210831-E5-RNA-DNA-extractions.md" TargetMode="External"/><Relationship Id="rId280" Type="http://schemas.openxmlformats.org/officeDocument/2006/relationships/hyperlink" Target="https://github.com/Kterpis/Putnam_Lab_Notebook/blob/master/_posts/2021-09-23-20210923-RNA-DNA-extractions-from-E5-project.md" TargetMode="External"/><Relationship Id="rId159" Type="http://schemas.openxmlformats.org/officeDocument/2006/relationships/hyperlink" Target="https://github.com/Kterpis/Putnam_Lab_Notebook/blob/master/_posts/2021-09-07-20210907-RNA-DNA-extractions-from-E5-project.md" TargetMode="External"/><Relationship Id="rId154" Type="http://schemas.openxmlformats.org/officeDocument/2006/relationships/hyperlink" Target="https://kterpis.github.io/Putnam_Lab_Notebook/20211108-RNA-DNA-extractions-from-E5-project/" TargetMode="External"/><Relationship Id="rId275" Type="http://schemas.openxmlformats.org/officeDocument/2006/relationships/hyperlink" Target="https://github.com/Kterpis/Putnam_Lab_Notebook/blob/master/_posts/2021-09-27-20210927-RNA-DNA-extractions-from-E5-project.md" TargetMode="External"/><Relationship Id="rId396" Type="http://schemas.openxmlformats.org/officeDocument/2006/relationships/hyperlink" Target="https://kterpis.github.io/Putnam_Lab_Notebook/20211130-RNA-DNA-extractions-from-E5-project/" TargetMode="External"/><Relationship Id="rId153" Type="http://schemas.openxmlformats.org/officeDocument/2006/relationships/hyperlink" Target="https://kterpis.github.io/Putnam_Lab_Notebook/20211019-RNA-DNA-extractions-from-E5-project/" TargetMode="External"/><Relationship Id="rId274" Type="http://schemas.openxmlformats.org/officeDocument/2006/relationships/hyperlink" Target="https://kterpis.github.io/Putnam_Lab_Notebook/20211101-RNA-DNA-extractions-from-E5-project/" TargetMode="External"/><Relationship Id="rId395" Type="http://schemas.openxmlformats.org/officeDocument/2006/relationships/hyperlink" Target="https://github.com/Kterpis/Putnam_Lab_Notebook/blob/master/_posts/2021-09-20-20210920-RNA-DNA-extractions-from-E5-project.md" TargetMode="External"/><Relationship Id="rId152" Type="http://schemas.openxmlformats.org/officeDocument/2006/relationships/hyperlink" Target="https://github.com/Kterpis/Putnam_Lab_Notebook/blob/master/_posts/2021-10-04-20211004-RNA-DNA-extractions-from-E5-project.md" TargetMode="External"/><Relationship Id="rId273" Type="http://schemas.openxmlformats.org/officeDocument/2006/relationships/hyperlink" Target="https://github.com/Kterpis/Putnam_Lab_Notebook/blob/master/_posts/2021-09-03-20210903-RNA-DNA-extractions-from-E5-project.md" TargetMode="External"/><Relationship Id="rId394" Type="http://schemas.openxmlformats.org/officeDocument/2006/relationships/hyperlink" Target="https://github.com/Kterpis/Putnam_Lab_Notebook/blob/master/_posts/2022-02-08-20220208-ReExtracting-DNA-and-RNA-from-E5-project.md" TargetMode="External"/><Relationship Id="rId151" Type="http://schemas.openxmlformats.org/officeDocument/2006/relationships/hyperlink" Target="https://github.com/Kterpis/Putnam_Lab_Notebook/blob/master/_posts/2021-09-16-20210916-RNA-DNA-extractions-from-E5-project.md" TargetMode="External"/><Relationship Id="rId272" Type="http://schemas.openxmlformats.org/officeDocument/2006/relationships/hyperlink" Target="https://github.com/Kterpis/Putnam_Lab_Notebook/blob/master/_posts/2021-10-01-20211001-RNA-DNA-extractions-from-E5-project.md" TargetMode="External"/><Relationship Id="rId393" Type="http://schemas.openxmlformats.org/officeDocument/2006/relationships/hyperlink" Target="https://github.com/Kterpis/Putnam_Lab_Notebook/blob/master/_posts/2021-10-05-20211005-RNA-DNA-extractions-from-E5-project.md" TargetMode="External"/><Relationship Id="rId158" Type="http://schemas.openxmlformats.org/officeDocument/2006/relationships/hyperlink" Target="https://github.com/Kterpis/Putnam_Lab_Notebook/blob/master/_posts/2021-09-24-20210924-RNA-DNA-extractions-from-E5-project.md" TargetMode="External"/><Relationship Id="rId279" Type="http://schemas.openxmlformats.org/officeDocument/2006/relationships/hyperlink" Target="https://github.com/Kterpis/Putnam_Lab_Notebook/blob/master/_posts/2021-11-16-20211116-RNA-DNA-extractions-from-E5-project.md" TargetMode="External"/><Relationship Id="rId157" Type="http://schemas.openxmlformats.org/officeDocument/2006/relationships/hyperlink" Target="https://kterpis.github.io/Putnam_Lab_Notebook/20211105-RNA-DNA-extractions-from-E5-project/" TargetMode="External"/><Relationship Id="rId278" Type="http://schemas.openxmlformats.org/officeDocument/2006/relationships/hyperlink" Target="https://github.com/Kterpis/Putnam_Lab_Notebook/blob/master/_posts/2021-11-29-20211129-RNA-DNA-extractions-from-E5-project.md" TargetMode="External"/><Relationship Id="rId399" Type="http://schemas.openxmlformats.org/officeDocument/2006/relationships/hyperlink" Target="https://kterpis.github.io/Putnam_Lab_Notebook/20211014-RNA-DNA-extractions-from-E5-project/" TargetMode="External"/><Relationship Id="rId156" Type="http://schemas.openxmlformats.org/officeDocument/2006/relationships/hyperlink" Target="https://github.com/Kterpis/Putnam_Lab_Notebook/blob/master/_posts/2022-02-01-20220201-ReExtracting-DNA-and-RNA-from-E5-project.md" TargetMode="External"/><Relationship Id="rId277" Type="http://schemas.openxmlformats.org/officeDocument/2006/relationships/hyperlink" Target="https://kterpis.github.io/Putnam_Lab_Notebook/20211015-RNA-DNA-extractions-from-E5-project/" TargetMode="External"/><Relationship Id="rId398" Type="http://schemas.openxmlformats.org/officeDocument/2006/relationships/hyperlink" Target="https://github.com/Kterpis/Putnam_Lab_Notebook/blob/master/_posts/2021-11-15-20211115-RNA-DNA-extractions-from-E5-project.md" TargetMode="External"/><Relationship Id="rId155" Type="http://schemas.openxmlformats.org/officeDocument/2006/relationships/hyperlink" Target="https://github.com/Kterpis/Putnam_Lab_Notebook/blob/master/_posts/2021-11-12-20211112-RNA-DNA-extractions-from-E5-project.md" TargetMode="External"/><Relationship Id="rId276" Type="http://schemas.openxmlformats.org/officeDocument/2006/relationships/hyperlink" Target="https://github.com/Kterpis/Putnam_Lab_Notebook/blob/master/_posts/2021-09-10-20210910-RNA-DNA-extractions-from-E5-project.md" TargetMode="External"/><Relationship Id="rId397" Type="http://schemas.openxmlformats.org/officeDocument/2006/relationships/hyperlink" Target="https://kterpis.github.io/Putnam_Lab_Notebook/20211015-RNA-DNA-extractions-from-E5-project/" TargetMode="External"/><Relationship Id="rId40" Type="http://schemas.openxmlformats.org/officeDocument/2006/relationships/hyperlink" Target="https://kterpis.github.io/Putnam_Lab_Notebook/20211108-RNA-DNA-extractions-from-E5-project/" TargetMode="External"/><Relationship Id="rId42" Type="http://schemas.openxmlformats.org/officeDocument/2006/relationships/hyperlink" Target="https://kterpis.github.io/Putnam_Lab_Notebook/20211108-RNA-DNA-extractions-from-E5-project/" TargetMode="External"/><Relationship Id="rId41" Type="http://schemas.openxmlformats.org/officeDocument/2006/relationships/hyperlink" Target="https://github.com/Kterpis/Putnam_Lab_Notebook/blob/master/_posts/2021-10-28-20211028-RNA-DNA-extractions-from-E5-project.md" TargetMode="External"/><Relationship Id="rId44" Type="http://schemas.openxmlformats.org/officeDocument/2006/relationships/hyperlink" Target="https://kterpis.github.io/Putnam_Lab_Notebook/20211015-RNA-DNA-extractions-from-E5-project/" TargetMode="External"/><Relationship Id="rId43" Type="http://schemas.openxmlformats.org/officeDocument/2006/relationships/hyperlink" Target="https://github.com/Kterpis/Putnam_Lab_Notebook/blob/master/_posts/2021-11-15-20211115-RNA-DNA-extractions-from-E5-project.md" TargetMode="External"/><Relationship Id="rId46" Type="http://schemas.openxmlformats.org/officeDocument/2006/relationships/hyperlink" Target="https://github.com/Kterpis/Putnam_Lab_Notebook/blob/master/_posts/2021-09-10-20210910-RNA-DNA-extractions-from-E5-project.md" TargetMode="External"/><Relationship Id="rId45" Type="http://schemas.openxmlformats.org/officeDocument/2006/relationships/hyperlink" Target="https://github.com/Kterpis/Putnam_Lab_Notebook/blob/master/_posts/2021-10-28-20211028-RNA-DNA-extractions-from-E5-project.md" TargetMode="External"/><Relationship Id="rId48" Type="http://schemas.openxmlformats.org/officeDocument/2006/relationships/hyperlink" Target="https://github.com/Kterpis/Putnam_Lab_Notebook/blob/master/_posts/2021-11-09-20211109-RNA-DNA-extractions-from-E5-project.md" TargetMode="External"/><Relationship Id="rId47" Type="http://schemas.openxmlformats.org/officeDocument/2006/relationships/hyperlink" Target="https://github.com/Kterpis/Putnam_Lab_Notebook/blob/master/_posts/2021-10-04-20211004-RNA-DNA-extractions-from-E5-project.md" TargetMode="External"/><Relationship Id="rId49" Type="http://schemas.openxmlformats.org/officeDocument/2006/relationships/hyperlink" Target="https://github.com/Kterpis/Putnam_Lab_Notebook/blob/master/_posts/2022-02-01-20220201-ReExtracting-DNA-and-RNA-from-E5-project.md" TargetMode="External"/><Relationship Id="rId31" Type="http://schemas.openxmlformats.org/officeDocument/2006/relationships/hyperlink" Target="https://github.com/Kterpis/Putnam_Lab_Notebook/blob/master/_posts/2021-09-20-20210920-RNA-DNA-extractions-from-E5-project.md" TargetMode="External"/><Relationship Id="rId30" Type="http://schemas.openxmlformats.org/officeDocument/2006/relationships/hyperlink" Target="https://github.com/Kterpis/Putnam_Lab_Notebook/blob/master/_posts/2021-09-30-20210930-RNA-DNA-extractions-from-E5-project.md" TargetMode="External"/><Relationship Id="rId33" Type="http://schemas.openxmlformats.org/officeDocument/2006/relationships/hyperlink" Target="https://github.com/Kterpis/Putnam_Lab_Notebook/blob/master/_posts/2021-09-24-20210924-RNA-DNA-extractions-from-E5-project.md" TargetMode="External"/><Relationship Id="rId32" Type="http://schemas.openxmlformats.org/officeDocument/2006/relationships/hyperlink" Target="https://github.com/Kterpis/Putnam_Lab_Notebook/blob/master/_posts/2021-09-23-20210923-RNA-DNA-extractions-from-E5-project.md" TargetMode="External"/><Relationship Id="rId35" Type="http://schemas.openxmlformats.org/officeDocument/2006/relationships/hyperlink" Target="https://github.com/Kterpis/Putnam_Lab_Notebook/blob/master/_posts/2021-11-04-20211104-RNA-DNA-extractions-from-E5-project.md" TargetMode="External"/><Relationship Id="rId34" Type="http://schemas.openxmlformats.org/officeDocument/2006/relationships/hyperlink" Target="https://github.com/Kterpis/Putnam_Lab_Notebook/blob/master/_posts/2021-09-02-20210902-RNA-DNA-extractions-from-E5-project.md" TargetMode="External"/><Relationship Id="rId37" Type="http://schemas.openxmlformats.org/officeDocument/2006/relationships/hyperlink" Target="https://kterpis.github.io/Putnam_Lab_Notebook/20211105-RNA-DNA-extractions-from-E5-project/" TargetMode="External"/><Relationship Id="rId36" Type="http://schemas.openxmlformats.org/officeDocument/2006/relationships/hyperlink" Target="https://github.com/Kterpis/Putnam_Lab_Notebook/blob/master/_posts/2021-11-04-20211104-RNA-DNA-extractions-from-E5-project.md" TargetMode="External"/><Relationship Id="rId39" Type="http://schemas.openxmlformats.org/officeDocument/2006/relationships/hyperlink" Target="https://github.com/Kterpis/Putnam_Lab_Notebook/blob/master/_posts/2021-08-31-20210831-E5-RNA-DNA-extractions.md" TargetMode="External"/><Relationship Id="rId38" Type="http://schemas.openxmlformats.org/officeDocument/2006/relationships/hyperlink" Target="https://github.com/Kterpis/Putnam_Lab_Notebook/blob/master/_posts/2021-11-04-20211104-RNA-DNA-extractions-from-E5-project.md" TargetMode="External"/><Relationship Id="rId20" Type="http://schemas.openxmlformats.org/officeDocument/2006/relationships/hyperlink" Target="https://github.com/Kterpis/Putnam_Lab_Notebook/blob/master/_posts/2021-09-16-20210916-RNA-DNA-extractions-from-E5-project.md" TargetMode="External"/><Relationship Id="rId22" Type="http://schemas.openxmlformats.org/officeDocument/2006/relationships/hyperlink" Target="https://github.com/Kterpis/Putnam_Lab_Notebook/blob/master/_posts/2021-09-20-20210920-RNA-DNA-extractions-from-E5-project.md" TargetMode="External"/><Relationship Id="rId21" Type="http://schemas.openxmlformats.org/officeDocument/2006/relationships/hyperlink" Target="https://kterpis.github.io/Putnam_Lab_Notebook/20211015-RNA-DNA-extractions-from-E5-project/" TargetMode="External"/><Relationship Id="rId24" Type="http://schemas.openxmlformats.org/officeDocument/2006/relationships/hyperlink" Target="https://github.com/Kterpis/Putnam_Lab_Notebook/blob/master/_posts/2021-08-31-20210831-E5-RNA-DNA-extractions.md" TargetMode="External"/><Relationship Id="rId23" Type="http://schemas.openxmlformats.org/officeDocument/2006/relationships/hyperlink" Target="https://github.com/Kterpis/Putnam_Lab_Notebook/blob/master/_posts/2021-10-01-20211001-RNA-DNA-extractions-from-E5-project.md" TargetMode="External"/><Relationship Id="rId409" Type="http://schemas.openxmlformats.org/officeDocument/2006/relationships/hyperlink" Target="https://kterpis.github.io/Putnam_Lab_Notebook/20211018-RNA-DNA-extractions-from-E5-project/" TargetMode="External"/><Relationship Id="rId404" Type="http://schemas.openxmlformats.org/officeDocument/2006/relationships/hyperlink" Target="https://github.com/Kterpis/Putnam_Lab_Notebook/blob/master/_posts/2021-11-15-20211115-RNA-DNA-extractions-from-E5-project.md" TargetMode="External"/><Relationship Id="rId403" Type="http://schemas.openxmlformats.org/officeDocument/2006/relationships/hyperlink" Target="https://kterpis.github.io/Putnam_Lab_Notebook/20211019-RNA-DNA-extractions-from-E5-project/" TargetMode="External"/><Relationship Id="rId402" Type="http://schemas.openxmlformats.org/officeDocument/2006/relationships/hyperlink" Target="https://github.com/Kterpis/Putnam_Lab_Notebook/blob/master/_posts/2021-11-12-20211112-RNA-DNA-extractions-from-E5-project.md" TargetMode="External"/><Relationship Id="rId401" Type="http://schemas.openxmlformats.org/officeDocument/2006/relationships/hyperlink" Target="https://github.com/Kterpis/Putnam_Lab_Notebook/blob/master/_posts/2022-02-03-20220203-ReExtracting-DNA-and-RNA-from-E5-project.md" TargetMode="External"/><Relationship Id="rId408" Type="http://schemas.openxmlformats.org/officeDocument/2006/relationships/hyperlink" Target="https://github.com/Kterpis/Putnam_Lab_Notebook/blob/master/_posts/2021-09-03-20210903-RNA-DNA-extractions-from-E5-project.md" TargetMode="External"/><Relationship Id="rId407" Type="http://schemas.openxmlformats.org/officeDocument/2006/relationships/hyperlink" Target="https://github.com/Kterpis/Putnam_Lab_Notebook/blob/master/_posts/2021-10-07-20211007-RNA-DNA-extractions-from-E5-project.md" TargetMode="External"/><Relationship Id="rId406" Type="http://schemas.openxmlformats.org/officeDocument/2006/relationships/hyperlink" Target="https://github.com/Kterpis/Putnam_Lab_Notebook/blob/master/_posts/2021-11-15-20211115-RNA-DNA-extractions-from-E5-project.md" TargetMode="External"/><Relationship Id="rId405" Type="http://schemas.openxmlformats.org/officeDocument/2006/relationships/hyperlink" Target="https://github.com/Kterpis/Putnam_Lab_Notebook/blob/master/_posts/2021-09-03-20210903-RNA-DNA-extractions-from-E5-project.md" TargetMode="External"/><Relationship Id="rId26" Type="http://schemas.openxmlformats.org/officeDocument/2006/relationships/hyperlink" Target="https://github.com/Kterpis/Putnam_Lab_Notebook/blob/master/_posts/2021-10-07-20211007-RNA-DNA-extractions-from-E5-project.md" TargetMode="External"/><Relationship Id="rId25" Type="http://schemas.openxmlformats.org/officeDocument/2006/relationships/hyperlink" Target="https://kterpis.github.io/Putnam_Lab_Notebook/20211008-RNA-DNA-extractions-from-E5-project/" TargetMode="External"/><Relationship Id="rId28" Type="http://schemas.openxmlformats.org/officeDocument/2006/relationships/hyperlink" Target="https://github.com/Kterpis/Putnam_Lab_Notebook/blob/master/_posts/2021-11-16-20211116-RNA-DNA-extractions-from-E5-project.md" TargetMode="External"/><Relationship Id="rId27" Type="http://schemas.openxmlformats.org/officeDocument/2006/relationships/hyperlink" Target="https://github.com/Kterpis/Putnam_Lab_Notebook/blob/master/_posts/2021-09-10-20210910-RNA-DNA-extractions-from-E5-project.md" TargetMode="External"/><Relationship Id="rId400" Type="http://schemas.openxmlformats.org/officeDocument/2006/relationships/hyperlink" Target="https://kterpis.github.io/Putnam_Lab_Notebook/20211101-RNA-DNA-extractions-from-E5-project/" TargetMode="External"/><Relationship Id="rId29" Type="http://schemas.openxmlformats.org/officeDocument/2006/relationships/hyperlink" Target="https://kterpis.github.io/Putnam_Lab_Notebook/20211105-RNA-DNA-extractions-from-E5-project/" TargetMode="External"/><Relationship Id="rId11" Type="http://schemas.openxmlformats.org/officeDocument/2006/relationships/hyperlink" Target="https://github.com/Kterpis/Putnam_Lab_Notebook/blob/7949015e16b55a33ec3e2fbe82371ab9e1ae5cc3/_posts/2021-08-24-20210824-RNA-DNA-Extraction-of-Acropora-Pocillopora-and-Porites.md" TargetMode="External"/><Relationship Id="rId10" Type="http://schemas.openxmlformats.org/officeDocument/2006/relationships/hyperlink" Target="https://github.com/Kterpis/Putnam_Lab_Notebook/blob/master/_posts/2021-09-16-20210916-RNA-DNA-extractions-from-E5-project.md" TargetMode="External"/><Relationship Id="rId13" Type="http://schemas.openxmlformats.org/officeDocument/2006/relationships/hyperlink" Target="https://github.com/Kterpis/Putnam_Lab_Notebook/blob/master/_posts/2021-09-30-20210930-RNA-DNA-extractions-from-E5-project.md" TargetMode="External"/><Relationship Id="rId12" Type="http://schemas.openxmlformats.org/officeDocument/2006/relationships/hyperlink" Target="https://github.com/Kterpis/Putnam_Lab_Notebook/blob/master/_posts/2021-09-16-20210916-RNA-DNA-extractions-from-E5-project.md" TargetMode="External"/><Relationship Id="rId15" Type="http://schemas.openxmlformats.org/officeDocument/2006/relationships/hyperlink" Target="https://kterpis.github.io/Putnam_Lab_Notebook/20211008-RNA-DNA-extractions-from-E5-project/" TargetMode="External"/><Relationship Id="rId14" Type="http://schemas.openxmlformats.org/officeDocument/2006/relationships/hyperlink" Target="https://kterpis.github.io/Putnam_Lab_Notebook/20211012-RNA-DNA-extractions-from-E5-project/" TargetMode="External"/><Relationship Id="rId17" Type="http://schemas.openxmlformats.org/officeDocument/2006/relationships/hyperlink" Target="https://github.com/Kterpis/Putnam_Lab_Notebook/blob/master/_posts/2021-09-07-20210907-RNA-DNA-extractions-from-E5-project.md" TargetMode="External"/><Relationship Id="rId16" Type="http://schemas.openxmlformats.org/officeDocument/2006/relationships/hyperlink" Target="https://github.com/Kterpis/Putnam_Lab_Notebook/blob/master/_posts/2021-09-23-20210923-RNA-DNA-extractions-from-E5-project.md" TargetMode="External"/><Relationship Id="rId19" Type="http://schemas.openxmlformats.org/officeDocument/2006/relationships/hyperlink" Target="https://kterpis.github.io/Putnam_Lab_Notebook/20211014-RNA-DNA-extractions-from-E5-project/" TargetMode="External"/><Relationship Id="rId18" Type="http://schemas.openxmlformats.org/officeDocument/2006/relationships/hyperlink" Target="https://kterpis.github.io/Putnam_Lab_Notebook/20211018-RNA-DNA-extractions-from-E5-project/" TargetMode="External"/><Relationship Id="rId84" Type="http://schemas.openxmlformats.org/officeDocument/2006/relationships/hyperlink" Target="https://kterpis.github.io/Putnam_Lab_Notebook/20211130-RNA-DNA-extractions-from-E5-project/" TargetMode="External"/><Relationship Id="rId83" Type="http://schemas.openxmlformats.org/officeDocument/2006/relationships/hyperlink" Target="https://kterpis.github.io/Putnam_Lab_Notebook/20211130-RNA-DNA-extractions-from-E5-project/" TargetMode="External"/><Relationship Id="rId86" Type="http://schemas.openxmlformats.org/officeDocument/2006/relationships/hyperlink" Target="https://kterpis.github.io/Putnam_Lab_Notebook/20211019-RNA-DNA-extractions-from-E5-project/" TargetMode="External"/><Relationship Id="rId85" Type="http://schemas.openxmlformats.org/officeDocument/2006/relationships/hyperlink" Target="https://kterpis.github.io/Putnam_Lab_Notebook/20211012-RNA-DNA-extractions-from-E5-project/" TargetMode="External"/><Relationship Id="rId88" Type="http://schemas.openxmlformats.org/officeDocument/2006/relationships/hyperlink" Target="https://kterpis.github.io/Putnam_Lab_Notebook/20211019-RNA-DNA-extractions-from-E5-project/" TargetMode="External"/><Relationship Id="rId87" Type="http://schemas.openxmlformats.org/officeDocument/2006/relationships/hyperlink" Target="https://github.com/Kterpis/Putnam_Lab_Notebook/blob/master/_posts/2021-10-07-20211007-RNA-DNA-extractions-from-E5-project.md" TargetMode="External"/><Relationship Id="rId89" Type="http://schemas.openxmlformats.org/officeDocument/2006/relationships/hyperlink" Target="https://kterpis.github.io/Putnam_Lab_Notebook/20211130-RNA-DNA-extractions-from-E5-project/" TargetMode="External"/><Relationship Id="rId80" Type="http://schemas.openxmlformats.org/officeDocument/2006/relationships/hyperlink" Target="https://github.com/Kterpis/Putnam_Lab_Notebook/blob/master/_posts/2022-02-01-20220201-ReExtracting-DNA-and-RNA-from-E5-project.md" TargetMode="External"/><Relationship Id="rId82" Type="http://schemas.openxmlformats.org/officeDocument/2006/relationships/hyperlink" Target="https://github.com/Kterpis/Putnam_Lab_Notebook/blob/master/_posts/2021-11-22-20211122-RNA-DNA-extractions-from-E5-project.md" TargetMode="External"/><Relationship Id="rId81" Type="http://schemas.openxmlformats.org/officeDocument/2006/relationships/hyperlink" Target="https://kterpis.github.io/Putnam_Lab_Notebook/20211130-RNA-DNA-extractions-from-E5-project/" TargetMode="External"/><Relationship Id="rId73" Type="http://schemas.openxmlformats.org/officeDocument/2006/relationships/hyperlink" Target="https://kterpis.github.io/Putnam_Lab_Notebook/20211118-RNA-DNA-extractions-from-E5-project/" TargetMode="External"/><Relationship Id="rId72" Type="http://schemas.openxmlformats.org/officeDocument/2006/relationships/hyperlink" Target="https://github.com/Kterpis/Putnam_Lab_Notebook/blob/master/_posts/2021-11-29-20211129-RNA-DNA-extractions-from-E5-project.md" TargetMode="External"/><Relationship Id="rId75" Type="http://schemas.openxmlformats.org/officeDocument/2006/relationships/hyperlink" Target="https://github.com/Kterpis/Putnam_Lab_Notebook/blob/master/_posts/2021-11-15-20211115-RNA-DNA-extractions-from-E5-project.md" TargetMode="External"/><Relationship Id="rId74" Type="http://schemas.openxmlformats.org/officeDocument/2006/relationships/hyperlink" Target="https://kterpis.github.io/Putnam_Lab_Notebook/20211018-RNA-DNA-extractions-from-E5-project/" TargetMode="External"/><Relationship Id="rId77" Type="http://schemas.openxmlformats.org/officeDocument/2006/relationships/hyperlink" Target="https://github.com/Kterpis/Putnam_Lab_Notebook/blob/master/_posts/2021-11-29-20211129-RNA-DNA-extractions-from-E5-project.md" TargetMode="External"/><Relationship Id="rId76" Type="http://schemas.openxmlformats.org/officeDocument/2006/relationships/hyperlink" Target="https://github.com/Kterpis/Putnam_Lab_Notebook/blob/master/_posts/2021-11-04-20211104-RNA-DNA-extractions-from-E5-project.md" TargetMode="External"/><Relationship Id="rId79" Type="http://schemas.openxmlformats.org/officeDocument/2006/relationships/hyperlink" Target="https://kterpis.github.io/Putnam_Lab_Notebook/20211019-RNA-DNA-extractions-from-E5-project/" TargetMode="External"/><Relationship Id="rId78" Type="http://schemas.openxmlformats.org/officeDocument/2006/relationships/hyperlink" Target="https://github.com/Kterpis/Putnam_Lab_Notebook/blob/master/_posts/2021-11-29-20211129-RNA-DNA-extractions-from-E5-project.md" TargetMode="External"/><Relationship Id="rId71" Type="http://schemas.openxmlformats.org/officeDocument/2006/relationships/hyperlink" Target="https://github.com/Kterpis/Putnam_Lab_Notebook/blob/master/_posts/2021-10-07-20211007-RNA-DNA-extractions-from-E5-project.md" TargetMode="External"/><Relationship Id="rId70" Type="http://schemas.openxmlformats.org/officeDocument/2006/relationships/hyperlink" Target="https://github.com/Kterpis/Putnam_Lab_Notebook/blob/master/_posts/2021-10-07-20211007-RNA-DNA-extractions-from-E5-project.md" TargetMode="External"/><Relationship Id="rId62" Type="http://schemas.openxmlformats.org/officeDocument/2006/relationships/hyperlink" Target="https://github.com/Kterpis/Putnam_Lab_Notebook/blob/master/_posts/2022-02-11-20220211-ReExtracting-DNA-and-RNA-from-E5-project.md" TargetMode="External"/><Relationship Id="rId61" Type="http://schemas.openxmlformats.org/officeDocument/2006/relationships/hyperlink" Target="https://github.com/Kterpis/Putnam_Lab_Notebook/blob/master/_posts/2021-10-01-20211001-RNA-DNA-extractions-from-E5-project.md" TargetMode="External"/><Relationship Id="rId64" Type="http://schemas.openxmlformats.org/officeDocument/2006/relationships/hyperlink" Target="https://kterpis.github.io/Putnam_Lab_Notebook/20211018-RNA-DNA-extractions-from-E5-project/" TargetMode="External"/><Relationship Id="rId63" Type="http://schemas.openxmlformats.org/officeDocument/2006/relationships/hyperlink" Target="https://kterpis.github.io/Putnam_Lab_Notebook/20211118-RNA-DNA-extractions-from-E5-project/" TargetMode="External"/><Relationship Id="rId66" Type="http://schemas.openxmlformats.org/officeDocument/2006/relationships/hyperlink" Target="https://github.com/Kterpis/Putnam_Lab_Notebook/blob/master/_posts/2021-10-04-20211004-RNA-DNA-extractions-from-E5-project.md" TargetMode="External"/><Relationship Id="rId65" Type="http://schemas.openxmlformats.org/officeDocument/2006/relationships/hyperlink" Target="https://github.com/Kterpis/Putnam_Lab_Notebook/blob/master/_posts/2021-11-16-20211116-RNA-DNA-extractions-from-E5-project.md" TargetMode="External"/><Relationship Id="rId68" Type="http://schemas.openxmlformats.org/officeDocument/2006/relationships/hyperlink" Target="https://github.com/Kterpis/Putnam_Lab_Notebook/blob/master/_posts/2021-11-22-20211122-RNA-DNA-extractions-from-E5-project.md" TargetMode="External"/><Relationship Id="rId67" Type="http://schemas.openxmlformats.org/officeDocument/2006/relationships/hyperlink" Target="https://github.com/Kterpis/Putnam_Lab_Notebook/blob/master/_posts/2021-09-20-20210920-RNA-DNA-extractions-from-E5-project.md" TargetMode="External"/><Relationship Id="rId60" Type="http://schemas.openxmlformats.org/officeDocument/2006/relationships/hyperlink" Target="https://github.com/Kterpis/Putnam_Lab_Notebook/blob/master/_posts/2021-11-22-20211122-RNA-DNA-extractions-from-E5-project.md" TargetMode="External"/><Relationship Id="rId69" Type="http://schemas.openxmlformats.org/officeDocument/2006/relationships/hyperlink" Target="https://kterpis.github.io/Putnam_Lab_Notebook/20211018-RNA-DNA-extractions-from-E5-project/" TargetMode="External"/><Relationship Id="rId51" Type="http://schemas.openxmlformats.org/officeDocument/2006/relationships/hyperlink" Target="https://kterpis.github.io/Putnam_Lab_Notebook/20211015-RNA-DNA-extractions-from-E5-project/" TargetMode="External"/><Relationship Id="rId50" Type="http://schemas.openxmlformats.org/officeDocument/2006/relationships/hyperlink" Target="https://github.com/Kterpis/Putnam_Lab_Notebook/blob/master/_posts/2021-11-09-20211109-RNA-DNA-extractions-from-E5-project.md" TargetMode="External"/><Relationship Id="rId53" Type="http://schemas.openxmlformats.org/officeDocument/2006/relationships/hyperlink" Target="https://github.com/Kterpis/Putnam_Lab_Notebook/blob/master/_posts/2021-09-27-20210927-RNA-DNA-extractions-from-E5-project.md" TargetMode="External"/><Relationship Id="rId52" Type="http://schemas.openxmlformats.org/officeDocument/2006/relationships/hyperlink" Target="https://kterpis.github.io/Putnam_Lab_Notebook/20211020-RNA-DNA-extractions-from-E5-project/" TargetMode="External"/><Relationship Id="rId55" Type="http://schemas.openxmlformats.org/officeDocument/2006/relationships/hyperlink" Target="https://github.com/Kterpis/Putnam_Lab_Notebook/blob/master/_posts/2021-09-30-20210930-RNA-DNA-extractions-from-E5-project.md" TargetMode="External"/><Relationship Id="rId54" Type="http://schemas.openxmlformats.org/officeDocument/2006/relationships/hyperlink" Target="https://github.com/Kterpis/Putnam_Lab_Notebook/blob/master/_posts/2021-11-12-20211112-RNA-DNA-extractions-from-E5-project.md" TargetMode="External"/><Relationship Id="rId57" Type="http://schemas.openxmlformats.org/officeDocument/2006/relationships/hyperlink" Target="https://github.com/Kterpis/Putnam_Lab_Notebook/blob/master/_posts/2021-11-16-20211116-RNA-DNA-extractions-from-E5-project.md" TargetMode="External"/><Relationship Id="rId56" Type="http://schemas.openxmlformats.org/officeDocument/2006/relationships/hyperlink" Target="https://github.com/Kterpis/Putnam_Lab_Notebook/blob/master/_posts/2021-09-02-20210902-RNA-DNA-extractions-from-E5-project.md" TargetMode="External"/><Relationship Id="rId59" Type="http://schemas.openxmlformats.org/officeDocument/2006/relationships/hyperlink" Target="https://github.com/Kterpis/Putnam_Lab_Notebook/blob/master/_posts/2021-09-10-20210910-RNA-DNA-extractions-from-E5-project.md" TargetMode="External"/><Relationship Id="rId58" Type="http://schemas.openxmlformats.org/officeDocument/2006/relationships/hyperlink" Target="https://github.com/Kterpis/Putnam_Lab_Notebook/blob/master/_posts/2021-09-23-20210923-RNA-DNA-extractions-from-E5-project.md" TargetMode="External"/><Relationship Id="rId107" Type="http://schemas.openxmlformats.org/officeDocument/2006/relationships/hyperlink" Target="https://kterpis.github.io/Putnam_Lab_Notebook/20211101-RNA-DNA-extractions-from-E5-project/" TargetMode="External"/><Relationship Id="rId228" Type="http://schemas.openxmlformats.org/officeDocument/2006/relationships/hyperlink" Target="https://github.com/Kterpis/Putnam_Lab_Notebook/blob/master/_posts/2021-09-20-20210920-RNA-DNA-extractions-from-E5-project.md" TargetMode="External"/><Relationship Id="rId349" Type="http://schemas.openxmlformats.org/officeDocument/2006/relationships/hyperlink" Target="https://github.com/Kterpis/Putnam_Lab_Notebook/blob/master/_posts/2021-09-02-20210902-RNA-DNA-extractions-from-E5-project.md" TargetMode="External"/><Relationship Id="rId106" Type="http://schemas.openxmlformats.org/officeDocument/2006/relationships/hyperlink" Target="https://github.com/Kterpis/Putnam_Lab_Notebook/blob/master/_posts/2021-10-07-20211007-RNA-DNA-extractions-from-E5-project.md" TargetMode="External"/><Relationship Id="rId227" Type="http://schemas.openxmlformats.org/officeDocument/2006/relationships/hyperlink" Target="https://github.com/Kterpis/Putnam_Lab_Notebook/blob/master/_posts/2021-09-10-20210910-RNA-DNA-extractions-from-E5-project.md" TargetMode="External"/><Relationship Id="rId348" Type="http://schemas.openxmlformats.org/officeDocument/2006/relationships/hyperlink" Target="https://github.com/Kterpis/Putnam_Lab_Notebook/blob/master/_posts/2021-11-29-20211129-RNA-DNA-extractions-from-E5-project.md" TargetMode="External"/><Relationship Id="rId105" Type="http://schemas.openxmlformats.org/officeDocument/2006/relationships/hyperlink" Target="https://github.com/Kterpis/Putnam_Lab_Notebook/blob/master/_posts/2021-10-04-20211004-RNA-DNA-extractions-from-E5-project.md" TargetMode="External"/><Relationship Id="rId226" Type="http://schemas.openxmlformats.org/officeDocument/2006/relationships/hyperlink" Target="https://kterpis.github.io/Putnam_Lab_Notebook/20211008-RNA-DNA-extractions-from-E5-project/" TargetMode="External"/><Relationship Id="rId347" Type="http://schemas.openxmlformats.org/officeDocument/2006/relationships/hyperlink" Target="https://github.com/Kterpis/Putnam_Lab_Notebook/blob/master/_posts/2021-09-02-20210902-RNA-DNA-extractions-from-E5-project.md" TargetMode="External"/><Relationship Id="rId104" Type="http://schemas.openxmlformats.org/officeDocument/2006/relationships/hyperlink" Target="https://github.com/Kterpis/Putnam_Lab_Notebook/blob/master/_posts/2021-09-10-20210910-RNA-DNA-extractions-from-E5-project.md" TargetMode="External"/><Relationship Id="rId225" Type="http://schemas.openxmlformats.org/officeDocument/2006/relationships/hyperlink" Target="https://kterpis.github.io/Putnam_Lab_Notebook/20211008-RNA-DNA-extractions-from-E5-project/" TargetMode="External"/><Relationship Id="rId346" Type="http://schemas.openxmlformats.org/officeDocument/2006/relationships/hyperlink" Target="https://github.com/Kterpis/Putnam_Lab_Notebook/blob/master/_posts/2021-11-29-20211129-RNA-DNA-extractions-from-E5-project.md" TargetMode="External"/><Relationship Id="rId109" Type="http://schemas.openxmlformats.org/officeDocument/2006/relationships/hyperlink" Target="https://github.com/Kterpis/Putnam_Lab_Notebook/blob/master/_posts/2021-10-05-20211005-RNA-DNA-extractions-from-E5-project.md" TargetMode="External"/><Relationship Id="rId108" Type="http://schemas.openxmlformats.org/officeDocument/2006/relationships/hyperlink" Target="https://github.com/Kterpis/Putnam_Lab_Notebook/blob/master/_posts/2021-11-12-20211112-RNA-DNA-extractions-from-E5-project.md" TargetMode="External"/><Relationship Id="rId229" Type="http://schemas.openxmlformats.org/officeDocument/2006/relationships/hyperlink" Target="https://kterpis.github.io/Putnam_Lab_Notebook/20211014-RNA-DNA-extractions-from-E5-project/" TargetMode="External"/><Relationship Id="rId220" Type="http://schemas.openxmlformats.org/officeDocument/2006/relationships/hyperlink" Target="https://github.com/Kterpis/Putnam_Lab_Notebook/blob/master/_posts/2021-08-31-20210831-E5-RNA-DNA-extractions.md" TargetMode="External"/><Relationship Id="rId341" Type="http://schemas.openxmlformats.org/officeDocument/2006/relationships/hyperlink" Target="https://github.com/Kterpis/Putnam_Lab_Notebook/blob/master/_posts/2021-10-28-20211028-RNA-DNA-extractions-from-E5-project.md" TargetMode="External"/><Relationship Id="rId340" Type="http://schemas.openxmlformats.org/officeDocument/2006/relationships/hyperlink" Target="https://github.com/Kterpis/Putnam_Lab_Notebook/blob/master/_posts/2021-10-28-20211028-RNA-DNA-extractions-from-E5-project.md" TargetMode="External"/><Relationship Id="rId103" Type="http://schemas.openxmlformats.org/officeDocument/2006/relationships/hyperlink" Target="https://kterpis.github.io/Putnam_Lab_Notebook/20211102-RNA-DNA-extractions-from-E5-project/" TargetMode="External"/><Relationship Id="rId224" Type="http://schemas.openxmlformats.org/officeDocument/2006/relationships/hyperlink" Target="https://github.com/Kterpis/Putnam_Lab_Notebook/blob/master/_posts/2021-10-04-20211004-RNA-DNA-extractions-from-E5-project.md" TargetMode="External"/><Relationship Id="rId345" Type="http://schemas.openxmlformats.org/officeDocument/2006/relationships/hyperlink" Target="https://github.com/Kterpis/Putnam_Lab_Notebook/blob/master/_posts/2022-02-11-20220211-ReExtracting-DNA-and-RNA-from-E5-project.md" TargetMode="External"/><Relationship Id="rId102" Type="http://schemas.openxmlformats.org/officeDocument/2006/relationships/hyperlink" Target="https://github.com/Kterpis/Putnam_Lab_Notebook/blob/master/_posts/2021-08-24-20210824-RNA-DNA-Extraction-of-Acropora-Pocillopora-and-Porites.md" TargetMode="External"/><Relationship Id="rId223" Type="http://schemas.openxmlformats.org/officeDocument/2006/relationships/hyperlink" Target="https://github.com/Kterpis/Putnam_Lab_Notebook/blob/master/_posts/2022-02-01-20220201-ReExtracting-DNA-and-RNA-from-E5-project.md" TargetMode="External"/><Relationship Id="rId344" Type="http://schemas.openxmlformats.org/officeDocument/2006/relationships/hyperlink" Target="https://github.com/Kterpis/Putnam_Lab_Notebook/blob/master/_posts/2022-02-08-20220208-ReExtracting-DNA-and-RNA-from-E5-project.md" TargetMode="External"/><Relationship Id="rId101" Type="http://schemas.openxmlformats.org/officeDocument/2006/relationships/hyperlink" Target="https://kterpis.github.io/Putnam_Lab_Notebook/20211102-RNA-DNA-extractions-from-E5-project/" TargetMode="External"/><Relationship Id="rId222" Type="http://schemas.openxmlformats.org/officeDocument/2006/relationships/hyperlink" Target="https://kterpis.github.io/Putnam_Lab_Notebook/20211014-RNA-DNA-extractions-from-E5-project/" TargetMode="External"/><Relationship Id="rId343" Type="http://schemas.openxmlformats.org/officeDocument/2006/relationships/hyperlink" Target="https://github.com/Kterpis/Putnam_Lab_Notebook/blob/master/_posts/2021-09-03-20210903-RNA-DNA-extractions-from-E5-project.md" TargetMode="External"/><Relationship Id="rId100" Type="http://schemas.openxmlformats.org/officeDocument/2006/relationships/hyperlink" Target="https://kterpis.github.io/Putnam_Lab_Notebook/20211105-RNA-DNA-extractions-from-E5-project/" TargetMode="External"/><Relationship Id="rId221" Type="http://schemas.openxmlformats.org/officeDocument/2006/relationships/hyperlink" Target="https://kterpis.github.io/Putnam_Lab_Notebook/20211102-RNA-DNA-extractions-from-E5-project/" TargetMode="External"/><Relationship Id="rId342" Type="http://schemas.openxmlformats.org/officeDocument/2006/relationships/hyperlink" Target="https://kterpis.github.io/Putnam_Lab_Notebook/20210913-RNA-DNA-extractions-from-E5-project/" TargetMode="External"/><Relationship Id="rId217" Type="http://schemas.openxmlformats.org/officeDocument/2006/relationships/hyperlink" Target="https://github.com/Kterpis/Putnam_Lab_Notebook/blob/master/_posts/2021-09-02-20210902-RNA-DNA-extractions-from-E5-project.md" TargetMode="External"/><Relationship Id="rId338" Type="http://schemas.openxmlformats.org/officeDocument/2006/relationships/hyperlink" Target="https://github.com/Kterpis/Putnam_Lab_Notebook/blob/master/_posts/2021-10-07-20211007-RNA-DNA-extractions-from-E5-project.md" TargetMode="External"/><Relationship Id="rId216" Type="http://schemas.openxmlformats.org/officeDocument/2006/relationships/hyperlink" Target="https://github.com/Kterpis/Putnam_Lab_Notebook/blob/master/_posts/2021-11-29-20211129-RNA-DNA-extractions-from-E5-project.md" TargetMode="External"/><Relationship Id="rId337" Type="http://schemas.openxmlformats.org/officeDocument/2006/relationships/hyperlink" Target="https://github.com/Kterpis/Putnam_Lab_Notebook/blob/master/_posts/2021-09-20-20210920-RNA-DNA-extractions-from-E5-project.md" TargetMode="External"/><Relationship Id="rId215" Type="http://schemas.openxmlformats.org/officeDocument/2006/relationships/hyperlink" Target="https://github.com/Kterpis/Putnam_Lab_Notebook/blob/master/_posts/2021-08-31-20210831-E5-RNA-DNA-extractions.md" TargetMode="External"/><Relationship Id="rId336" Type="http://schemas.openxmlformats.org/officeDocument/2006/relationships/hyperlink" Target="https://github.com/Kterpis/Putnam_Lab_Notebook/blob/master/_posts/2021-09-23-20210923-RNA-DNA-extractions-from-E5-project.md" TargetMode="External"/><Relationship Id="rId214" Type="http://schemas.openxmlformats.org/officeDocument/2006/relationships/hyperlink" Target="https://github.com/Kterpis/Putnam_Lab_Notebook/blob/master/_posts/2022-02-01-20220201-ReExtracting-DNA-and-RNA-from-E5-project.md" TargetMode="External"/><Relationship Id="rId335" Type="http://schemas.openxmlformats.org/officeDocument/2006/relationships/hyperlink" Target="https://kterpis.github.io/Putnam_Lab_Notebook/20211105-RNA-DNA-extractions-from-E5-project/" TargetMode="External"/><Relationship Id="rId219" Type="http://schemas.openxmlformats.org/officeDocument/2006/relationships/hyperlink" Target="https://github.com/Kterpis/Putnam_Lab_Notebook/blob/master/_posts/2021-09-03-20210903-RNA-DNA-extractions-from-E5-project.md" TargetMode="External"/><Relationship Id="rId218" Type="http://schemas.openxmlformats.org/officeDocument/2006/relationships/hyperlink" Target="https://github.com/Kterpis/Putnam_Lab_Notebook/blob/master/_posts/2021-10-28-20211028-RNA-DNA-extractions-from-E5-project.md" TargetMode="External"/><Relationship Id="rId339" Type="http://schemas.openxmlformats.org/officeDocument/2006/relationships/hyperlink" Target="https://github.com/Kterpis/Putnam_Lab_Notebook/blob/master/_posts/2021-09-27-20210927-RNA-DNA-extractions-from-E5-project.md" TargetMode="External"/><Relationship Id="rId330" Type="http://schemas.openxmlformats.org/officeDocument/2006/relationships/hyperlink" Target="https://github.com/Kterpis/Putnam_Lab_Notebook/blob/master/_posts/2021-10-01-20211001-RNA-DNA-extractions-from-E5-project.md" TargetMode="External"/><Relationship Id="rId451" Type="http://schemas.openxmlformats.org/officeDocument/2006/relationships/drawing" Target="../drawings/drawing3.xml"/><Relationship Id="rId450" Type="http://schemas.openxmlformats.org/officeDocument/2006/relationships/hyperlink" Target="https://github.com/Kterpis/Putnam_Lab_Notebook/blob/master/_posts/2021-09-03-20210903-RNA-DNA-extractions-from-E5-project.md" TargetMode="External"/><Relationship Id="rId213" Type="http://schemas.openxmlformats.org/officeDocument/2006/relationships/hyperlink" Target="https://github.com/Kterpis/Putnam_Lab_Notebook/blob/master/_posts/2021-09-02-20210902-RNA-DNA-extractions-from-E5-project.md" TargetMode="External"/><Relationship Id="rId334" Type="http://schemas.openxmlformats.org/officeDocument/2006/relationships/hyperlink" Target="https://github.com/Kterpis/Putnam_Lab_Notebook/blob/master/_posts/2022-02-08-20220208-ReExtracting-DNA-and-RNA-from-E5-project.md" TargetMode="External"/><Relationship Id="rId212" Type="http://schemas.openxmlformats.org/officeDocument/2006/relationships/hyperlink" Target="https://kterpis.github.io/Putnam_Lab_Notebook/20211014-RNA-DNA-extractions-from-E5-project/" TargetMode="External"/><Relationship Id="rId333" Type="http://schemas.openxmlformats.org/officeDocument/2006/relationships/hyperlink" Target="https://github.com/Kterpis/Putnam_Lab_Notebook/blob/master/_posts/2021-10-01-20211001-RNA-DNA-extractions-from-E5-project.md" TargetMode="External"/><Relationship Id="rId211" Type="http://schemas.openxmlformats.org/officeDocument/2006/relationships/hyperlink" Target="https://kterpis.github.io/Putnam_Lab_Notebook/20211020-RNA-DNA-extractions-from-E5-project/" TargetMode="External"/><Relationship Id="rId332" Type="http://schemas.openxmlformats.org/officeDocument/2006/relationships/hyperlink" Target="https://kterpis.github.io/Putnam_Lab_Notebook/20210913-RNA-DNA-extractions-from-E5-project/" TargetMode="External"/><Relationship Id="rId210" Type="http://schemas.openxmlformats.org/officeDocument/2006/relationships/hyperlink" Target="https://github.com/Kterpis/Putnam_Lab_Notebook/blob/master/_posts/2021-11-29-20211129-RNA-DNA-extractions-from-E5-project.md" TargetMode="External"/><Relationship Id="rId331" Type="http://schemas.openxmlformats.org/officeDocument/2006/relationships/hyperlink" Target="https://github.com/Kterpis/Putnam_Lab_Notebook/blob/master/_posts/2021-09-07-20210907-RNA-DNA-extractions-from-E5-project.md" TargetMode="External"/><Relationship Id="rId452" Type="http://schemas.openxmlformats.org/officeDocument/2006/relationships/vmlDrawing" Target="../drawings/vmlDrawing1.vml"/><Relationship Id="rId370" Type="http://schemas.openxmlformats.org/officeDocument/2006/relationships/hyperlink" Target="https://kterpis.github.io/Putnam_Lab_Notebook/20210913-RNA-DNA-extractions-from-E5-project/" TargetMode="External"/><Relationship Id="rId129" Type="http://schemas.openxmlformats.org/officeDocument/2006/relationships/hyperlink" Target="https://kterpis.github.io/Putnam_Lab_Notebook/20211108-RNA-DNA-extractions-from-E5-project/" TargetMode="External"/><Relationship Id="rId128" Type="http://schemas.openxmlformats.org/officeDocument/2006/relationships/hyperlink" Target="https://kterpis.github.io/Putnam_Lab_Notebook/20211014-RNA-DNA-extractions-from-E5-project/" TargetMode="External"/><Relationship Id="rId249" Type="http://schemas.openxmlformats.org/officeDocument/2006/relationships/hyperlink" Target="https://github.com/Kterpis/Putnam_Lab_Notebook/blob/master/_posts/2021-09-27-20210927-RNA-DNA-extractions-from-E5-project.md" TargetMode="External"/><Relationship Id="rId127" Type="http://schemas.openxmlformats.org/officeDocument/2006/relationships/hyperlink" Target="https://github.com/Kterpis/Putnam_Lab_Notebook/blob/master/_posts/2021-09-30-20210930-RNA-DNA-extractions-from-E5-project.md" TargetMode="External"/><Relationship Id="rId248" Type="http://schemas.openxmlformats.org/officeDocument/2006/relationships/hyperlink" Target="https://github.com/Kterpis/Putnam_Lab_Notebook/blob/master/_posts/2021-11-09-20211109-RNA-DNA-extractions-from-E5-project.md" TargetMode="External"/><Relationship Id="rId369" Type="http://schemas.openxmlformats.org/officeDocument/2006/relationships/hyperlink" Target="https://kterpis.github.io/Putnam_Lab_Notebook/20211102-RNA-DNA-extractions-from-E5-project/" TargetMode="External"/><Relationship Id="rId126" Type="http://schemas.openxmlformats.org/officeDocument/2006/relationships/hyperlink" Target="https://github.com/Kterpis/Putnam_Lab_Notebook/blob/master/_posts/2021-11-04-20211104-RNA-DNA-extractions-from-E5-project.md" TargetMode="External"/><Relationship Id="rId247" Type="http://schemas.openxmlformats.org/officeDocument/2006/relationships/hyperlink" Target="https://github.com/Kterpis/Putnam_Lab_Notebook/blob/master/_posts/2021-10-05-20211005-RNA-DNA-extractions-from-E5-project.md" TargetMode="External"/><Relationship Id="rId368" Type="http://schemas.openxmlformats.org/officeDocument/2006/relationships/hyperlink" Target="https://kterpis.github.io/Putnam_Lab_Notebook/20211101-RNA-DNA-extractions-from-E5-project/" TargetMode="External"/><Relationship Id="rId121" Type="http://schemas.openxmlformats.org/officeDocument/2006/relationships/hyperlink" Target="https://github.com/Kterpis/Putnam_Lab_Notebook/blob/master/_posts/2021-11-16-20211116-RNA-DNA-extractions-from-E5-project.md" TargetMode="External"/><Relationship Id="rId242" Type="http://schemas.openxmlformats.org/officeDocument/2006/relationships/hyperlink" Target="https://github.com/Kterpis/Putnam_Lab_Notebook/blob/master/_posts/2021-09-24-20210924-RNA-DNA-extractions-from-E5-project.md" TargetMode="External"/><Relationship Id="rId363" Type="http://schemas.openxmlformats.org/officeDocument/2006/relationships/hyperlink" Target="https://kterpis.github.io/Putnam_Lab_Notebook/20220217-ReExtracting-DNA-and-RNA-from-E5-project/" TargetMode="External"/><Relationship Id="rId120" Type="http://schemas.openxmlformats.org/officeDocument/2006/relationships/hyperlink" Target="https://github.com/Kterpis/Putnam_Lab_Notebook/blob/master/_posts/2021-09-10-20210910-RNA-DNA-extractions-from-E5-project.md" TargetMode="External"/><Relationship Id="rId241" Type="http://schemas.openxmlformats.org/officeDocument/2006/relationships/hyperlink" Target="https://github.com/Kterpis/Putnam_Lab_Notebook/blob/master/_posts/2021-10-05-20211005-RNA-DNA-extractions-from-E5-project.md" TargetMode="External"/><Relationship Id="rId362" Type="http://schemas.openxmlformats.org/officeDocument/2006/relationships/hyperlink" Target="https://github.com/Kterpis/Putnam_Lab_Notebook/blob/master/_posts/2021-09-21-20210921-RNA-DNA-extractions-from-E5-project.md" TargetMode="External"/><Relationship Id="rId240" Type="http://schemas.openxmlformats.org/officeDocument/2006/relationships/hyperlink" Target="https://kterpis.github.io/Putnam_Lab_Notebook/20211118-RNA-DNA-extractions-from-E5-project/" TargetMode="External"/><Relationship Id="rId361" Type="http://schemas.openxmlformats.org/officeDocument/2006/relationships/hyperlink" Target="https://kterpis.github.io/Putnam_Lab_Notebook/20210913-RNA-DNA-extractions-from-E5-project/" TargetMode="External"/><Relationship Id="rId360" Type="http://schemas.openxmlformats.org/officeDocument/2006/relationships/hyperlink" Target="https://github.com/Kterpis/Putnam_Lab_Notebook/blob/master/_posts/2021-09-20-20210920-RNA-DNA-extractions-from-E5-project.md" TargetMode="External"/><Relationship Id="rId125" Type="http://schemas.openxmlformats.org/officeDocument/2006/relationships/hyperlink" Target="https://github.com/Kterpis/Putnam_Lab_Notebook/blob/master/_posts/2021-09-10-20210910-RNA-DNA-extractions-from-E5-project.md" TargetMode="External"/><Relationship Id="rId246" Type="http://schemas.openxmlformats.org/officeDocument/2006/relationships/hyperlink" Target="https://kterpis.github.io/Putnam_Lab_Notebook/20211008-RNA-DNA-extractions-from-E5-project/" TargetMode="External"/><Relationship Id="rId367" Type="http://schemas.openxmlformats.org/officeDocument/2006/relationships/hyperlink" Target="https://github.com/Kterpis/Putnam_Lab_Notebook/blob/master/_posts/2021-10-04-20211004-RNA-DNA-extractions-from-E5-project.md" TargetMode="External"/><Relationship Id="rId124" Type="http://schemas.openxmlformats.org/officeDocument/2006/relationships/hyperlink" Target="https://kterpis.github.io/Putnam_Lab_Notebook/20211014-RNA-DNA-extractions-from-E5-project/" TargetMode="External"/><Relationship Id="rId245" Type="http://schemas.openxmlformats.org/officeDocument/2006/relationships/hyperlink" Target="https://github.com/Kterpis/Putnam_Lab_Notebook/blob/master/_posts/2021-11-09-20211109-RNA-DNA-extractions-from-E5-project.md" TargetMode="External"/><Relationship Id="rId366" Type="http://schemas.openxmlformats.org/officeDocument/2006/relationships/hyperlink" Target="https://github.com/Kterpis/Putnam_Lab_Notebook/blob/master/_posts/2021-10-04-20211004-RNA-DNA-extractions-from-E5-project.md" TargetMode="External"/><Relationship Id="rId123" Type="http://schemas.openxmlformats.org/officeDocument/2006/relationships/hyperlink" Target="https://github.com/Kterpis/Putnam_Lab_Notebook/blob/master/_posts/2021-09-23-20210923-RNA-DNA-extractions-from-E5-project.md" TargetMode="External"/><Relationship Id="rId244" Type="http://schemas.openxmlformats.org/officeDocument/2006/relationships/hyperlink" Target="https://kterpis.github.io/Putnam_Lab_Notebook/20211118-RNA-DNA-extractions-from-E5-project/" TargetMode="External"/><Relationship Id="rId365" Type="http://schemas.openxmlformats.org/officeDocument/2006/relationships/hyperlink" Target="https://kterpis.github.io/Putnam_Lab_Notebook/20211012-RNA-DNA-extractions-from-E5-project/" TargetMode="External"/><Relationship Id="rId122" Type="http://schemas.openxmlformats.org/officeDocument/2006/relationships/hyperlink" Target="https://github.com/Kterpis/Putnam_Lab_Notebook/blob/master/_posts/2021-09-10-20210910-RNA-DNA-extractions-from-E5-project.md" TargetMode="External"/><Relationship Id="rId243" Type="http://schemas.openxmlformats.org/officeDocument/2006/relationships/hyperlink" Target="https://github.com/Kterpis/Putnam_Lab_Notebook/blob/master/_posts/2021-11-09-20211109-RNA-DNA-extractions-from-E5-project.md" TargetMode="External"/><Relationship Id="rId364" Type="http://schemas.openxmlformats.org/officeDocument/2006/relationships/hyperlink" Target="https://kterpis.github.io/Putnam_Lab_Notebook/20211118-RNA-DNA-extractions-from-E5-project/" TargetMode="External"/><Relationship Id="rId95" Type="http://schemas.openxmlformats.org/officeDocument/2006/relationships/hyperlink" Target="https://github.com/Kterpis/Putnam_Lab_Notebook/blob/master/_posts/2021-11-22-20211122-RNA-DNA-extractions-from-E5-project.md" TargetMode="External"/><Relationship Id="rId94" Type="http://schemas.openxmlformats.org/officeDocument/2006/relationships/hyperlink" Target="https://github.com/Kterpis/Putnam_Lab_Notebook/blob/master/_posts/2021-09-24-20210924-RNA-DNA-extractions-from-E5-project.md" TargetMode="External"/><Relationship Id="rId97" Type="http://schemas.openxmlformats.org/officeDocument/2006/relationships/hyperlink" Target="https://github.com/Kterpis/Putnam_Lab_Notebook/blob/master/_posts/2021-09-07-20210907-RNA-DNA-extractions-from-E5-project.md" TargetMode="External"/><Relationship Id="rId96" Type="http://schemas.openxmlformats.org/officeDocument/2006/relationships/hyperlink" Target="https://github.com/Kterpis/Putnam_Lab_Notebook/blob/master/_posts/2021-09-10-20210910-RNA-DNA-extractions-from-E5-project.md" TargetMode="External"/><Relationship Id="rId99" Type="http://schemas.openxmlformats.org/officeDocument/2006/relationships/hyperlink" Target="https://kterpis.github.io/Putnam_Lab_Notebook/20211019-RNA-DNA-extractions-from-E5-project/" TargetMode="External"/><Relationship Id="rId98" Type="http://schemas.openxmlformats.org/officeDocument/2006/relationships/hyperlink" Target="https://github.com/Kterpis/Putnam_Lab_Notebook/blob/master/_posts/2021-10-05-20211005-RNA-DNA-extractions-from-E5-project.md" TargetMode="External"/><Relationship Id="rId91" Type="http://schemas.openxmlformats.org/officeDocument/2006/relationships/hyperlink" Target="https://kterpis.github.io/Putnam_Lab_Notebook/20211130-RNA-DNA-extractions-from-E5-project/" TargetMode="External"/><Relationship Id="rId90" Type="http://schemas.openxmlformats.org/officeDocument/2006/relationships/hyperlink" Target="https://kterpis.github.io/Putnam_Lab_Notebook/20211130-RNA-DNA-extractions-from-E5-project/" TargetMode="External"/><Relationship Id="rId93" Type="http://schemas.openxmlformats.org/officeDocument/2006/relationships/hyperlink" Target="https://kterpis.github.io/Putnam_Lab_Notebook/20211101-RNA-DNA-extractions-from-E5-project/" TargetMode="External"/><Relationship Id="rId92" Type="http://schemas.openxmlformats.org/officeDocument/2006/relationships/hyperlink" Target="https://github.com/Kterpis/Putnam_Lab_Notebook/blob/master/_posts/2021-09-21-20210921-RNA-DNA-extractions-from-E5-project.md" TargetMode="External"/><Relationship Id="rId118" Type="http://schemas.openxmlformats.org/officeDocument/2006/relationships/hyperlink" Target="https://github.com/Kterpis/Putnam_Lab_Notebook/blob/master/_posts/2021-11-15-20211115-RNA-DNA-extractions-from-E5-project.md" TargetMode="External"/><Relationship Id="rId239" Type="http://schemas.openxmlformats.org/officeDocument/2006/relationships/hyperlink" Target="https://github.com/Kterpis/Putnam_Lab_Notebook/blob/master/_posts/2021-09-07-20210907-RNA-DNA-extractions-from-E5-project.md" TargetMode="External"/><Relationship Id="rId117" Type="http://schemas.openxmlformats.org/officeDocument/2006/relationships/hyperlink" Target="https://github.com/Kterpis/Putnam_Lab_Notebook/blob/master/_posts/2021-10-04-20211004-RNA-DNA-extractions-from-E5-project.md" TargetMode="External"/><Relationship Id="rId238" Type="http://schemas.openxmlformats.org/officeDocument/2006/relationships/hyperlink" Target="https://kterpis.github.io/Putnam_Lab_Notebook/20211102-RNA-DNA-extractions-from-E5-project/" TargetMode="External"/><Relationship Id="rId359" Type="http://schemas.openxmlformats.org/officeDocument/2006/relationships/hyperlink" Target="https://github.com/Kterpis/Putnam_Lab_Notebook/blob/master/_posts/2021-09-27-20210927-RNA-DNA-extractions-from-E5-project.md" TargetMode="External"/><Relationship Id="rId116" Type="http://schemas.openxmlformats.org/officeDocument/2006/relationships/hyperlink" Target="https://github.com/Kterpis/Putnam_Lab_Notebook/blob/master/_posts/2021-11-12-20211112-RNA-DNA-extractions-from-E5-project.md" TargetMode="External"/><Relationship Id="rId237" Type="http://schemas.openxmlformats.org/officeDocument/2006/relationships/hyperlink" Target="https://github.com/Kterpis/Putnam_Lab_Notebook/blob/master/_posts/2021-09-03-20210903-RNA-DNA-extractions-from-E5-project.md" TargetMode="External"/><Relationship Id="rId358" Type="http://schemas.openxmlformats.org/officeDocument/2006/relationships/hyperlink" Target="https://kterpis.github.io/Putnam_Lab_Notebook/20211102-RNA-DNA-extractions-from-E5-project/" TargetMode="External"/><Relationship Id="rId115" Type="http://schemas.openxmlformats.org/officeDocument/2006/relationships/hyperlink" Target="https://kterpis.github.io/Putnam_Lab_Notebook/20211118-RNA-DNA-extractions-from-E5-project/" TargetMode="External"/><Relationship Id="rId236" Type="http://schemas.openxmlformats.org/officeDocument/2006/relationships/hyperlink" Target="https://github.com/Kterpis/Putnam_Lab_Notebook/blob/master/_posts/2021-10-04-20211004-RNA-DNA-extractions-from-E5-project.md" TargetMode="External"/><Relationship Id="rId357" Type="http://schemas.openxmlformats.org/officeDocument/2006/relationships/hyperlink" Target="https://github.com/Kterpis/Putnam_Lab_Notebook/blob/master/_posts/2021-09-03-20210903-RNA-DNA-extractions-from-E5-project.md" TargetMode="External"/><Relationship Id="rId119" Type="http://schemas.openxmlformats.org/officeDocument/2006/relationships/hyperlink" Target="https://github.com/Kterpis/Putnam_Lab_Notebook/blob/master/_posts/2021-09-24-20210924-RNA-DNA-extractions-from-E5-project.md" TargetMode="External"/><Relationship Id="rId110" Type="http://schemas.openxmlformats.org/officeDocument/2006/relationships/hyperlink" Target="https://kterpis.github.io/Putnam_Lab_Notebook/20211018-RNA-DNA-extractions-from-E5-project/" TargetMode="External"/><Relationship Id="rId231" Type="http://schemas.openxmlformats.org/officeDocument/2006/relationships/hyperlink" Target="https://github.com/Kterpis/Putnam_Lab_Notebook/blob/master/_posts/2021-09-24-20210924-RNA-DNA-extractions-from-E5-project.md" TargetMode="External"/><Relationship Id="rId352" Type="http://schemas.openxmlformats.org/officeDocument/2006/relationships/hyperlink" Target="https://github.com/Kterpis/Putnam_Lab_Notebook/blob/master/_posts/2021-10-05-20211005-RNA-DNA-extractions-from-E5-project.md" TargetMode="External"/><Relationship Id="rId230" Type="http://schemas.openxmlformats.org/officeDocument/2006/relationships/hyperlink" Target="https://kterpis.github.io/Putnam_Lab_Notebook/20211105-RNA-DNA-extractions-from-E5-project/" TargetMode="External"/><Relationship Id="rId351" Type="http://schemas.openxmlformats.org/officeDocument/2006/relationships/hyperlink" Target="https://kterpis.github.io/Putnam_Lab_Notebook/20211018-RNA-DNA-extractions-from-E5-project/" TargetMode="External"/><Relationship Id="rId350" Type="http://schemas.openxmlformats.org/officeDocument/2006/relationships/hyperlink" Target="https://github.com/Kterpis/Putnam_Lab_Notebook/blob/master/_posts/2021-09-30-20210930-RNA-DNA-extractions-from-E5-project.md" TargetMode="External"/><Relationship Id="rId114" Type="http://schemas.openxmlformats.org/officeDocument/2006/relationships/hyperlink" Target="https://github.com/Kterpis/Putnam_Lab_Notebook/blob/master/_posts/2021-10-28-20211028-RNA-DNA-extractions-from-E5-project.md" TargetMode="External"/><Relationship Id="rId235" Type="http://schemas.openxmlformats.org/officeDocument/2006/relationships/hyperlink" Target="https://github.com/Kterpis/Putnam_Lab_Notebook/blob/master/_posts/2022-02-03-20220203-ReExtracting-DNA-and-RNA-from-E5-project.md" TargetMode="External"/><Relationship Id="rId356" Type="http://schemas.openxmlformats.org/officeDocument/2006/relationships/hyperlink" Target="https://github.com/Kterpis/Putnam_Lab_Notebook/blob/master/_posts/2021-09-23-20210923-RNA-DNA-extractions-from-E5-project.md" TargetMode="External"/><Relationship Id="rId113" Type="http://schemas.openxmlformats.org/officeDocument/2006/relationships/hyperlink" Target="https://kterpis.github.io/Putnam_Lab_Notebook/20211108-RNA-DNA-extractions-from-E5-project/" TargetMode="External"/><Relationship Id="rId234" Type="http://schemas.openxmlformats.org/officeDocument/2006/relationships/hyperlink" Target="https://github.com/Kterpis/Putnam_Lab_Notebook/blob/master/_posts/2021-09-20-20210920-RNA-DNA-extractions-from-E5-project.md" TargetMode="External"/><Relationship Id="rId355" Type="http://schemas.openxmlformats.org/officeDocument/2006/relationships/hyperlink" Target="https://kterpis.github.io/Putnam_Lab_Notebook/20220217-ReExtracting-DNA-and-RNA-from-E5-project/" TargetMode="External"/><Relationship Id="rId112" Type="http://schemas.openxmlformats.org/officeDocument/2006/relationships/hyperlink" Target="https://github.com/Kterpis/Putnam_Lab_Notebook/blob/master/_posts/2021-08-31-20210831-E5-RNA-DNA-extractions.md" TargetMode="External"/><Relationship Id="rId233" Type="http://schemas.openxmlformats.org/officeDocument/2006/relationships/hyperlink" Target="https://github.com/Kterpis/Putnam_Lab_Notebook/blob/master/_posts/2021-11-16-20211116-RNA-DNA-extractions-from-E5-project.md" TargetMode="External"/><Relationship Id="rId354" Type="http://schemas.openxmlformats.org/officeDocument/2006/relationships/hyperlink" Target="https://kterpis.github.io/Putnam_Lab_Notebook/20211118-RNA-DNA-extractions-from-E5-project/" TargetMode="External"/><Relationship Id="rId111" Type="http://schemas.openxmlformats.org/officeDocument/2006/relationships/hyperlink" Target="https://kterpis.github.io/Putnam_Lab_Notebook/20211019-RNA-DNA-extractions-from-E5-project/" TargetMode="External"/><Relationship Id="rId232" Type="http://schemas.openxmlformats.org/officeDocument/2006/relationships/hyperlink" Target="https://kterpis.github.io/Putnam_Lab_Notebook/20211008-RNA-DNA-extractions-from-E5-project/" TargetMode="External"/><Relationship Id="rId353" Type="http://schemas.openxmlformats.org/officeDocument/2006/relationships/hyperlink" Target="https://github.com/Kterpis/Putnam_Lab_Notebook/blob/master/_posts/2021-10-04-20211004-RNA-DNA-extractions-from-E5-project.md" TargetMode="External"/><Relationship Id="rId305" Type="http://schemas.openxmlformats.org/officeDocument/2006/relationships/hyperlink" Target="https://github.com/Kterpis/Putnam_Lab_Notebook/blob/master/_posts/2021-11-09-20211109-RNA-DNA-extractions-from-E5-project.md" TargetMode="External"/><Relationship Id="rId426" Type="http://schemas.openxmlformats.org/officeDocument/2006/relationships/hyperlink" Target="https://github.com/Kterpis/Putnam_Lab_Notebook/blob/master/_posts/2021-11-16-20211116-RNA-DNA-extractions-from-E5-project.md" TargetMode="External"/><Relationship Id="rId304" Type="http://schemas.openxmlformats.org/officeDocument/2006/relationships/hyperlink" Target="https://kterpis.github.io/Putnam_Lab_Notebook/20211020-RNA-DNA-extractions-from-E5-project/" TargetMode="External"/><Relationship Id="rId425" Type="http://schemas.openxmlformats.org/officeDocument/2006/relationships/hyperlink" Target="https://github.com/Kterpis/Putnam_Lab_Notebook/blob/master/_posts/2021-11-16-20211116-RNA-DNA-extractions-from-E5-project.md" TargetMode="External"/><Relationship Id="rId303" Type="http://schemas.openxmlformats.org/officeDocument/2006/relationships/hyperlink" Target="https://kterpis.github.io/Putnam_Lab_Notebook/20211105-RNA-DNA-extractions-from-E5-project/" TargetMode="External"/><Relationship Id="rId424" Type="http://schemas.openxmlformats.org/officeDocument/2006/relationships/hyperlink" Target="https://kterpis.github.io/Putnam_Lab_Notebook/20220217-ReExtracting-DNA-and-RNA-from-E5-project/" TargetMode="External"/><Relationship Id="rId302" Type="http://schemas.openxmlformats.org/officeDocument/2006/relationships/hyperlink" Target="https://github.com/Kterpis/Putnam_Lab_Notebook/blob/master/_posts/2021-11-12-20211112-RNA-DNA-extractions-from-E5-project.md" TargetMode="External"/><Relationship Id="rId423" Type="http://schemas.openxmlformats.org/officeDocument/2006/relationships/hyperlink" Target="https://github.com/Kterpis/Putnam_Lab_Notebook/blob/master/_posts/2021-10-01-20211001-RNA-DNA-extractions-from-E5-project.md" TargetMode="External"/><Relationship Id="rId309" Type="http://schemas.openxmlformats.org/officeDocument/2006/relationships/hyperlink" Target="https://github.com/Kterpis/Putnam_Lab_Notebook/blob/master/_posts/2022-02-11-20220211-ReExtracting-DNA-and-RNA-from-E5-project.md" TargetMode="External"/><Relationship Id="rId308" Type="http://schemas.openxmlformats.org/officeDocument/2006/relationships/hyperlink" Target="https://github.com/Kterpis/Putnam_Lab_Notebook/blob/master/_posts/2022-02-08-20220208-ReExtracting-DNA-and-RNA-from-E5-project.md" TargetMode="External"/><Relationship Id="rId429" Type="http://schemas.openxmlformats.org/officeDocument/2006/relationships/hyperlink" Target="https://kterpis.github.io/Putnam_Lab_Notebook/20211012-RNA-DNA-extractions-from-E5-project/" TargetMode="External"/><Relationship Id="rId307" Type="http://schemas.openxmlformats.org/officeDocument/2006/relationships/hyperlink" Target="https://github.com/Kterpis/Putnam_Lab_Notebook/blob/master/_posts/2021-08-31-20210831-E5-RNA-DNA-extractions.md" TargetMode="External"/><Relationship Id="rId428" Type="http://schemas.openxmlformats.org/officeDocument/2006/relationships/hyperlink" Target="https://kterpis.github.io/Putnam_Lab_Notebook/20210913-RNA-DNA-extractions-from-E5-project/" TargetMode="External"/><Relationship Id="rId306" Type="http://schemas.openxmlformats.org/officeDocument/2006/relationships/hyperlink" Target="https://github.com/Kterpis/Putnam_Lab_Notebook/blob/master/_posts/2021-08-31-20210831-E5-RNA-DNA-extractions.md" TargetMode="External"/><Relationship Id="rId427" Type="http://schemas.openxmlformats.org/officeDocument/2006/relationships/hyperlink" Target="https://github.com/Kterpis/Putnam_Lab_Notebook/blob/master/_posts/2022-02-01-20220201-ReExtracting-DNA-and-RNA-from-E5-project.md" TargetMode="External"/><Relationship Id="rId301" Type="http://schemas.openxmlformats.org/officeDocument/2006/relationships/hyperlink" Target="https://kterpis.github.io/Putnam_Lab_Notebook/20211020-RNA-DNA-extractions-from-E5-project/" TargetMode="External"/><Relationship Id="rId422" Type="http://schemas.openxmlformats.org/officeDocument/2006/relationships/hyperlink" Target="https://kterpis.github.io/Putnam_Lab_Notebook/20211101-RNA-DNA-extractions-from-E5-project/" TargetMode="External"/><Relationship Id="rId300" Type="http://schemas.openxmlformats.org/officeDocument/2006/relationships/hyperlink" Target="https://github.com/Kterpis/Putnam_Lab_Notebook/blob/master/_posts/2021-11-16-20211116-RNA-DNA-extractions-from-E5-project.md" TargetMode="External"/><Relationship Id="rId421" Type="http://schemas.openxmlformats.org/officeDocument/2006/relationships/hyperlink" Target="https://kterpis.github.io/Putnam_Lab_Notebook/20211108-RNA-DNA-extractions-from-E5-project/" TargetMode="External"/><Relationship Id="rId420" Type="http://schemas.openxmlformats.org/officeDocument/2006/relationships/hyperlink" Target="https://github.com/Kterpis/Putnam_Lab_Notebook/blob/master/_posts/2021-11-09-20211109-RNA-DNA-extractions-from-E5-project.md" TargetMode="External"/><Relationship Id="rId415" Type="http://schemas.openxmlformats.org/officeDocument/2006/relationships/hyperlink" Target="https://github.com/Kterpis/Putnam_Lab_Notebook/blob/master/_posts/2021-11-29-20211129-RNA-DNA-extractions-from-E5-project.md" TargetMode="External"/><Relationship Id="rId414" Type="http://schemas.openxmlformats.org/officeDocument/2006/relationships/hyperlink" Target="https://github.com/Kterpis/Putnam_Lab_Notebook/blob/master/_posts/2021-11-22-20211122-RNA-DNA-extractions-from-E5-project.md" TargetMode="External"/><Relationship Id="rId413" Type="http://schemas.openxmlformats.org/officeDocument/2006/relationships/hyperlink" Target="https://github.com/Kterpis/Putnam_Lab_Notebook/blob/master/_posts/2021-11-04-20211104-RNA-DNA-extractions-from-E5-project.md" TargetMode="External"/><Relationship Id="rId412" Type="http://schemas.openxmlformats.org/officeDocument/2006/relationships/hyperlink" Target="https://github.com/Kterpis/Putnam_Lab_Notebook/blob/master/_posts/2021-11-29-20211129-RNA-DNA-extractions-from-E5-project.md" TargetMode="External"/><Relationship Id="rId419" Type="http://schemas.openxmlformats.org/officeDocument/2006/relationships/hyperlink" Target="https://kterpis.github.io/Putnam_Lab_Notebook/20210913-RNA-DNA-extractions-from-E5-project/" TargetMode="External"/><Relationship Id="rId418" Type="http://schemas.openxmlformats.org/officeDocument/2006/relationships/hyperlink" Target="https://kterpis.github.io/Putnam_Lab_Notebook/20211020-RNA-DNA-extractions-from-E5-project/" TargetMode="External"/><Relationship Id="rId417" Type="http://schemas.openxmlformats.org/officeDocument/2006/relationships/hyperlink" Target="https://kterpis.github.io/Putnam_Lab_Notebook/20211019-RNA-DNA-extractions-from-E5-project/" TargetMode="External"/><Relationship Id="rId416" Type="http://schemas.openxmlformats.org/officeDocument/2006/relationships/hyperlink" Target="https://github.com/Kterpis/Putnam_Lab_Notebook/blob/master/_posts/2021-09-21-20210921-RNA-DNA-extractions-from-E5-project.md" TargetMode="External"/><Relationship Id="rId411" Type="http://schemas.openxmlformats.org/officeDocument/2006/relationships/hyperlink" Target="https://github.com/Kterpis/Putnam_Lab_Notebook/blob/master/_posts/2021-10-28-20211028-RNA-DNA-extractions-from-E5-project.md" TargetMode="External"/><Relationship Id="rId410" Type="http://schemas.openxmlformats.org/officeDocument/2006/relationships/hyperlink" Target="https://github.com/Kterpis/Putnam_Lab_Notebook/blob/master/_posts/2021-09-30-20210930-RNA-DNA-extractions-from-E5-project.md" TargetMode="External"/><Relationship Id="rId206" Type="http://schemas.openxmlformats.org/officeDocument/2006/relationships/hyperlink" Target="https://github.com/Kterpis/Putnam_Lab_Notebook/blob/master/_posts/2021-09-02-20210902-RNA-DNA-extractions-from-E5-project.md" TargetMode="External"/><Relationship Id="rId327" Type="http://schemas.openxmlformats.org/officeDocument/2006/relationships/hyperlink" Target="https://github.com/Kterpis/Putnam_Lab_Notebook/blob/master/_posts/2021-09-07-20210907-RNA-DNA-extractions-from-E5-project.md" TargetMode="External"/><Relationship Id="rId448" Type="http://schemas.openxmlformats.org/officeDocument/2006/relationships/hyperlink" Target="https://github.com/Kterpis/Putnam_Lab_Notebook/blob/master/_posts/2022-02-08-20220208-ReExtracting-DNA-and-RNA-from-E5-project.md" TargetMode="External"/><Relationship Id="rId205" Type="http://schemas.openxmlformats.org/officeDocument/2006/relationships/hyperlink" Target="https://kterpis.github.io/Putnam_Lab_Notebook/20211020-RNA-DNA-extractions-from-E5-project/" TargetMode="External"/><Relationship Id="rId326" Type="http://schemas.openxmlformats.org/officeDocument/2006/relationships/hyperlink" Target="https://github.com/Kterpis/Putnam_Lab_Notebook/blob/master/_posts/2021-09-16-20210916-RNA-DNA-extractions-from-E5-project.md" TargetMode="External"/><Relationship Id="rId447" Type="http://schemas.openxmlformats.org/officeDocument/2006/relationships/hyperlink" Target="https://kterpis.github.io/Putnam_Lab_Notebook/20211130-RNA-DNA-extractions-from-E5-project/" TargetMode="External"/><Relationship Id="rId204" Type="http://schemas.openxmlformats.org/officeDocument/2006/relationships/hyperlink" Target="https://kterpis.github.io/Putnam_Lab_Notebook/20211101-RNA-DNA-extractions-from-E5-project/" TargetMode="External"/><Relationship Id="rId325" Type="http://schemas.openxmlformats.org/officeDocument/2006/relationships/hyperlink" Target="https://github.com/Kterpis/Putnam_Lab_Notebook/blob/master/_posts/2021-10-01-20211001-RNA-DNA-extractions-from-E5-project.md" TargetMode="External"/><Relationship Id="rId446" Type="http://schemas.openxmlformats.org/officeDocument/2006/relationships/hyperlink" Target="https://github.com/Kterpis/Putnam_Lab_Notebook/blob/master/_posts/2021-10-07-20211007-RNA-DNA-extractions-from-E5-project.md" TargetMode="External"/><Relationship Id="rId203" Type="http://schemas.openxmlformats.org/officeDocument/2006/relationships/hyperlink" Target="https://github.com/Kterpis/Putnam_Lab_Notebook/blob/master/_posts/2021-11-09-20211109-RNA-DNA-extractions-from-E5-project.md" TargetMode="External"/><Relationship Id="rId324" Type="http://schemas.openxmlformats.org/officeDocument/2006/relationships/hyperlink" Target="https://github.com/Kterpis/Putnam_Lab_Notebook/blob/master/_posts/2021-09-16-20210916-RNA-DNA-extractions-from-E5-project.md" TargetMode="External"/><Relationship Id="rId445" Type="http://schemas.openxmlformats.org/officeDocument/2006/relationships/hyperlink" Target="https://github.com/Kterpis/Putnam_Lab_Notebook/blob/master/_posts/2021-11-12-20211112-RNA-DNA-extractions-from-E5-project.md" TargetMode="External"/><Relationship Id="rId209" Type="http://schemas.openxmlformats.org/officeDocument/2006/relationships/hyperlink" Target="https://github.com/Kterpis/Putnam_Lab_Notebook/blob/master/_posts/2021-09-21-20210921-RNA-DNA-extractions-from-E5-project.md" TargetMode="External"/><Relationship Id="rId208" Type="http://schemas.openxmlformats.org/officeDocument/2006/relationships/hyperlink" Target="https://github.com/Kterpis/Putnam_Lab_Notebook/blob/master/_posts/2021-11-16-20211116-RNA-DNA-extractions-from-E5-project.md" TargetMode="External"/><Relationship Id="rId329" Type="http://schemas.openxmlformats.org/officeDocument/2006/relationships/hyperlink" Target="https://kterpis.github.io/Putnam_Lab_Notebook/20211012-RNA-DNA-extractions-from-E5-project/" TargetMode="External"/><Relationship Id="rId207" Type="http://schemas.openxmlformats.org/officeDocument/2006/relationships/hyperlink" Target="https://kterpis.github.io/Putnam_Lab_Notebook/20211015-RNA-DNA-extractions-from-E5-project/" TargetMode="External"/><Relationship Id="rId328" Type="http://schemas.openxmlformats.org/officeDocument/2006/relationships/hyperlink" Target="https://kterpis.github.io/Putnam_Lab_Notebook/20211130-RNA-DNA-extractions-from-E5-project/" TargetMode="External"/><Relationship Id="rId449" Type="http://schemas.openxmlformats.org/officeDocument/2006/relationships/hyperlink" Target="https://kterpis.github.io/Putnam_Lab_Notebook/20211102-RNA-DNA-extractions-from-E5-project/" TargetMode="External"/><Relationship Id="rId440" Type="http://schemas.openxmlformats.org/officeDocument/2006/relationships/hyperlink" Target="https://kterpis.github.io/Putnam_Lab_Notebook/20211008-RNA-DNA-extractions-from-E5-project/" TargetMode="External"/><Relationship Id="rId202" Type="http://schemas.openxmlformats.org/officeDocument/2006/relationships/hyperlink" Target="https://github.com/Kterpis/Putnam_Lab_Notebook/blob/master/_posts/2022-02-11-20220211-ReExtracting-DNA-and-RNA-from-E5-project.md" TargetMode="External"/><Relationship Id="rId323" Type="http://schemas.openxmlformats.org/officeDocument/2006/relationships/hyperlink" Target="https://github.com/Kterpis/Putnam_Lab_Notebook/blob/master/_posts/2021-09-23-20210923-RNA-DNA-extractions-from-E5-project.md" TargetMode="External"/><Relationship Id="rId444" Type="http://schemas.openxmlformats.org/officeDocument/2006/relationships/hyperlink" Target="https://github.com/Kterpis/Putnam_Lab_Notebook/blob/master/_posts/2021-11-22-20211122-RNA-DNA-extractions-from-E5-project.md" TargetMode="External"/><Relationship Id="rId201" Type="http://schemas.openxmlformats.org/officeDocument/2006/relationships/hyperlink" Target="https://github.com/Kterpis/Putnam_Lab_Notebook/blob/master/_posts/2021-10-05-20211005-RNA-DNA-extractions-from-E5-project.md" TargetMode="External"/><Relationship Id="rId322" Type="http://schemas.openxmlformats.org/officeDocument/2006/relationships/hyperlink" Target="https://github.com/Kterpis/Putnam_Lab_Notebook/blob/master/_posts/2022-02-01-20220201-ReExtracting-DNA-and-RNA-from-E5-project.md" TargetMode="External"/><Relationship Id="rId443" Type="http://schemas.openxmlformats.org/officeDocument/2006/relationships/hyperlink" Target="https://kterpis.github.io/Putnam_Lab_Notebook/20211020-RNA-DNA-extractions-from-E5-project/" TargetMode="External"/><Relationship Id="rId200" Type="http://schemas.openxmlformats.org/officeDocument/2006/relationships/hyperlink" Target="https://github.com/Kterpis/Putnam_Lab_Notebook/blob/master/_posts/2021-10-05-20211005-RNA-DNA-extractions-from-E5-project.md" TargetMode="External"/><Relationship Id="rId321" Type="http://schemas.openxmlformats.org/officeDocument/2006/relationships/hyperlink" Target="https://kterpis.github.io/Putnam_Lab_Notebook/20211118-RNA-DNA-extractions-from-E5-project/" TargetMode="External"/><Relationship Id="rId442" Type="http://schemas.openxmlformats.org/officeDocument/2006/relationships/hyperlink" Target="https://kterpis.github.io/Putnam_Lab_Notebook/20211101-RNA-DNA-extractions-from-E5-project/" TargetMode="External"/><Relationship Id="rId320" Type="http://schemas.openxmlformats.org/officeDocument/2006/relationships/hyperlink" Target="https://kterpis.github.io/Putnam_Lab_Notebook/20211105-RNA-DNA-extractions-from-E5-project/" TargetMode="External"/><Relationship Id="rId441" Type="http://schemas.openxmlformats.org/officeDocument/2006/relationships/hyperlink" Target="https://kterpis.github.io/Putnam_Lab_Notebook/20220217-ReExtracting-DNA-and-RNA-from-E5-project/" TargetMode="External"/><Relationship Id="rId316" Type="http://schemas.openxmlformats.org/officeDocument/2006/relationships/hyperlink" Target="https://github.com/Kterpis/Putnam_Lab_Notebook/blob/master/_posts/2021-10-01-20211001-RNA-DNA-extractions-from-E5-project.md" TargetMode="External"/><Relationship Id="rId437" Type="http://schemas.openxmlformats.org/officeDocument/2006/relationships/hyperlink" Target="https://kterpis.github.io/Putnam_Lab_Notebook/20211020-RNA-DNA-extractions-from-E5-project/" TargetMode="External"/><Relationship Id="rId315" Type="http://schemas.openxmlformats.org/officeDocument/2006/relationships/hyperlink" Target="https://github.com/Kterpis/Putnam_Lab_Notebook/blob/master/_posts/2021-11-29-20211129-RNA-DNA-extractions-from-E5-project.md" TargetMode="External"/><Relationship Id="rId436" Type="http://schemas.openxmlformats.org/officeDocument/2006/relationships/hyperlink" Target="https://github.com/Kterpis/Putnam_Lab_Notebook/blob/master/_posts/2021-11-22-20211122-RNA-DNA-extractions-from-E5-project.md" TargetMode="External"/><Relationship Id="rId314" Type="http://schemas.openxmlformats.org/officeDocument/2006/relationships/hyperlink" Target="https://kterpis.github.io/Putnam_Lab_Notebook/20211018-RNA-DNA-extractions-from-E5-project/" TargetMode="External"/><Relationship Id="rId435" Type="http://schemas.openxmlformats.org/officeDocument/2006/relationships/hyperlink" Target="https://kterpis.github.io/Putnam_Lab_Notebook/20211102-RNA-DNA-extractions-from-E5-project/" TargetMode="External"/><Relationship Id="rId313" Type="http://schemas.openxmlformats.org/officeDocument/2006/relationships/hyperlink" Target="https://kterpis.github.io/Putnam_Lab_Notebook/20211012-RNA-DNA-extractions-from-E5-project/" TargetMode="External"/><Relationship Id="rId434" Type="http://schemas.openxmlformats.org/officeDocument/2006/relationships/hyperlink" Target="https://github.com/Kterpis/Putnam_Lab_Notebook/blob/master/_posts/2021-11-15-20211115-RNA-DNA-extractions-from-E5-project.md" TargetMode="External"/><Relationship Id="rId319" Type="http://schemas.openxmlformats.org/officeDocument/2006/relationships/hyperlink" Target="https://github.com/Kterpis/Putnam_Lab_Notebook/blob/master/_posts/2021-09-16-20210916-RNA-DNA-extractions-from-E5-project.md" TargetMode="External"/><Relationship Id="rId318" Type="http://schemas.openxmlformats.org/officeDocument/2006/relationships/hyperlink" Target="https://github.com/Kterpis/Putnam_Lab_Notebook/blob/master/_posts/2021-11-15-20211115-RNA-DNA-extractions-from-E5-project.md" TargetMode="External"/><Relationship Id="rId439" Type="http://schemas.openxmlformats.org/officeDocument/2006/relationships/hyperlink" Target="https://kterpis.github.io/Putnam_Lab_Notebook/20220217-ReExtracting-DNA-and-RNA-from-E5-project/" TargetMode="External"/><Relationship Id="rId317" Type="http://schemas.openxmlformats.org/officeDocument/2006/relationships/hyperlink" Target="https://github.com/Kterpis/Putnam_Lab_Notebook/blob/master/_posts/2021-10-28-20211028-RNA-DNA-extractions-from-E5-project.md" TargetMode="External"/><Relationship Id="rId438" Type="http://schemas.openxmlformats.org/officeDocument/2006/relationships/hyperlink" Target="https://github.com/Kterpis/Putnam_Lab_Notebook/blob/master/_posts/2021-10-01-20211001-RNA-DNA-extractions-from-E5-project.md" TargetMode="External"/><Relationship Id="rId312" Type="http://schemas.openxmlformats.org/officeDocument/2006/relationships/hyperlink" Target="https://github.com/Kterpis/Putnam_Lab_Notebook/blob/master/_posts/2021-09-07-20210907-RNA-DNA-extractions-from-E5-project.md" TargetMode="External"/><Relationship Id="rId433" Type="http://schemas.openxmlformats.org/officeDocument/2006/relationships/hyperlink" Target="https://github.com/Kterpis/Putnam_Lab_Notebook/blob/master/_posts/2021-11-04-20211104-RNA-DNA-extractions-from-E5-project.md" TargetMode="External"/><Relationship Id="rId311" Type="http://schemas.openxmlformats.org/officeDocument/2006/relationships/hyperlink" Target="https://kterpis.github.io/Putnam_Lab_Notebook/20211118-RNA-DNA-extractions-from-E5-project/" TargetMode="External"/><Relationship Id="rId432" Type="http://schemas.openxmlformats.org/officeDocument/2006/relationships/hyperlink" Target="https://kterpis.github.io/Putnam_Lab_Notebook/20211130-RNA-DNA-extractions-from-E5-project/" TargetMode="External"/><Relationship Id="rId310" Type="http://schemas.openxmlformats.org/officeDocument/2006/relationships/hyperlink" Target="https://kterpis.github.io/Putnam_Lab_Notebook/20211008-RNA-DNA-extractions-from-E5-project/" TargetMode="External"/><Relationship Id="rId431" Type="http://schemas.openxmlformats.org/officeDocument/2006/relationships/hyperlink" Target="https://github.com/Kterpis/Putnam_Lab_Notebook/blob/master/_posts/2022-02-08-20220208-ReExtracting-DNA-and-RNA-from-E5-project.md" TargetMode="External"/><Relationship Id="rId430" Type="http://schemas.openxmlformats.org/officeDocument/2006/relationships/hyperlink" Target="https://kterpis.github.io/Putnam_Lab_Notebook/20211020-RNA-DNA-extractions-from-E5-project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Kterpis/Putnam_Lab_Notebook/blob/master/_posts/2021-09-23-20210923-RNA-DNA-extractions-from-E5-project.md" TargetMode="External"/><Relationship Id="rId194" Type="http://schemas.openxmlformats.org/officeDocument/2006/relationships/hyperlink" Target="https://github.com/Kterpis/Putnam_Lab_Notebook/blob/master/_posts/2021-09-23-20210923-RNA-DNA-extractions-from-E5-project.md" TargetMode="External"/><Relationship Id="rId193" Type="http://schemas.openxmlformats.org/officeDocument/2006/relationships/hyperlink" Target="https://github.com/Kterpis/Putnam_Lab_Notebook/blob/master/_posts/2021-11-04-20211104-RNA-DNA-extractions-from-E5-project.md" TargetMode="External"/><Relationship Id="rId192" Type="http://schemas.openxmlformats.org/officeDocument/2006/relationships/hyperlink" Target="https://kterpis.github.io/Putnam_Lab_Notebook/20211018-RNA-DNA-extractions-from-E5-project/" TargetMode="External"/><Relationship Id="rId191" Type="http://schemas.openxmlformats.org/officeDocument/2006/relationships/hyperlink" Target="https://github.com/Kterpis/Putnam_Lab_Notebook/blob/master/_posts/2021-09-07-20210907-RNA-DNA-extractions-from-E5-project.md" TargetMode="External"/><Relationship Id="rId187" Type="http://schemas.openxmlformats.org/officeDocument/2006/relationships/hyperlink" Target="https://github.com/Kterpis/Putnam_Lab_Notebook/blob/master/_posts/2021-11-15-20211115-RNA-DNA-extractions-from-E5-project.md" TargetMode="External"/><Relationship Id="rId186" Type="http://schemas.openxmlformats.org/officeDocument/2006/relationships/hyperlink" Target="https://github.com/Kterpis/Putnam_Lab_Notebook/blob/master/_posts/2021-09-23-20210923-RNA-DNA-extractions-from-E5-project.md" TargetMode="External"/><Relationship Id="rId185" Type="http://schemas.openxmlformats.org/officeDocument/2006/relationships/hyperlink" Target="https://github.com/Kterpis/Putnam_Lab_Notebook/blob/master/_posts/2021-09-10-20210910-RNA-DNA-extractions-from-E5-project.md" TargetMode="External"/><Relationship Id="rId184" Type="http://schemas.openxmlformats.org/officeDocument/2006/relationships/hyperlink" Target="https://kterpis.github.io/Putnam_Lab_Notebook/20211105-RNA-DNA-extractions-from-E5-project/" TargetMode="External"/><Relationship Id="rId189" Type="http://schemas.openxmlformats.org/officeDocument/2006/relationships/hyperlink" Target="https://github.com/Kterpis/Putnam_Lab_Notebook/blob/master/_posts/2021-09-10-20210910-RNA-DNA-extractions-from-E5-project.md" TargetMode="External"/><Relationship Id="rId188" Type="http://schemas.openxmlformats.org/officeDocument/2006/relationships/hyperlink" Target="https://github.com/Kterpis/Putnam_Lab_Notebook/blob/master/_posts/2021-09-10-20210910-RNA-DNA-extractions-from-E5-project.md" TargetMode="External"/><Relationship Id="rId183" Type="http://schemas.openxmlformats.org/officeDocument/2006/relationships/hyperlink" Target="https://github.com/Kterpis/Putnam_Lab_Notebook/blob/master/_posts/2021-09-24-20210924-RNA-DNA-extractions-from-E5-project.md" TargetMode="External"/><Relationship Id="rId182" Type="http://schemas.openxmlformats.org/officeDocument/2006/relationships/hyperlink" Target="https://github.com/Kterpis/Putnam_Lab_Notebook/blob/master/_posts/2021-09-24-20210924-RNA-DNA-extractions-from-E5-project.md" TargetMode="External"/><Relationship Id="rId181" Type="http://schemas.openxmlformats.org/officeDocument/2006/relationships/hyperlink" Target="https://kterpis.github.io/Putnam_Lab_Notebook/20211105-RNA-DNA-extractions-from-E5-project/" TargetMode="External"/><Relationship Id="rId180" Type="http://schemas.openxmlformats.org/officeDocument/2006/relationships/hyperlink" Target="https://github.com/Kterpis/Putnam_Lab_Notebook/blob/master/_posts/2022-02-11-20220211-ReExtracting-DNA-and-RNA-from-E5-project.md" TargetMode="External"/><Relationship Id="rId176" Type="http://schemas.openxmlformats.org/officeDocument/2006/relationships/hyperlink" Target="https://github.com/Kterpis/Putnam_Lab_Notebook/blob/master/_posts/2021-11-04-20211104-RNA-DNA-extractions-from-E5-project.md" TargetMode="External"/><Relationship Id="rId297" Type="http://schemas.openxmlformats.org/officeDocument/2006/relationships/hyperlink" Target="https://github.com/Kterpis/Putnam_Lab_Notebook/blob/master/_posts/2021-09-02-20210902-RNA-DNA-extractions-from-E5-project.md" TargetMode="External"/><Relationship Id="rId175" Type="http://schemas.openxmlformats.org/officeDocument/2006/relationships/hyperlink" Target="https://github.com/Kterpis/Putnam_Lab_Notebook/blob/master/_posts/2021-11-12-20211112-RNA-DNA-extractions-from-E5-project.md" TargetMode="External"/><Relationship Id="rId296" Type="http://schemas.openxmlformats.org/officeDocument/2006/relationships/hyperlink" Target="https://github.com/Kterpis/Putnam_Lab_Notebook/blob/master/_posts/2021-10-28-20211028-RNA-DNA-extractions-from-E5-project.md" TargetMode="External"/><Relationship Id="rId174" Type="http://schemas.openxmlformats.org/officeDocument/2006/relationships/hyperlink" Target="https://kterpis.github.io/Putnam_Lab_Notebook/20211108-RNA-DNA-extractions-from-E5-project/" TargetMode="External"/><Relationship Id="rId295" Type="http://schemas.openxmlformats.org/officeDocument/2006/relationships/hyperlink" Target="https://github.com/Kterpis/Putnam_Lab_Notebook/blob/master/_posts/2021-09-02-20210902-RNA-DNA-extractions-from-E5-project.md" TargetMode="External"/><Relationship Id="rId173" Type="http://schemas.openxmlformats.org/officeDocument/2006/relationships/hyperlink" Target="https://github.com/Kterpis/Putnam_Lab_Notebook/blob/master/_posts/2021-10-04-20211004-RNA-DNA-extractions-from-E5-project.md" TargetMode="External"/><Relationship Id="rId294" Type="http://schemas.openxmlformats.org/officeDocument/2006/relationships/hyperlink" Target="https://github.com/Kterpis/Putnam_Lab_Notebook/blob/master/_posts/2021-08-31-20210831-E5-RNA-DNA-extractions.md" TargetMode="External"/><Relationship Id="rId179" Type="http://schemas.openxmlformats.org/officeDocument/2006/relationships/hyperlink" Target="https://github.com/Kterpis/Putnam_Lab_Notebook/blob/master/_posts/2021-10-04-20211004-RNA-DNA-extractions-from-E5-project.md" TargetMode="External"/><Relationship Id="rId178" Type="http://schemas.openxmlformats.org/officeDocument/2006/relationships/hyperlink" Target="https://github.com/Kterpis/Putnam_Lab_Notebook/blob/master/_posts/2021-09-24-20210924-RNA-DNA-extractions-from-E5-project.md" TargetMode="External"/><Relationship Id="rId299" Type="http://schemas.openxmlformats.org/officeDocument/2006/relationships/hyperlink" Target="https://kterpis.github.io/Putnam_Lab_Notebook/20211102-RNA-DNA-extractions-from-E5-project/" TargetMode="External"/><Relationship Id="rId177" Type="http://schemas.openxmlformats.org/officeDocument/2006/relationships/hyperlink" Target="https://github.com/Kterpis/Putnam_Lab_Notebook/blob/master/_posts/2022-02-01-20220201-ReExtracting-DNA-and-RNA-from-E5-project.md" TargetMode="External"/><Relationship Id="rId298" Type="http://schemas.openxmlformats.org/officeDocument/2006/relationships/hyperlink" Target="https://github.com/Kterpis/Putnam_Lab_Notebook/blob/master/_posts/2021-08-31-20210831-E5-RNA-DNA-extractions.md" TargetMode="External"/><Relationship Id="rId198" Type="http://schemas.openxmlformats.org/officeDocument/2006/relationships/hyperlink" Target="https://github.com/Kterpis/Putnam_Lab_Notebook/blob/master/_posts/2021-09-30-20210930-RNA-DNA-extractions-from-E5-project.md" TargetMode="External"/><Relationship Id="rId197" Type="http://schemas.openxmlformats.org/officeDocument/2006/relationships/hyperlink" Target="https://github.com/Kterpis/Putnam_Lab_Notebook/blob/master/_posts/2021-10-04-20211004-RNA-DNA-extractions-from-E5-project.md" TargetMode="External"/><Relationship Id="rId196" Type="http://schemas.openxmlformats.org/officeDocument/2006/relationships/hyperlink" Target="https://kterpis.github.io/Putnam_Lab_Notebook/20211019-RNA-DNA-extractions-from-E5-project/" TargetMode="External"/><Relationship Id="rId195" Type="http://schemas.openxmlformats.org/officeDocument/2006/relationships/hyperlink" Target="https://github.com/Kterpis/Putnam_Lab_Notebook/blob/master/_posts/2021-10-07-20211007-RNA-DNA-extractions-from-E5-project.md" TargetMode="External"/><Relationship Id="rId199" Type="http://schemas.openxmlformats.org/officeDocument/2006/relationships/hyperlink" Target="https://github.com/Kterpis/Putnam_Lab_Notebook/blob/master/_posts/2021-11-12-20211112-RNA-DNA-extractions-from-E5-project.md" TargetMode="External"/><Relationship Id="rId150" Type="http://schemas.openxmlformats.org/officeDocument/2006/relationships/hyperlink" Target="https://kterpis.github.io/Putnam_Lab_Notebook/20211102-RNA-DNA-extractions-from-E5-project/" TargetMode="External"/><Relationship Id="rId271" Type="http://schemas.openxmlformats.org/officeDocument/2006/relationships/hyperlink" Target="https://github.com/Kterpis/Putnam_Lab_Notebook/blob/master/_posts/2021-11-22-20211122-RNA-DNA-extractions-from-E5-project.md" TargetMode="External"/><Relationship Id="rId392" Type="http://schemas.openxmlformats.org/officeDocument/2006/relationships/hyperlink" Target="https://github.com/Kterpis/Putnam_Lab_Notebook/blob/master/_posts/2021-11-04-20211104-RNA-DNA-extractions-from-E5-project.md" TargetMode="External"/><Relationship Id="rId270" Type="http://schemas.openxmlformats.org/officeDocument/2006/relationships/hyperlink" Target="https://github.com/Kterpis/Putnam_Lab_Notebook/blob/master/_posts/2021-10-05-20211005-RNA-DNA-extractions-from-E5-project.md" TargetMode="External"/><Relationship Id="rId391" Type="http://schemas.openxmlformats.org/officeDocument/2006/relationships/hyperlink" Target="https://github.com/Kterpis/Putnam_Lab_Notebook/blob/master/_posts/2021-11-15-20211115-RNA-DNA-extractions-from-E5-project.md" TargetMode="External"/><Relationship Id="rId390" Type="http://schemas.openxmlformats.org/officeDocument/2006/relationships/hyperlink" Target="https://kterpis.github.io/Putnam_Lab_Notebook/20211101-RNA-DNA-extractions-from-E5-project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github.com/Kterpis/Putnam_Lab_Notebook/blob/7949015e16b55a33ec3e2fbe82371ab9e1ae5cc3/_posts/2021-08-24-20210824-RNA-DNA-Extraction-of-Acropora-Pocillopora-and-Porites.md" TargetMode="External"/><Relationship Id="rId3" Type="http://schemas.openxmlformats.org/officeDocument/2006/relationships/hyperlink" Target="https://github.com/Kterpis/Putnam_Lab_Notebook/blob/master/_posts/2022-02-01-20220201-ReExtracting-DNA-and-RNA-from-E5-project.md" TargetMode="External"/><Relationship Id="rId149" Type="http://schemas.openxmlformats.org/officeDocument/2006/relationships/hyperlink" Target="https://github.com/Kterpis/Putnam_Lab_Notebook/blob/master/_posts/2021-09-10-20210910-RNA-DNA-extractions-from-E5-project.md" TargetMode="External"/><Relationship Id="rId4" Type="http://schemas.openxmlformats.org/officeDocument/2006/relationships/hyperlink" Target="https://kterpis.github.io/Putnam_Lab_Notebook/20211105-RNA-DNA-extractions-from-E5-project/" TargetMode="External"/><Relationship Id="rId148" Type="http://schemas.openxmlformats.org/officeDocument/2006/relationships/hyperlink" Target="https://github.com/Kterpis/Putnam_Lab_Notebook/blob/master/_posts/2021-11-29-20211129-RNA-DNA-extractions-from-E5-project.md" TargetMode="External"/><Relationship Id="rId269" Type="http://schemas.openxmlformats.org/officeDocument/2006/relationships/hyperlink" Target="https://kterpis.github.io/Putnam_Lab_Notebook/20211118-RNA-DNA-extractions-from-E5-project/" TargetMode="External"/><Relationship Id="rId9" Type="http://schemas.openxmlformats.org/officeDocument/2006/relationships/hyperlink" Target="https://kterpis.github.io/Putnam_Lab_Notebook/20211105-RNA-DNA-extractions-from-E5-project/" TargetMode="External"/><Relationship Id="rId143" Type="http://schemas.openxmlformats.org/officeDocument/2006/relationships/hyperlink" Target="https://kterpis.github.io/Putnam_Lab_Notebook/20211130-RNA-DNA-extractions-from-E5-project/" TargetMode="External"/><Relationship Id="rId264" Type="http://schemas.openxmlformats.org/officeDocument/2006/relationships/hyperlink" Target="https://github.com/Kterpis/Putnam_Lab_Notebook/blob/master/_posts/2021-10-28-20211028-RNA-DNA-extractions-from-E5-project.md" TargetMode="External"/><Relationship Id="rId385" Type="http://schemas.openxmlformats.org/officeDocument/2006/relationships/hyperlink" Target="https://github.com/Kterpis/Putnam_Lab_Notebook/blob/master/_posts/2021-10-05-20211005-RNA-DNA-extractions-from-E5-project.md" TargetMode="External"/><Relationship Id="rId142" Type="http://schemas.openxmlformats.org/officeDocument/2006/relationships/hyperlink" Target="https://kterpis.github.io/Putnam_Lab_Notebook/20211130-RNA-DNA-extractions-from-E5-project/" TargetMode="External"/><Relationship Id="rId263" Type="http://schemas.openxmlformats.org/officeDocument/2006/relationships/hyperlink" Target="https://github.com/Kterpis/Putnam_Lab_Notebook/blob/master/_posts/2021-10-05-20211005-RNA-DNA-extractions-from-E5-project.md" TargetMode="External"/><Relationship Id="rId384" Type="http://schemas.openxmlformats.org/officeDocument/2006/relationships/hyperlink" Target="https://kterpis.github.io/Putnam_Lab_Notebook/20211015-RNA-DNA-extractions-from-E5-project/" TargetMode="External"/><Relationship Id="rId141" Type="http://schemas.openxmlformats.org/officeDocument/2006/relationships/hyperlink" Target="https://kterpis.github.io/Putnam_Lab_Notebook/20211130-RNA-DNA-extractions-from-E5-project/" TargetMode="External"/><Relationship Id="rId262" Type="http://schemas.openxmlformats.org/officeDocument/2006/relationships/hyperlink" Target="https://github.com/Kterpis/Putnam_Lab_Notebook/blob/master/_posts/2021-10-05-20211005-RNA-DNA-extractions-from-E5-project.md" TargetMode="External"/><Relationship Id="rId383" Type="http://schemas.openxmlformats.org/officeDocument/2006/relationships/hyperlink" Target="https://github.com/Kterpis/Putnam_Lab_Notebook/blob/master/_posts/2021-09-27-20210927-RNA-DNA-extractions-from-E5-project.md" TargetMode="External"/><Relationship Id="rId140" Type="http://schemas.openxmlformats.org/officeDocument/2006/relationships/hyperlink" Target="https://kterpis.github.io/Putnam_Lab_Notebook/20211130-RNA-DNA-extractions-from-E5-project/" TargetMode="External"/><Relationship Id="rId261" Type="http://schemas.openxmlformats.org/officeDocument/2006/relationships/hyperlink" Target="https://kterpis.github.io/Putnam_Lab_Notebook/20211008-RNA-DNA-extractions-from-E5-project/" TargetMode="External"/><Relationship Id="rId382" Type="http://schemas.openxmlformats.org/officeDocument/2006/relationships/hyperlink" Target="https://github.com/Kterpis/Putnam_Lab_Notebook/blob/master/_posts/2021-11-09-20211109-RNA-DNA-extractions-from-E5-project.md" TargetMode="External"/><Relationship Id="rId5" Type="http://schemas.openxmlformats.org/officeDocument/2006/relationships/hyperlink" Target="https://github.com/Kterpis/Putnam_Lab_Notebook/blob/master/_posts/2022-02-08-20220208-ReExtracting-DNA-and-RNA-from-E5-project.md" TargetMode="External"/><Relationship Id="rId147" Type="http://schemas.openxmlformats.org/officeDocument/2006/relationships/hyperlink" Target="https://github.com/Kterpis/Putnam_Lab_Notebook/blob/master/_posts/2021-09-21-20210921-RNA-DNA-extractions-from-E5-project.md" TargetMode="External"/><Relationship Id="rId268" Type="http://schemas.openxmlformats.org/officeDocument/2006/relationships/hyperlink" Target="https://github.com/Kterpis/Putnam_Lab_Notebook/blob/master/_posts/2022-02-08-20220208-ReExtracting-DNA-and-RNA-from-E5-project.md" TargetMode="External"/><Relationship Id="rId389" Type="http://schemas.openxmlformats.org/officeDocument/2006/relationships/hyperlink" Target="https://kterpis.github.io/Putnam_Lab_Notebook/20211101-RNA-DNA-extractions-from-E5-project/" TargetMode="External"/><Relationship Id="rId6" Type="http://schemas.openxmlformats.org/officeDocument/2006/relationships/hyperlink" Target="https://kterpis.github.io/Putnam_Lab_Notebook/20211014-RNA-DNA-extractions-from-E5-project/" TargetMode="External"/><Relationship Id="rId146" Type="http://schemas.openxmlformats.org/officeDocument/2006/relationships/hyperlink" Target="https://github.com/Kterpis/Putnam_Lab_Notebook/blob/master/_posts/2021-09-03-20210903-RNA-DNA-extractions-from-E5-project.md" TargetMode="External"/><Relationship Id="rId267" Type="http://schemas.openxmlformats.org/officeDocument/2006/relationships/hyperlink" Target="https://github.com/Kterpis/Putnam_Lab_Notebook/blob/master/_posts/2021-11-16-20211116-RNA-DNA-extractions-from-E5-project.md" TargetMode="External"/><Relationship Id="rId388" Type="http://schemas.openxmlformats.org/officeDocument/2006/relationships/hyperlink" Target="https://github.com/Kterpis/Putnam_Lab_Notebook/blob/master/_posts/2021-09-21-20210921-RNA-DNA-extractions-from-E5-project.md" TargetMode="External"/><Relationship Id="rId7" Type="http://schemas.openxmlformats.org/officeDocument/2006/relationships/hyperlink" Target="https://github.com/Kterpis/Putnam_Lab_Notebook/blob/master/_posts/2022-02-08-20220208-ReExtracting-DNA-and-RNA-from-E5-project.md" TargetMode="External"/><Relationship Id="rId145" Type="http://schemas.openxmlformats.org/officeDocument/2006/relationships/hyperlink" Target="https://kterpis.github.io/Putnam_Lab_Notebook/20211101-RNA-DNA-extractions-from-E5-project/" TargetMode="External"/><Relationship Id="rId266" Type="http://schemas.openxmlformats.org/officeDocument/2006/relationships/hyperlink" Target="https://github.com/Kterpis/Putnam_Lab_Notebook/blob/master/_posts/2021-09-27-20210927-RNA-DNA-extractions-from-E5-project.md" TargetMode="External"/><Relationship Id="rId387" Type="http://schemas.openxmlformats.org/officeDocument/2006/relationships/hyperlink" Target="https://kterpis.github.io/Putnam_Lab_Notebook/20211012-RNA-DNA-extractions-from-E5-project/" TargetMode="External"/><Relationship Id="rId8" Type="http://schemas.openxmlformats.org/officeDocument/2006/relationships/hyperlink" Target="https://github.com/Kterpis/Putnam_Lab_Notebook/blob/master/_posts/2021-09-30-20210930-RNA-DNA-extractions-from-E5-project.md" TargetMode="External"/><Relationship Id="rId144" Type="http://schemas.openxmlformats.org/officeDocument/2006/relationships/hyperlink" Target="https://github.com/Kterpis/Putnam_Lab_Notebook/blob/master/_posts/2021-09-21-20210921-RNA-DNA-extractions-from-E5-project.md" TargetMode="External"/><Relationship Id="rId265" Type="http://schemas.openxmlformats.org/officeDocument/2006/relationships/hyperlink" Target="https://github.com/Kterpis/Putnam_Lab_Notebook/blob/master/_posts/2021-11-09-20211109-RNA-DNA-extractions-from-E5-project.md" TargetMode="External"/><Relationship Id="rId386" Type="http://schemas.openxmlformats.org/officeDocument/2006/relationships/hyperlink" Target="https://github.com/Kterpis/Putnam_Lab_Notebook/blob/master/_posts/2021-09-21-20210921-RNA-DNA-extractions-from-E5-project.md" TargetMode="External"/><Relationship Id="rId260" Type="http://schemas.openxmlformats.org/officeDocument/2006/relationships/hyperlink" Target="https://kterpis.github.io/Putnam_Lab_Notebook/20211018-RNA-DNA-extractions-from-E5-project/" TargetMode="External"/><Relationship Id="rId381" Type="http://schemas.openxmlformats.org/officeDocument/2006/relationships/hyperlink" Target="https://kterpis.github.io/Putnam_Lab_Notebook/20211019-RNA-DNA-extractions-from-E5-project/" TargetMode="External"/><Relationship Id="rId380" Type="http://schemas.openxmlformats.org/officeDocument/2006/relationships/hyperlink" Target="https://github.com/Kterpis/Putnam_Lab_Notebook/blob/master/_posts/2021-09-27-20210927-RNA-DNA-extractions-from-E5-project.md" TargetMode="External"/><Relationship Id="rId139" Type="http://schemas.openxmlformats.org/officeDocument/2006/relationships/hyperlink" Target="https://kterpis.github.io/Putnam_Lab_Notebook/20211130-RNA-DNA-extractions-from-E5-project/" TargetMode="External"/><Relationship Id="rId138" Type="http://schemas.openxmlformats.org/officeDocument/2006/relationships/hyperlink" Target="https://kterpis.github.io/Putnam_Lab_Notebook/20211019-RNA-DNA-extractions-from-E5-project/" TargetMode="External"/><Relationship Id="rId259" Type="http://schemas.openxmlformats.org/officeDocument/2006/relationships/hyperlink" Target="https://kterpis.github.io/Putnam_Lab_Notebook/20211101-RNA-DNA-extractions-from-E5-project/" TargetMode="External"/><Relationship Id="rId137" Type="http://schemas.openxmlformats.org/officeDocument/2006/relationships/hyperlink" Target="https://kterpis.github.io/Putnam_Lab_Notebook/20211019-RNA-DNA-extractions-from-E5-project/" TargetMode="External"/><Relationship Id="rId258" Type="http://schemas.openxmlformats.org/officeDocument/2006/relationships/hyperlink" Target="https://kterpis.github.io/Putnam_Lab_Notebook/20211102-RNA-DNA-extractions-from-E5-project/" TargetMode="External"/><Relationship Id="rId379" Type="http://schemas.openxmlformats.org/officeDocument/2006/relationships/hyperlink" Target="https://kterpis.github.io/Putnam_Lab_Notebook/20211012-RNA-DNA-extractions-from-E5-project/" TargetMode="External"/><Relationship Id="rId132" Type="http://schemas.openxmlformats.org/officeDocument/2006/relationships/hyperlink" Target="https://kterpis.github.io/Putnam_Lab_Notebook/20211130-RNA-DNA-extractions-from-E5-project/" TargetMode="External"/><Relationship Id="rId253" Type="http://schemas.openxmlformats.org/officeDocument/2006/relationships/hyperlink" Target="https://kterpis.github.io/Putnam_Lab_Notebook/20211014-RNA-DNA-extractions-from-E5-project/" TargetMode="External"/><Relationship Id="rId374" Type="http://schemas.openxmlformats.org/officeDocument/2006/relationships/hyperlink" Target="https://github.com/Kterpis/Putnam_Lab_Notebook/blob/master/_posts/2021-09-27-20210927-RNA-DNA-extractions-from-E5-project.md" TargetMode="External"/><Relationship Id="rId495" Type="http://schemas.openxmlformats.org/officeDocument/2006/relationships/hyperlink" Target="https://kterpis.github.io/Putnam_Lab_Notebook/20211118-RNA-DNA-extractions-from-E5-project/" TargetMode="External"/><Relationship Id="rId131" Type="http://schemas.openxmlformats.org/officeDocument/2006/relationships/hyperlink" Target="https://kterpis.github.io/Putnam_Lab_Notebook/20211101-RNA-DNA-extractions-from-E5-project/" TargetMode="External"/><Relationship Id="rId252" Type="http://schemas.openxmlformats.org/officeDocument/2006/relationships/hyperlink" Target="https://kterpis.github.io/Putnam_Lab_Notebook/20211012-RNA-DNA-extractions-from-E5-project/" TargetMode="External"/><Relationship Id="rId373" Type="http://schemas.openxmlformats.org/officeDocument/2006/relationships/hyperlink" Target="https://github.com/Kterpis/Putnam_Lab_Notebook/blob/master/_posts/2021-11-15-20211115-RNA-DNA-extractions-from-E5-project.md" TargetMode="External"/><Relationship Id="rId494" Type="http://schemas.openxmlformats.org/officeDocument/2006/relationships/hyperlink" Target="https://github.com/Kterpis/Putnam_Lab_Notebook/blob/master/_posts/2022-02-03-20220203-ReExtracting-DNA-and-RNA-from-E5-project.md" TargetMode="External"/><Relationship Id="rId130" Type="http://schemas.openxmlformats.org/officeDocument/2006/relationships/hyperlink" Target="https://kterpis.github.io/Putnam_Lab_Notebook/20211101-RNA-DNA-extractions-from-E5-project/" TargetMode="External"/><Relationship Id="rId251" Type="http://schemas.openxmlformats.org/officeDocument/2006/relationships/hyperlink" Target="https://kterpis.github.io/Putnam_Lab_Notebook/20211014-RNA-DNA-extractions-from-E5-project/" TargetMode="External"/><Relationship Id="rId372" Type="http://schemas.openxmlformats.org/officeDocument/2006/relationships/hyperlink" Target="https://kterpis.github.io/Putnam_Lab_Notebook/20211101-RNA-DNA-extractions-from-E5-project/" TargetMode="External"/><Relationship Id="rId493" Type="http://schemas.openxmlformats.org/officeDocument/2006/relationships/hyperlink" Target="https://kterpis.github.io/Putnam_Lab_Notebook/20211015-RNA-DNA-extractions-from-E5-project/" TargetMode="External"/><Relationship Id="rId250" Type="http://schemas.openxmlformats.org/officeDocument/2006/relationships/hyperlink" Target="https://github.com/Kterpis/Putnam_Lab_Notebook/blob/master/_posts/2021-09-03-20210903-RNA-DNA-extractions-from-E5-project.md" TargetMode="External"/><Relationship Id="rId371" Type="http://schemas.openxmlformats.org/officeDocument/2006/relationships/hyperlink" Target="https://github.com/Kterpis/Putnam_Lab_Notebook/blob/master/_posts/2021-09-30-20210930-RNA-DNA-extractions-from-E5-project.md" TargetMode="External"/><Relationship Id="rId492" Type="http://schemas.openxmlformats.org/officeDocument/2006/relationships/hyperlink" Target="https://kterpis.github.io/Putnam_Lab_Notebook/20211014-RNA-DNA-extractions-from-E5-project/" TargetMode="External"/><Relationship Id="rId136" Type="http://schemas.openxmlformats.org/officeDocument/2006/relationships/hyperlink" Target="https://kterpis.github.io/Putnam_Lab_Notebook/20211019-RNA-DNA-extractions-from-E5-project/" TargetMode="External"/><Relationship Id="rId257" Type="http://schemas.openxmlformats.org/officeDocument/2006/relationships/hyperlink" Target="https://github.com/Kterpis/Putnam_Lab_Notebook/blob/master/_posts/2021-11-29-20211129-RNA-DNA-extractions-from-E5-project.md" TargetMode="External"/><Relationship Id="rId378" Type="http://schemas.openxmlformats.org/officeDocument/2006/relationships/hyperlink" Target="https://github.com/Kterpis/Putnam_Lab_Notebook/blob/master/_posts/2021-10-01-20211001-RNA-DNA-extractions-from-E5-project.md" TargetMode="External"/><Relationship Id="rId499" Type="http://schemas.openxmlformats.org/officeDocument/2006/relationships/hyperlink" Target="https://github.com/Kterpis/Putnam_Lab_Notebook/blob/master/_posts/2021-11-22-20211122-RNA-DNA-extractions-from-E5-project.md" TargetMode="External"/><Relationship Id="rId135" Type="http://schemas.openxmlformats.org/officeDocument/2006/relationships/hyperlink" Target="https://kterpis.github.io/Putnam_Lab_Notebook/20211019-RNA-DNA-extractions-from-E5-project/" TargetMode="External"/><Relationship Id="rId256" Type="http://schemas.openxmlformats.org/officeDocument/2006/relationships/hyperlink" Target="https://github.com/Kterpis/Putnam_Lab_Notebook/blob/master/_posts/2021-11-04-20211104-RNA-DNA-extractions-from-E5-project.md" TargetMode="External"/><Relationship Id="rId377" Type="http://schemas.openxmlformats.org/officeDocument/2006/relationships/hyperlink" Target="https://github.com/Kterpis/Putnam_Lab_Notebook/blob/master/_posts/2021-09-30-20210930-RNA-DNA-extractions-from-E5-project.md" TargetMode="External"/><Relationship Id="rId498" Type="http://schemas.openxmlformats.org/officeDocument/2006/relationships/hyperlink" Target="https://kterpis.github.io/Putnam_Lab_Notebook/20211018-RNA-DNA-extractions-from-E5-project/" TargetMode="External"/><Relationship Id="rId134" Type="http://schemas.openxmlformats.org/officeDocument/2006/relationships/hyperlink" Target="https://github.com/Kterpis/Putnam_Lab_Notebook/blob/master/_posts/2021-09-03-20210903-RNA-DNA-extractions-from-E5-project.md" TargetMode="External"/><Relationship Id="rId255" Type="http://schemas.openxmlformats.org/officeDocument/2006/relationships/hyperlink" Target="https://kterpis.github.io/Putnam_Lab_Notebook/20211008-RNA-DNA-extractions-from-E5-project/" TargetMode="External"/><Relationship Id="rId376" Type="http://schemas.openxmlformats.org/officeDocument/2006/relationships/hyperlink" Target="https://kterpis.github.io/Putnam_Lab_Notebook/20211102-RNA-DNA-extractions-from-E5-project/" TargetMode="External"/><Relationship Id="rId497" Type="http://schemas.openxmlformats.org/officeDocument/2006/relationships/hyperlink" Target="https://kterpis.github.io/Putnam_Lab_Notebook/20211108-RNA-DNA-extractions-from-E5-project/" TargetMode="External"/><Relationship Id="rId133" Type="http://schemas.openxmlformats.org/officeDocument/2006/relationships/hyperlink" Target="https://kterpis.github.io/Putnam_Lab_Notebook/20220217-ReExtracting-DNA-and-RNA-from-E5-project/" TargetMode="External"/><Relationship Id="rId254" Type="http://schemas.openxmlformats.org/officeDocument/2006/relationships/hyperlink" Target="https://github.com/Kterpis/Putnam_Lab_Notebook/blob/master/_posts/2021-10-28-20211028-RNA-DNA-extractions-from-E5-project.md" TargetMode="External"/><Relationship Id="rId375" Type="http://schemas.openxmlformats.org/officeDocument/2006/relationships/hyperlink" Target="https://github.com/Kterpis/Putnam_Lab_Notebook/blob/master/_posts/2021-09-21-20210921-RNA-DNA-extractions-from-E5-project.md" TargetMode="External"/><Relationship Id="rId496" Type="http://schemas.openxmlformats.org/officeDocument/2006/relationships/hyperlink" Target="https://kterpis.github.io/Putnam_Lab_Notebook/20211019-RNA-DNA-extractions-from-E5-project/" TargetMode="External"/><Relationship Id="rId172" Type="http://schemas.openxmlformats.org/officeDocument/2006/relationships/hyperlink" Target="https://github.com/Kterpis/Putnam_Lab_Notebook/blob/master/_posts/2021-11-15-20211115-RNA-DNA-extractions-from-E5-project.md" TargetMode="External"/><Relationship Id="rId293" Type="http://schemas.openxmlformats.org/officeDocument/2006/relationships/hyperlink" Target="https://github.com/Kterpis/Putnam_Lab_Notebook/blob/master/_posts/2021-08-31-20210831-E5-RNA-DNA-extractions.md" TargetMode="External"/><Relationship Id="rId171" Type="http://schemas.openxmlformats.org/officeDocument/2006/relationships/hyperlink" Target="https://github.com/Kterpis/Putnam_Lab_Notebook/blob/master/_posts/2021-10-07-20211007-RNA-DNA-extractions-from-E5-project.md" TargetMode="External"/><Relationship Id="rId292" Type="http://schemas.openxmlformats.org/officeDocument/2006/relationships/hyperlink" Target="https://github.com/Kterpis/Putnam_Lab_Notebook/blob/master/_posts/2022-02-01-20220201-ReExtracting-DNA-and-RNA-from-E5-project.md" TargetMode="External"/><Relationship Id="rId170" Type="http://schemas.openxmlformats.org/officeDocument/2006/relationships/hyperlink" Target="https://github.com/Kterpis/Putnam_Lab_Notebook/blob/master/_posts/2021-09-30-20210930-RNA-DNA-extractions-from-E5-project.md" TargetMode="External"/><Relationship Id="rId291" Type="http://schemas.openxmlformats.org/officeDocument/2006/relationships/hyperlink" Target="https://kterpis.github.io/Putnam_Lab_Notebook/20211105-RNA-DNA-extractions-from-E5-project/" TargetMode="External"/><Relationship Id="rId290" Type="http://schemas.openxmlformats.org/officeDocument/2006/relationships/hyperlink" Target="https://github.com/Kterpis/Putnam_Lab_Notebook/blob/master/_posts/2021-09-02-20210902-RNA-DNA-extractions-from-E5-project.md" TargetMode="External"/><Relationship Id="rId165" Type="http://schemas.openxmlformats.org/officeDocument/2006/relationships/hyperlink" Target="https://github.com/Kterpis/Putnam_Lab_Notebook/blob/master/_posts/2021-09-10-20210910-RNA-DNA-extractions-from-E5-project.md" TargetMode="External"/><Relationship Id="rId286" Type="http://schemas.openxmlformats.org/officeDocument/2006/relationships/hyperlink" Target="https://github.com/Kterpis/Putnam_Lab_Notebook/blob/master/_posts/2021-11-22-20211122-RNA-DNA-extractions-from-E5-project.md" TargetMode="External"/><Relationship Id="rId164" Type="http://schemas.openxmlformats.org/officeDocument/2006/relationships/hyperlink" Target="https://github.com/Kterpis/Putnam_Lab_Notebook/blob/master/_posts/2021-09-10-20210910-RNA-DNA-extractions-from-E5-project.md" TargetMode="External"/><Relationship Id="rId285" Type="http://schemas.openxmlformats.org/officeDocument/2006/relationships/hyperlink" Target="https://github.com/Kterpis/Putnam_Lab_Notebook/blob/master/_posts/2021-11-09-20211109-RNA-DNA-extractions-from-E5-project.md" TargetMode="External"/><Relationship Id="rId163" Type="http://schemas.openxmlformats.org/officeDocument/2006/relationships/hyperlink" Target="https://kterpis.github.io/Putnam_Lab_Notebook/20211102-RNA-DNA-extractions-from-E5-project/" TargetMode="External"/><Relationship Id="rId284" Type="http://schemas.openxmlformats.org/officeDocument/2006/relationships/hyperlink" Target="https://github.com/Kterpis/Putnam_Lab_Notebook/blob/master/_posts/2022-02-08-20220208-ReExtracting-DNA-and-RNA-from-E5-project.md" TargetMode="External"/><Relationship Id="rId162" Type="http://schemas.openxmlformats.org/officeDocument/2006/relationships/hyperlink" Target="https://github.com/Kterpis/Putnam_Lab_Notebook/blob/master/_posts/2021-11-29-20211129-RNA-DNA-extractions-from-E5-project.md" TargetMode="External"/><Relationship Id="rId283" Type="http://schemas.openxmlformats.org/officeDocument/2006/relationships/hyperlink" Target="https://kterpis.github.io/Putnam_Lab_Notebook/20211020-RNA-DNA-extractions-from-E5-project/" TargetMode="External"/><Relationship Id="rId169" Type="http://schemas.openxmlformats.org/officeDocument/2006/relationships/hyperlink" Target="https://github.com/Kterpis/Putnam_Lab_Notebook/blob/master/_posts/2021-11-12-20211112-RNA-DNA-extractions-from-E5-project.md" TargetMode="External"/><Relationship Id="rId168" Type="http://schemas.openxmlformats.org/officeDocument/2006/relationships/hyperlink" Target="https://kterpis.github.io/Putnam_Lab_Notebook/20211102-RNA-DNA-extractions-from-E5-project/" TargetMode="External"/><Relationship Id="rId289" Type="http://schemas.openxmlformats.org/officeDocument/2006/relationships/hyperlink" Target="https://github.com/Kterpis/Putnam_Lab_Notebook/blob/master/_posts/2021-11-09-20211109-RNA-DNA-extractions-from-E5-project.md" TargetMode="External"/><Relationship Id="rId167" Type="http://schemas.openxmlformats.org/officeDocument/2006/relationships/hyperlink" Target="https://github.com/Kterpis/Putnam_Lab_Notebook/blob/master/_posts/2021-10-07-20211007-RNA-DNA-extractions-from-E5-project.md" TargetMode="External"/><Relationship Id="rId288" Type="http://schemas.openxmlformats.org/officeDocument/2006/relationships/hyperlink" Target="https://kterpis.github.io/Putnam_Lab_Notebook/20211101-RNA-DNA-extractions-from-E5-project/" TargetMode="External"/><Relationship Id="rId166" Type="http://schemas.openxmlformats.org/officeDocument/2006/relationships/hyperlink" Target="https://github.com/Kterpis/Putnam_Lab_Notebook/blob/master/_posts/2021-10-05-20211005-RNA-DNA-extractions-from-E5-project.md" TargetMode="External"/><Relationship Id="rId287" Type="http://schemas.openxmlformats.org/officeDocument/2006/relationships/hyperlink" Target="https://github.com/Kterpis/Putnam_Lab_Notebook/blob/master/_posts/2021-11-29-20211129-RNA-DNA-extractions-from-E5-project.md" TargetMode="External"/><Relationship Id="rId161" Type="http://schemas.openxmlformats.org/officeDocument/2006/relationships/hyperlink" Target="https://github.com/Kterpis/Putnam_Lab_Notebook/blob/master/_posts/2021-11-29-20211129-RNA-DNA-extractions-from-E5-project.md" TargetMode="External"/><Relationship Id="rId282" Type="http://schemas.openxmlformats.org/officeDocument/2006/relationships/hyperlink" Target="https://github.com/Kterpis/Putnam_Lab_Notebook/blob/master/_posts/2022-02-08-20220208-ReExtracting-DNA-and-RNA-from-E5-project.md" TargetMode="External"/><Relationship Id="rId160" Type="http://schemas.openxmlformats.org/officeDocument/2006/relationships/hyperlink" Target="https://kterpis.github.io/Putnam_Lab_Notebook/20211102-RNA-DNA-extractions-from-E5-project/" TargetMode="External"/><Relationship Id="rId281" Type="http://schemas.openxmlformats.org/officeDocument/2006/relationships/hyperlink" Target="https://kterpis.github.io/Putnam_Lab_Notebook/20211020-RNA-DNA-extractions-from-E5-project/" TargetMode="External"/><Relationship Id="rId280" Type="http://schemas.openxmlformats.org/officeDocument/2006/relationships/hyperlink" Target="https://kterpis.github.io/Putnam_Lab_Notebook/20211015-RNA-DNA-extractions-from-E5-project/" TargetMode="External"/><Relationship Id="rId159" Type="http://schemas.openxmlformats.org/officeDocument/2006/relationships/hyperlink" Target="https://github.com/Kterpis/Putnam_Lab_Notebook/blob/master/_posts/2021-09-10-20210910-RNA-DNA-extractions-from-E5-project.md" TargetMode="External"/><Relationship Id="rId154" Type="http://schemas.openxmlformats.org/officeDocument/2006/relationships/hyperlink" Target="https://github.com/Kterpis/Putnam_Lab_Notebook/blob/master/_posts/2022-02-08-20220208-ReExtracting-DNA-and-RNA-from-E5-project.md" TargetMode="External"/><Relationship Id="rId275" Type="http://schemas.openxmlformats.org/officeDocument/2006/relationships/hyperlink" Target="https://github.com/Kterpis/Putnam_Lab_Notebook/blob/master/_posts/2022-02-08-20220208-ReExtracting-DNA-and-RNA-from-E5-project.md" TargetMode="External"/><Relationship Id="rId396" Type="http://schemas.openxmlformats.org/officeDocument/2006/relationships/hyperlink" Target="https://kterpis.github.io/Putnam_Lab_Notebook/20211118-RNA-DNA-extractions-from-E5-project/" TargetMode="External"/><Relationship Id="rId153" Type="http://schemas.openxmlformats.org/officeDocument/2006/relationships/hyperlink" Target="https://github.com/Kterpis/Putnam_Lab_Notebook/blob/master/_posts/2021-09-21-20210921-RNA-DNA-extractions-from-E5-project.md" TargetMode="External"/><Relationship Id="rId274" Type="http://schemas.openxmlformats.org/officeDocument/2006/relationships/hyperlink" Target="https://github.com/Kterpis/Putnam_Lab_Notebook/blob/master/_posts/2021-11-22-20211122-RNA-DNA-extractions-from-E5-project.md" TargetMode="External"/><Relationship Id="rId395" Type="http://schemas.openxmlformats.org/officeDocument/2006/relationships/hyperlink" Target="https://github.com/Kterpis/Putnam_Lab_Notebook/blob/master/_posts/2021-10-05-20211005-RNA-DNA-extractions-from-E5-project.md" TargetMode="External"/><Relationship Id="rId152" Type="http://schemas.openxmlformats.org/officeDocument/2006/relationships/hyperlink" Target="https://github.com/Kterpis/Putnam_Lab_Notebook/blob/master/_posts/2021-09-03-20210903-RNA-DNA-extractions-from-E5-project.md" TargetMode="External"/><Relationship Id="rId273" Type="http://schemas.openxmlformats.org/officeDocument/2006/relationships/hyperlink" Target="https://github.com/Kterpis/Putnam_Lab_Notebook/blob/master/_posts/2022-02-11-20220211-ReExtracting-DNA-and-RNA-from-E5-project.md" TargetMode="External"/><Relationship Id="rId394" Type="http://schemas.openxmlformats.org/officeDocument/2006/relationships/hyperlink" Target="https://github.com/Kterpis/Putnam_Lab_Notebook/blob/master/_posts/2021-10-05-20211005-RNA-DNA-extractions-from-E5-project.md" TargetMode="External"/><Relationship Id="rId151" Type="http://schemas.openxmlformats.org/officeDocument/2006/relationships/hyperlink" Target="https://kterpis.github.io/Putnam_Lab_Notebook/20220217-ReExtracting-DNA-and-RNA-from-E5-project/" TargetMode="External"/><Relationship Id="rId272" Type="http://schemas.openxmlformats.org/officeDocument/2006/relationships/hyperlink" Target="https://github.com/Kterpis/Putnam_Lab_Notebook/blob/master/_posts/2021-09-21-20210921-RNA-DNA-extractions-from-E5-project.md" TargetMode="External"/><Relationship Id="rId393" Type="http://schemas.openxmlformats.org/officeDocument/2006/relationships/hyperlink" Target="https://kterpis.github.io/Putnam_Lab_Notebook/20211014-RNA-DNA-extractions-from-E5-project/" TargetMode="External"/><Relationship Id="rId158" Type="http://schemas.openxmlformats.org/officeDocument/2006/relationships/hyperlink" Target="https://github.com/Kterpis/Putnam_Lab_Notebook/blob/master/_posts/2022-02-08-20220208-ReExtracting-DNA-and-RNA-from-E5-project.md" TargetMode="External"/><Relationship Id="rId279" Type="http://schemas.openxmlformats.org/officeDocument/2006/relationships/hyperlink" Target="https://github.com/Kterpis/Putnam_Lab_Notebook/blob/master/_posts/2022-02-03-20220203-ReExtracting-DNA-and-RNA-from-E5-project.md" TargetMode="External"/><Relationship Id="rId157" Type="http://schemas.openxmlformats.org/officeDocument/2006/relationships/hyperlink" Target="https://github.com/Kterpis/Putnam_Lab_Notebook/blob/master/_posts/2021-11-29-20211129-RNA-DNA-extractions-from-E5-project.md" TargetMode="External"/><Relationship Id="rId278" Type="http://schemas.openxmlformats.org/officeDocument/2006/relationships/hyperlink" Target="https://github.com/Kterpis/Putnam_Lab_Notebook/blob/master/_posts/2021-09-21-20210921-RNA-DNA-extractions-from-E5-project.md" TargetMode="External"/><Relationship Id="rId399" Type="http://schemas.openxmlformats.org/officeDocument/2006/relationships/hyperlink" Target="https://github.com/Kterpis/Putnam_Lab_Notebook/blob/master/_posts/2021-11-09-20211109-RNA-DNA-extractions-from-E5-project.md" TargetMode="External"/><Relationship Id="rId156" Type="http://schemas.openxmlformats.org/officeDocument/2006/relationships/hyperlink" Target="https://github.com/Kterpis/Putnam_Lab_Notebook/blob/master/_posts/2021-10-05-20211005-RNA-DNA-extractions-from-E5-project.md" TargetMode="External"/><Relationship Id="rId277" Type="http://schemas.openxmlformats.org/officeDocument/2006/relationships/hyperlink" Target="https://github.com/Kterpis/Putnam_Lab_Notebook/blob/master/_posts/2021-11-16-20211116-RNA-DNA-extractions-from-E5-project.md" TargetMode="External"/><Relationship Id="rId398" Type="http://schemas.openxmlformats.org/officeDocument/2006/relationships/hyperlink" Target="https://github.com/Kterpis/Putnam_Lab_Notebook/blob/master/_posts/2021-10-01-20211001-RNA-DNA-extractions-from-E5-project.md" TargetMode="External"/><Relationship Id="rId155" Type="http://schemas.openxmlformats.org/officeDocument/2006/relationships/hyperlink" Target="https://github.com/Kterpis/Putnam_Lab_Notebook/blob/master/_posts/2021-10-05-20211005-RNA-DNA-extractions-from-E5-project.md" TargetMode="External"/><Relationship Id="rId276" Type="http://schemas.openxmlformats.org/officeDocument/2006/relationships/hyperlink" Target="https://kterpis.github.io/Putnam_Lab_Notebook/20211015-RNA-DNA-extractions-from-E5-project/" TargetMode="External"/><Relationship Id="rId397" Type="http://schemas.openxmlformats.org/officeDocument/2006/relationships/hyperlink" Target="https://github.com/Kterpis/Putnam_Lab_Notebook/blob/master/_posts/2022-02-01-20220201-ReExtracting-DNA-and-RNA-from-E5-project.md" TargetMode="External"/><Relationship Id="rId40" Type="http://schemas.openxmlformats.org/officeDocument/2006/relationships/hyperlink" Target="https://github.com/Kterpis/Putnam_Lab_Notebook/blob/master/_posts/2021-09-30-20210930-RNA-DNA-extractions-from-E5-project.md" TargetMode="External"/><Relationship Id="rId42" Type="http://schemas.openxmlformats.org/officeDocument/2006/relationships/hyperlink" Target="https://kterpis.github.io/Putnam_Lab_Notebook/20211018-RNA-DNA-extractions-from-E5-project/" TargetMode="External"/><Relationship Id="rId41" Type="http://schemas.openxmlformats.org/officeDocument/2006/relationships/hyperlink" Target="https://github.com/Kterpis/Putnam_Lab_Notebook/blob/master/_posts/2021-09-20-20210920-RNA-DNA-extractions-from-E5-project.md" TargetMode="External"/><Relationship Id="rId44" Type="http://schemas.openxmlformats.org/officeDocument/2006/relationships/hyperlink" Target="https://kterpis.github.io/Putnam_Lab_Notebook/20211008-RNA-DNA-extractions-from-E5-project/" TargetMode="External"/><Relationship Id="rId43" Type="http://schemas.openxmlformats.org/officeDocument/2006/relationships/hyperlink" Target="https://kterpis.github.io/Putnam_Lab_Notebook/20211012-RNA-DNA-extractions-from-E5-project/" TargetMode="External"/><Relationship Id="rId46" Type="http://schemas.openxmlformats.org/officeDocument/2006/relationships/hyperlink" Target="https://github.com/Kterpis/Putnam_Lab_Notebook/blob/master/_posts/2021-09-23-20210923-RNA-DNA-extractions-from-E5-project.md" TargetMode="External"/><Relationship Id="rId45" Type="http://schemas.openxmlformats.org/officeDocument/2006/relationships/hyperlink" Target="https://kterpis.github.io/Putnam_Lab_Notebook/20211105-RNA-DNA-extractions-from-E5-project/" TargetMode="External"/><Relationship Id="rId509" Type="http://schemas.openxmlformats.org/officeDocument/2006/relationships/hyperlink" Target="https://github.com/Kterpis/Putnam_Lab_Notebook/blob/master/_posts/2021-11-15-20211115-RNA-DNA-extractions-from-E5-project.md" TargetMode="External"/><Relationship Id="rId508" Type="http://schemas.openxmlformats.org/officeDocument/2006/relationships/hyperlink" Target="https://github.com/Kterpis/Putnam_Lab_Notebook/blob/master/_posts/2021-11-04-20211104-RNA-DNA-extractions-from-E5-project.md" TargetMode="External"/><Relationship Id="rId503" Type="http://schemas.openxmlformats.org/officeDocument/2006/relationships/hyperlink" Target="https://kterpis.github.io/Putnam_Lab_Notebook/20211019-RNA-DNA-extractions-from-E5-project/" TargetMode="External"/><Relationship Id="rId502" Type="http://schemas.openxmlformats.org/officeDocument/2006/relationships/hyperlink" Target="https://kterpis.github.io/Putnam_Lab_Notebook/20211101-RNA-DNA-extractions-from-E5-project/" TargetMode="External"/><Relationship Id="rId501" Type="http://schemas.openxmlformats.org/officeDocument/2006/relationships/hyperlink" Target="https://github.com/Kterpis/Putnam_Lab_Notebook/blob/master/_posts/2021-11-22-20211122-RNA-DNA-extractions-from-E5-project.md" TargetMode="External"/><Relationship Id="rId500" Type="http://schemas.openxmlformats.org/officeDocument/2006/relationships/hyperlink" Target="https://github.com/Kterpis/Putnam_Lab_Notebook/blob/master/_posts/2021-11-04-20211104-RNA-DNA-extractions-from-E5-project.md" TargetMode="External"/><Relationship Id="rId507" Type="http://schemas.openxmlformats.org/officeDocument/2006/relationships/hyperlink" Target="https://kterpis.github.io/Putnam_Lab_Notebook/20211101-RNA-DNA-extractions-from-E5-project/" TargetMode="External"/><Relationship Id="rId506" Type="http://schemas.openxmlformats.org/officeDocument/2006/relationships/hyperlink" Target="https://kterpis.github.io/Putnam_Lab_Notebook/20211108-RNA-DNA-extractions-from-E5-project/" TargetMode="External"/><Relationship Id="rId505" Type="http://schemas.openxmlformats.org/officeDocument/2006/relationships/hyperlink" Target="https://github.com/Kterpis/Putnam_Lab_Notebook/blob/master/_posts/2021-11-09-20211109-RNA-DNA-extractions-from-E5-project.md" TargetMode="External"/><Relationship Id="rId504" Type="http://schemas.openxmlformats.org/officeDocument/2006/relationships/hyperlink" Target="https://kterpis.github.io/Putnam_Lab_Notebook/20211118-RNA-DNA-extractions-from-E5-project/" TargetMode="External"/><Relationship Id="rId48" Type="http://schemas.openxmlformats.org/officeDocument/2006/relationships/hyperlink" Target="https://kterpis.github.io/Putnam_Lab_Notebook/20211015-RNA-DNA-extractions-from-E5-project/" TargetMode="External"/><Relationship Id="rId47" Type="http://schemas.openxmlformats.org/officeDocument/2006/relationships/hyperlink" Target="https://github.com/Kterpis/Putnam_Lab_Notebook/blob/master/_posts/2021-11-04-20211104-RNA-DNA-extractions-from-E5-project.md" TargetMode="External"/><Relationship Id="rId49" Type="http://schemas.openxmlformats.org/officeDocument/2006/relationships/hyperlink" Target="https://github.com/Kterpis/Putnam_Lab_Notebook/blob/master/_posts/2021-10-28-20211028-RNA-DNA-extractions-from-E5-project.md" TargetMode="External"/><Relationship Id="rId31" Type="http://schemas.openxmlformats.org/officeDocument/2006/relationships/hyperlink" Target="https://kterpis.github.io/Putnam_Lab_Notebook/20211014-RNA-DNA-extractions-from-E5-project/" TargetMode="External"/><Relationship Id="rId30" Type="http://schemas.openxmlformats.org/officeDocument/2006/relationships/hyperlink" Target="https://kterpis.github.io/Putnam_Lab_Notebook/20211018-RNA-DNA-extractions-from-E5-project/" TargetMode="External"/><Relationship Id="rId33" Type="http://schemas.openxmlformats.org/officeDocument/2006/relationships/hyperlink" Target="https://kterpis.github.io/Putnam_Lab_Notebook/20211015-RNA-DNA-extractions-from-E5-project/" TargetMode="External"/><Relationship Id="rId32" Type="http://schemas.openxmlformats.org/officeDocument/2006/relationships/hyperlink" Target="https://github.com/Kterpis/Putnam_Lab_Notebook/blob/master/_posts/2021-09-16-20210916-RNA-DNA-extractions-from-E5-project.md" TargetMode="External"/><Relationship Id="rId35" Type="http://schemas.openxmlformats.org/officeDocument/2006/relationships/hyperlink" Target="https://github.com/Kterpis/Putnam_Lab_Notebook/blob/master/_posts/2021-10-01-20211001-RNA-DNA-extractions-from-E5-project.md" TargetMode="External"/><Relationship Id="rId34" Type="http://schemas.openxmlformats.org/officeDocument/2006/relationships/hyperlink" Target="https://github.com/Kterpis/Putnam_Lab_Notebook/blob/master/_posts/2021-09-20-20210920-RNA-DNA-extractions-from-E5-project.md" TargetMode="External"/><Relationship Id="rId37" Type="http://schemas.openxmlformats.org/officeDocument/2006/relationships/hyperlink" Target="https://github.com/Kterpis/Putnam_Lab_Notebook/blob/master/_posts/2021-08-24-20210824-RNA-DNA-Extraction-of-Acropora-Pocillopora-and-Porites.md" TargetMode="External"/><Relationship Id="rId36" Type="http://schemas.openxmlformats.org/officeDocument/2006/relationships/hyperlink" Target="https://github.com/Kterpis/Putnam_Lab_Notebook/blob/master/_posts/2021-08-31-20210831-E5-RNA-DNA-extractions.md" TargetMode="External"/><Relationship Id="rId39" Type="http://schemas.openxmlformats.org/officeDocument/2006/relationships/hyperlink" Target="https://github.com/Kterpis/Putnam_Lab_Notebook/blob/master/_posts/2021-08-31-20210831-E5-RNA-DNA-extractions.md" TargetMode="External"/><Relationship Id="rId38" Type="http://schemas.openxmlformats.org/officeDocument/2006/relationships/hyperlink" Target="https://github.com/Kterpis/Putnam_Lab_Notebook/blob/master/_posts/2021-09-07-20210907-RNA-DNA-extractions-from-E5-project.md" TargetMode="External"/><Relationship Id="rId20" Type="http://schemas.openxmlformats.org/officeDocument/2006/relationships/hyperlink" Target="https://github.com/Kterpis/Putnam_Lab_Notebook/blob/master/_posts/2022-02-01-20220201-ReExtracting-DNA-and-RNA-from-E5-project.md" TargetMode="External"/><Relationship Id="rId22" Type="http://schemas.openxmlformats.org/officeDocument/2006/relationships/hyperlink" Target="https://github.com/Kterpis/Putnam_Lab_Notebook/blob/master/_posts/2021-09-16-20210916-RNA-DNA-extractions-from-E5-project.md" TargetMode="External"/><Relationship Id="rId21" Type="http://schemas.openxmlformats.org/officeDocument/2006/relationships/hyperlink" Target="https://github.com/Kterpis/Putnam_Lab_Notebook/blob/master/_posts/2021-10-28-20211028-RNA-DNA-extractions-from-E5-project.md" TargetMode="External"/><Relationship Id="rId24" Type="http://schemas.openxmlformats.org/officeDocument/2006/relationships/hyperlink" Target="https://github.com/Kterpis/Putnam_Lab_Notebook/blob/master/_posts/2021-09-16-20210916-RNA-DNA-extractions-from-E5-project.md" TargetMode="External"/><Relationship Id="rId23" Type="http://schemas.openxmlformats.org/officeDocument/2006/relationships/hyperlink" Target="https://github.com/Kterpis/Putnam_Lab_Notebook/blob/7949015e16b55a33ec3e2fbe82371ab9e1ae5cc3/_posts/2021-08-24-20210824-RNA-DNA-Extraction-of-Acropora-Pocillopora-and-Porites.md" TargetMode="External"/><Relationship Id="rId409" Type="http://schemas.openxmlformats.org/officeDocument/2006/relationships/hyperlink" Target="https://github.com/Kterpis/Putnam_Lab_Notebook/blob/master/_posts/2021-09-03-20210903-RNA-DNA-extractions-from-E5-project.md" TargetMode="External"/><Relationship Id="rId404" Type="http://schemas.openxmlformats.org/officeDocument/2006/relationships/hyperlink" Target="https://kterpis.github.io/Putnam_Lab_Notebook/20211020-RNA-DNA-extractions-from-E5-project/" TargetMode="External"/><Relationship Id="rId525" Type="http://schemas.openxmlformats.org/officeDocument/2006/relationships/hyperlink" Target="https://kterpis.github.io/Putnam_Lab_Notebook/20211020-RNA-DNA-extractions-from-E5-project/" TargetMode="External"/><Relationship Id="rId403" Type="http://schemas.openxmlformats.org/officeDocument/2006/relationships/hyperlink" Target="https://kterpis.github.io/Putnam_Lab_Notebook/20211020-RNA-DNA-extractions-from-E5-project/" TargetMode="External"/><Relationship Id="rId524" Type="http://schemas.openxmlformats.org/officeDocument/2006/relationships/hyperlink" Target="https://kterpis.github.io/Putnam_Lab_Notebook/20220217-ReExtracting-DNA-and-RNA-from-E5-project/" TargetMode="External"/><Relationship Id="rId402" Type="http://schemas.openxmlformats.org/officeDocument/2006/relationships/hyperlink" Target="https://github.com/Kterpis/Putnam_Lab_Notebook/blob/master/_posts/2021-11-12-20211112-RNA-DNA-extractions-from-E5-project.md" TargetMode="External"/><Relationship Id="rId523" Type="http://schemas.openxmlformats.org/officeDocument/2006/relationships/hyperlink" Target="https://github.com/Kterpis/Putnam_Lab_Notebook/blob/master/_posts/2021-11-12-20211112-RNA-DNA-extractions-from-E5-project.md" TargetMode="External"/><Relationship Id="rId401" Type="http://schemas.openxmlformats.org/officeDocument/2006/relationships/hyperlink" Target="https://kterpis.github.io/Putnam_Lab_Notebook/20211020-RNA-DNA-extractions-from-E5-project/" TargetMode="External"/><Relationship Id="rId522" Type="http://schemas.openxmlformats.org/officeDocument/2006/relationships/hyperlink" Target="https://kterpis.github.io/Putnam_Lab_Notebook/20211102-RNA-DNA-extractions-from-E5-project/" TargetMode="External"/><Relationship Id="rId408" Type="http://schemas.openxmlformats.org/officeDocument/2006/relationships/hyperlink" Target="https://github.com/Kterpis/Putnam_Lab_Notebook/blob/master/_posts/2021-08-31-20210831-E5-RNA-DNA-extractions.md" TargetMode="External"/><Relationship Id="rId529" Type="http://schemas.openxmlformats.org/officeDocument/2006/relationships/hyperlink" Target="https://github.com/Kterpis/Putnam_Lab_Notebook/blob/master/_posts/2021-11-12-20211112-RNA-DNA-extractions-from-E5-project.md" TargetMode="External"/><Relationship Id="rId407" Type="http://schemas.openxmlformats.org/officeDocument/2006/relationships/hyperlink" Target="https://github.com/Kterpis/Putnam_Lab_Notebook/blob/master/_posts/2021-08-31-20210831-E5-RNA-DNA-extractions.md" TargetMode="External"/><Relationship Id="rId528" Type="http://schemas.openxmlformats.org/officeDocument/2006/relationships/hyperlink" Target="https://github.com/Kterpis/Putnam_Lab_Notebook/blob/master/_posts/2021-11-22-20211122-RNA-DNA-extractions-from-E5-project.md" TargetMode="External"/><Relationship Id="rId406" Type="http://schemas.openxmlformats.org/officeDocument/2006/relationships/hyperlink" Target="https://github.com/Kterpis/Putnam_Lab_Notebook/blob/master/_posts/2021-09-03-20210903-RNA-DNA-extractions-from-E5-project.md" TargetMode="External"/><Relationship Id="rId527" Type="http://schemas.openxmlformats.org/officeDocument/2006/relationships/hyperlink" Target="https://kterpis.github.io/Putnam_Lab_Notebook/20220217-ReExtracting-DNA-and-RNA-from-E5-project/" TargetMode="External"/><Relationship Id="rId405" Type="http://schemas.openxmlformats.org/officeDocument/2006/relationships/hyperlink" Target="https://github.com/Kterpis/Putnam_Lab_Notebook/blob/master/_posts/2021-08-31-20210831-E5-RNA-DNA-extractions.md" TargetMode="External"/><Relationship Id="rId526" Type="http://schemas.openxmlformats.org/officeDocument/2006/relationships/hyperlink" Target="https://kterpis.github.io/Putnam_Lab_Notebook/20211020-RNA-DNA-extractions-from-E5-project/" TargetMode="External"/><Relationship Id="rId26" Type="http://schemas.openxmlformats.org/officeDocument/2006/relationships/hyperlink" Target="https://kterpis.github.io/Putnam_Lab_Notebook/20211012-RNA-DNA-extractions-from-E5-project/" TargetMode="External"/><Relationship Id="rId25" Type="http://schemas.openxmlformats.org/officeDocument/2006/relationships/hyperlink" Target="https://github.com/Kterpis/Putnam_Lab_Notebook/blob/master/_posts/2021-09-30-20210930-RNA-DNA-extractions-from-E5-project.md" TargetMode="External"/><Relationship Id="rId28" Type="http://schemas.openxmlformats.org/officeDocument/2006/relationships/hyperlink" Target="https://github.com/Kterpis/Putnam_Lab_Notebook/blob/master/_posts/2021-09-23-20210923-RNA-DNA-extractions-from-E5-project.md" TargetMode="External"/><Relationship Id="rId27" Type="http://schemas.openxmlformats.org/officeDocument/2006/relationships/hyperlink" Target="https://kterpis.github.io/Putnam_Lab_Notebook/20211008-RNA-DNA-extractions-from-E5-project/" TargetMode="External"/><Relationship Id="rId400" Type="http://schemas.openxmlformats.org/officeDocument/2006/relationships/hyperlink" Target="https://github.com/Kterpis/Putnam_Lab_Notebook/blob/master/_posts/2021-11-16-20211116-RNA-DNA-extractions-from-E5-project.md" TargetMode="External"/><Relationship Id="rId521" Type="http://schemas.openxmlformats.org/officeDocument/2006/relationships/hyperlink" Target="https://kterpis.github.io/Putnam_Lab_Notebook/20211020-RNA-DNA-extractions-from-E5-project/" TargetMode="External"/><Relationship Id="rId29" Type="http://schemas.openxmlformats.org/officeDocument/2006/relationships/hyperlink" Target="https://github.com/Kterpis/Putnam_Lab_Notebook/blob/master/_posts/2021-09-07-20210907-RNA-DNA-extractions-from-E5-project.md" TargetMode="External"/><Relationship Id="rId520" Type="http://schemas.openxmlformats.org/officeDocument/2006/relationships/hyperlink" Target="https://github.com/Kterpis/Putnam_Lab_Notebook/blob/master/_posts/2021-11-22-20211122-RNA-DNA-extractions-from-E5-project.md" TargetMode="External"/><Relationship Id="rId11" Type="http://schemas.openxmlformats.org/officeDocument/2006/relationships/hyperlink" Target="https://kterpis.github.io/Putnam_Lab_Notebook/20211012-RNA-DNA-extractions-from-E5-project/" TargetMode="External"/><Relationship Id="rId10" Type="http://schemas.openxmlformats.org/officeDocument/2006/relationships/hyperlink" Target="https://kterpis.github.io/Putnam_Lab_Notebook/20211105-RNA-DNA-extractions-from-E5-project/" TargetMode="External"/><Relationship Id="rId13" Type="http://schemas.openxmlformats.org/officeDocument/2006/relationships/hyperlink" Target="https://github.com/Kterpis/Putnam_Lab_Notebook/blob/master/_posts/2021-11-04-20211104-RNA-DNA-extractions-from-E5-project.md" TargetMode="External"/><Relationship Id="rId12" Type="http://schemas.openxmlformats.org/officeDocument/2006/relationships/hyperlink" Target="https://kterpis.github.io/Putnam_Lab_Notebook/20211012-RNA-DNA-extractions-from-E5-project/" TargetMode="External"/><Relationship Id="rId519" Type="http://schemas.openxmlformats.org/officeDocument/2006/relationships/hyperlink" Target="https://kterpis.github.io/Putnam_Lab_Notebook/20211102-RNA-DNA-extractions-from-E5-project/" TargetMode="External"/><Relationship Id="rId514" Type="http://schemas.openxmlformats.org/officeDocument/2006/relationships/hyperlink" Target="https://kterpis.github.io/Putnam_Lab_Notebook/20211108-RNA-DNA-extractions-from-E5-project/" TargetMode="External"/><Relationship Id="rId513" Type="http://schemas.openxmlformats.org/officeDocument/2006/relationships/hyperlink" Target="https://github.com/Kterpis/Putnam_Lab_Notebook/blob/master/_posts/2021-11-16-20211116-RNA-DNA-extractions-from-E5-project.md" TargetMode="External"/><Relationship Id="rId512" Type="http://schemas.openxmlformats.org/officeDocument/2006/relationships/hyperlink" Target="https://github.com/Kterpis/Putnam_Lab_Notebook/blob/master/_posts/2022-02-08-20220208-ReExtracting-DNA-and-RNA-from-E5-project.md" TargetMode="External"/><Relationship Id="rId511" Type="http://schemas.openxmlformats.org/officeDocument/2006/relationships/hyperlink" Target="https://github.com/Kterpis/Putnam_Lab_Notebook/blob/master/_posts/2021-11-16-20211116-RNA-DNA-extractions-from-E5-project.md" TargetMode="External"/><Relationship Id="rId518" Type="http://schemas.openxmlformats.org/officeDocument/2006/relationships/hyperlink" Target="https://github.com/Kterpis/Putnam_Lab_Notebook/blob/master/_posts/2021-11-22-20211122-RNA-DNA-extractions-from-E5-project.md" TargetMode="External"/><Relationship Id="rId517" Type="http://schemas.openxmlformats.org/officeDocument/2006/relationships/hyperlink" Target="https://github.com/Kterpis/Putnam_Lab_Notebook/blob/master/_posts/2021-11-04-20211104-RNA-DNA-extractions-from-E5-project.md" TargetMode="External"/><Relationship Id="rId516" Type="http://schemas.openxmlformats.org/officeDocument/2006/relationships/hyperlink" Target="https://github.com/Kterpis/Putnam_Lab_Notebook/blob/master/_posts/2021-11-16-20211116-RNA-DNA-extractions-from-E5-project.md" TargetMode="External"/><Relationship Id="rId515" Type="http://schemas.openxmlformats.org/officeDocument/2006/relationships/hyperlink" Target="https://github.com/Kterpis/Putnam_Lab_Notebook/blob/master/_posts/2022-02-01-20220201-ReExtracting-DNA-and-RNA-from-E5-project.md" TargetMode="External"/><Relationship Id="rId15" Type="http://schemas.openxmlformats.org/officeDocument/2006/relationships/hyperlink" Target="https://github.com/Kterpis/Putnam_Lab_Notebook/blob/master/_posts/2022-02-03-20220203-ReExtracting-DNA-and-RNA-from-E5-project.md" TargetMode="External"/><Relationship Id="rId14" Type="http://schemas.openxmlformats.org/officeDocument/2006/relationships/hyperlink" Target="https://github.com/Kterpis/Putnam_Lab_Notebook/blob/master/_posts/2021-09-07-20210907-RNA-DNA-extractions-from-E5-project.md" TargetMode="External"/><Relationship Id="rId17" Type="http://schemas.openxmlformats.org/officeDocument/2006/relationships/hyperlink" Target="https://github.com/Kterpis/Putnam_Lab_Notebook/blob/master/_posts/2022-02-08-20220208-ReExtracting-DNA-and-RNA-from-E5-project.md" TargetMode="External"/><Relationship Id="rId16" Type="http://schemas.openxmlformats.org/officeDocument/2006/relationships/hyperlink" Target="https://github.com/Kterpis/Putnam_Lab_Notebook/blob/master/_posts/2021-10-01-20211001-RNA-DNA-extractions-from-E5-project.md" TargetMode="External"/><Relationship Id="rId19" Type="http://schemas.openxmlformats.org/officeDocument/2006/relationships/hyperlink" Target="https://github.com/Kterpis/Putnam_Lab_Notebook/blob/master/_posts/2021-08-31-20210831-E5-RNA-DNA-extractions.md" TargetMode="External"/><Relationship Id="rId510" Type="http://schemas.openxmlformats.org/officeDocument/2006/relationships/hyperlink" Target="https://kterpis.github.io/Putnam_Lab_Notebook/20220217-ReExtracting-DNA-and-RNA-from-E5-project/" TargetMode="External"/><Relationship Id="rId18" Type="http://schemas.openxmlformats.org/officeDocument/2006/relationships/hyperlink" Target="https://kterpis.github.io/Putnam_Lab_Notebook/20211008-RNA-DNA-extractions-from-E5-project/" TargetMode="External"/><Relationship Id="rId84" Type="http://schemas.openxmlformats.org/officeDocument/2006/relationships/hyperlink" Target="https://kterpis.github.io/Putnam_Lab_Notebook/20211118-RNA-DNA-extractions-from-E5-project/" TargetMode="External"/><Relationship Id="rId83" Type="http://schemas.openxmlformats.org/officeDocument/2006/relationships/hyperlink" Target="https://github.com/Kterpis/Putnam_Lab_Notebook/blob/master/_posts/2022-02-11-20220211-ReExtracting-DNA-and-RNA-from-E5-project.md" TargetMode="External"/><Relationship Id="rId86" Type="http://schemas.openxmlformats.org/officeDocument/2006/relationships/hyperlink" Target="https://kterpis.github.io/Putnam_Lab_Notebook/20211018-RNA-DNA-extractions-from-E5-project/" TargetMode="External"/><Relationship Id="rId85" Type="http://schemas.openxmlformats.org/officeDocument/2006/relationships/hyperlink" Target="https://github.com/Kterpis/Putnam_Lab_Notebook/blob/master/_posts/2021-09-27-20210927-RNA-DNA-extractions-from-E5-project.md" TargetMode="External"/><Relationship Id="rId88" Type="http://schemas.openxmlformats.org/officeDocument/2006/relationships/hyperlink" Target="https://github.com/Kterpis/Putnam_Lab_Notebook/blob/master/_posts/2022-02-03-20220203-ReExtracting-DNA-and-RNA-from-E5-project.md" TargetMode="External"/><Relationship Id="rId87" Type="http://schemas.openxmlformats.org/officeDocument/2006/relationships/hyperlink" Target="https://github.com/Kterpis/Putnam_Lab_Notebook/blob/master/_posts/2021-09-24-20210924-RNA-DNA-extractions-from-E5-project.md" TargetMode="External"/><Relationship Id="rId89" Type="http://schemas.openxmlformats.org/officeDocument/2006/relationships/hyperlink" Target="https://github.com/Kterpis/Putnam_Lab_Notebook/blob/master/_posts/2021-11-16-20211116-RNA-DNA-extractions-from-E5-project.md" TargetMode="External"/><Relationship Id="rId80" Type="http://schemas.openxmlformats.org/officeDocument/2006/relationships/hyperlink" Target="https://github.com/Kterpis/Putnam_Lab_Notebook/blob/master/_posts/2021-11-22-20211122-RNA-DNA-extractions-from-E5-project.md" TargetMode="External"/><Relationship Id="rId82" Type="http://schemas.openxmlformats.org/officeDocument/2006/relationships/hyperlink" Target="https://github.com/Kterpis/Putnam_Lab_Notebook/blob/master/_posts/2021-09-24-20210924-RNA-DNA-extractions-from-E5-project.md" TargetMode="External"/><Relationship Id="rId81" Type="http://schemas.openxmlformats.org/officeDocument/2006/relationships/hyperlink" Target="https://github.com/Kterpis/Putnam_Lab_Notebook/blob/master/_posts/2021-10-01-20211001-RNA-DNA-extractions-from-E5-project.md" TargetMode="External"/><Relationship Id="rId73" Type="http://schemas.openxmlformats.org/officeDocument/2006/relationships/hyperlink" Target="https://kterpis.github.io/Putnam_Lab_Notebook/20211108-RNA-DNA-extractions-from-E5-project/" TargetMode="External"/><Relationship Id="rId72" Type="http://schemas.openxmlformats.org/officeDocument/2006/relationships/hyperlink" Target="https://github.com/Kterpis/Putnam_Lab_Notebook/blob/master/_posts/2021-09-27-20210927-RNA-DNA-extractions-from-E5-project.md" TargetMode="External"/><Relationship Id="rId75" Type="http://schemas.openxmlformats.org/officeDocument/2006/relationships/hyperlink" Target="https://github.com/Kterpis/Putnam_Lab_Notebook/blob/master/_posts/2021-09-02-20210902-RNA-DNA-extractions-from-E5-project.md" TargetMode="External"/><Relationship Id="rId74" Type="http://schemas.openxmlformats.org/officeDocument/2006/relationships/hyperlink" Target="https://kterpis.github.io/Putnam_Lab_Notebook/20220217-ReExtracting-DNA-and-RNA-from-E5-project/" TargetMode="External"/><Relationship Id="rId77" Type="http://schemas.openxmlformats.org/officeDocument/2006/relationships/hyperlink" Target="https://github.com/Kterpis/Putnam_Lab_Notebook/blob/master/_posts/2021-10-04-20211004-RNA-DNA-extractions-from-E5-project.md" TargetMode="External"/><Relationship Id="rId76" Type="http://schemas.openxmlformats.org/officeDocument/2006/relationships/hyperlink" Target="https://github.com/Kterpis/Putnam_Lab_Notebook/blob/master/_posts/2021-11-16-20211116-RNA-DNA-extractions-from-E5-project.md" TargetMode="External"/><Relationship Id="rId79" Type="http://schemas.openxmlformats.org/officeDocument/2006/relationships/hyperlink" Target="https://github.com/Kterpis/Putnam_Lab_Notebook/blob/master/_posts/2021-09-24-20210924-RNA-DNA-extractions-from-E5-project.md" TargetMode="External"/><Relationship Id="rId78" Type="http://schemas.openxmlformats.org/officeDocument/2006/relationships/hyperlink" Target="https://github.com/Kterpis/Putnam_Lab_Notebook/blob/master/_posts/2021-11-22-20211122-RNA-DNA-extractions-from-E5-project.md" TargetMode="External"/><Relationship Id="rId71" Type="http://schemas.openxmlformats.org/officeDocument/2006/relationships/hyperlink" Target="https://github.com/Kterpis/Putnam_Lab_Notebook/blob/master/_posts/2021-11-12-20211112-RNA-DNA-extractions-from-E5-project.md" TargetMode="External"/><Relationship Id="rId70" Type="http://schemas.openxmlformats.org/officeDocument/2006/relationships/hyperlink" Target="https://github.com/Kterpis/Putnam_Lab_Notebook/blob/master/_posts/2021-09-27-20210927-RNA-DNA-extractions-from-E5-project.md" TargetMode="External"/><Relationship Id="rId62" Type="http://schemas.openxmlformats.org/officeDocument/2006/relationships/hyperlink" Target="https://github.com/Kterpis/Putnam_Lab_Notebook/blob/master/_posts/2021-09-02-20210902-RNA-DNA-extractions-from-E5-project.md" TargetMode="External"/><Relationship Id="rId61" Type="http://schemas.openxmlformats.org/officeDocument/2006/relationships/hyperlink" Target="https://kterpis.github.io/Putnam_Lab_Notebook/20211118-RNA-DNA-extractions-from-E5-project/" TargetMode="External"/><Relationship Id="rId64" Type="http://schemas.openxmlformats.org/officeDocument/2006/relationships/hyperlink" Target="https://github.com/Kterpis/Putnam_Lab_Notebook/blob/master/_posts/2021-09-02-20210902-RNA-DNA-extractions-from-E5-project.md" TargetMode="External"/><Relationship Id="rId63" Type="http://schemas.openxmlformats.org/officeDocument/2006/relationships/hyperlink" Target="https://github.com/Kterpis/Putnam_Lab_Notebook/blob/master/_posts/2021-11-09-20211109-RNA-DNA-extractions-from-E5-project.md" TargetMode="External"/><Relationship Id="rId66" Type="http://schemas.openxmlformats.org/officeDocument/2006/relationships/hyperlink" Target="https://github.com/Kterpis/Putnam_Lab_Notebook/blob/master/_posts/2022-02-01-20220201-ReExtracting-DNA-and-RNA-from-E5-project.md" TargetMode="External"/><Relationship Id="rId65" Type="http://schemas.openxmlformats.org/officeDocument/2006/relationships/hyperlink" Target="https://github.com/Kterpis/Putnam_Lab_Notebook/blob/master/_posts/2021-09-20-20210920-RNA-DNA-extractions-from-E5-project.md" TargetMode="External"/><Relationship Id="rId68" Type="http://schemas.openxmlformats.org/officeDocument/2006/relationships/hyperlink" Target="https://kterpis.github.io/Putnam_Lab_Notebook/20211015-RNA-DNA-extractions-from-E5-project/" TargetMode="External"/><Relationship Id="rId67" Type="http://schemas.openxmlformats.org/officeDocument/2006/relationships/hyperlink" Target="https://github.com/Kterpis/Putnam_Lab_Notebook/blob/master/_posts/2021-11-09-20211109-RNA-DNA-extractions-from-E5-project.md" TargetMode="External"/><Relationship Id="rId60" Type="http://schemas.openxmlformats.org/officeDocument/2006/relationships/hyperlink" Target="https://github.com/Kterpis/Putnam_Lab_Notebook/blob/master/_posts/2021-11-16-20211116-RNA-DNA-extractions-from-E5-project.md" TargetMode="External"/><Relationship Id="rId69" Type="http://schemas.openxmlformats.org/officeDocument/2006/relationships/hyperlink" Target="https://kterpis.github.io/Putnam_Lab_Notebook/20211118-RNA-DNA-extractions-from-E5-project/" TargetMode="External"/><Relationship Id="rId51" Type="http://schemas.openxmlformats.org/officeDocument/2006/relationships/hyperlink" Target="https://kterpis.github.io/Putnam_Lab_Notebook/20220221-ReExtracting-DNA-and-RNA-from-E5-project/" TargetMode="External"/><Relationship Id="rId50" Type="http://schemas.openxmlformats.org/officeDocument/2006/relationships/hyperlink" Target="https://github.com/Kterpis/Putnam_Lab_Notebook/blob/master/_posts/2021-11-04-20211104-RNA-DNA-extractions-from-E5-project.md" TargetMode="External"/><Relationship Id="rId53" Type="http://schemas.openxmlformats.org/officeDocument/2006/relationships/hyperlink" Target="https://kterpis.github.io/Putnam_Lab_Notebook/20211014-RNA-DNA-extractions-from-E5-project/" TargetMode="External"/><Relationship Id="rId52" Type="http://schemas.openxmlformats.org/officeDocument/2006/relationships/hyperlink" Target="https://github.com/Kterpis/Putnam_Lab_Notebook/blob/master/_posts/2021-11-09-20211109-RNA-DNA-extractions-from-E5-project.md" TargetMode="External"/><Relationship Id="rId55" Type="http://schemas.openxmlformats.org/officeDocument/2006/relationships/hyperlink" Target="https://kterpis.github.io/Putnam_Lab_Notebook/20211108-RNA-DNA-extractions-from-E5-project/" TargetMode="External"/><Relationship Id="rId54" Type="http://schemas.openxmlformats.org/officeDocument/2006/relationships/hyperlink" Target="https://github.com/Kterpis/Putnam_Lab_Notebook/blob/master/_posts/2021-10-28-20211028-RNA-DNA-extractions-from-E5-project.md" TargetMode="External"/><Relationship Id="rId57" Type="http://schemas.openxmlformats.org/officeDocument/2006/relationships/hyperlink" Target="https://github.com/Kterpis/Putnam_Lab_Notebook/blob/master/_posts/2021-09-23-20210923-RNA-DNA-extractions-from-E5-project.md" TargetMode="External"/><Relationship Id="rId56" Type="http://schemas.openxmlformats.org/officeDocument/2006/relationships/hyperlink" Target="https://kterpis.github.io/Putnam_Lab_Notebook/20211108-RNA-DNA-extractions-from-E5-project/" TargetMode="External"/><Relationship Id="rId59" Type="http://schemas.openxmlformats.org/officeDocument/2006/relationships/hyperlink" Target="https://github.com/Kterpis/Putnam_Lab_Notebook/blob/master/_posts/2021-11-12-20211112-RNA-DNA-extractions-from-E5-project.md" TargetMode="External"/><Relationship Id="rId58" Type="http://schemas.openxmlformats.org/officeDocument/2006/relationships/hyperlink" Target="https://github.com/Kterpis/Putnam_Lab_Notebook/blob/master/_posts/2022-02-03-20220203-ReExtracting-DNA-and-RNA-from-E5-project.md" TargetMode="External"/><Relationship Id="rId107" Type="http://schemas.openxmlformats.org/officeDocument/2006/relationships/hyperlink" Target="https://kterpis.github.io/Putnam_Lab_Notebook/20211020-RNA-DNA-extractions-from-E5-project/" TargetMode="External"/><Relationship Id="rId228" Type="http://schemas.openxmlformats.org/officeDocument/2006/relationships/hyperlink" Target="https://github.com/Kterpis/Putnam_Lab_Notebook/blob/master/_posts/2021-10-01-20211001-RNA-DNA-extractions-from-E5-project.md" TargetMode="External"/><Relationship Id="rId349" Type="http://schemas.openxmlformats.org/officeDocument/2006/relationships/hyperlink" Target="https://kterpis.github.io/Putnam_Lab_Notebook/20211008-RNA-DNA-extractions-from-E5-project/" TargetMode="External"/><Relationship Id="rId106" Type="http://schemas.openxmlformats.org/officeDocument/2006/relationships/hyperlink" Target="https://kterpis.github.io/Putnam_Lab_Notebook/20211101-RNA-DNA-extractions-from-E5-project/" TargetMode="External"/><Relationship Id="rId227" Type="http://schemas.openxmlformats.org/officeDocument/2006/relationships/hyperlink" Target="https://kterpis.github.io/Putnam_Lab_Notebook/20211012-RNA-DNA-extractions-from-E5-project/" TargetMode="External"/><Relationship Id="rId348" Type="http://schemas.openxmlformats.org/officeDocument/2006/relationships/hyperlink" Target="https://github.com/Kterpis/Putnam_Lab_Notebook/blob/master/_posts/2021-09-23-20210923-RNA-DNA-extractions-from-E5-project.md" TargetMode="External"/><Relationship Id="rId469" Type="http://schemas.openxmlformats.org/officeDocument/2006/relationships/hyperlink" Target="https://kterpis.github.io/Putnam_Lab_Notebook/20210913-RNA-DNA-extractions-from-E5-project/" TargetMode="External"/><Relationship Id="rId105" Type="http://schemas.openxmlformats.org/officeDocument/2006/relationships/hyperlink" Target="https://github.com/Kterpis/Putnam_Lab_Notebook/blob/master/_posts/2021-11-29-20211129-RNA-DNA-extractions-from-E5-project.md" TargetMode="External"/><Relationship Id="rId226" Type="http://schemas.openxmlformats.org/officeDocument/2006/relationships/hyperlink" Target="https://github.com/Kterpis/Putnam_Lab_Notebook/blob/master/_posts/2021-09-20-20210920-RNA-DNA-extractions-from-E5-project.md" TargetMode="External"/><Relationship Id="rId347" Type="http://schemas.openxmlformats.org/officeDocument/2006/relationships/hyperlink" Target="https://kterpis.github.io/Putnam_Lab_Notebook/20211019-RNA-DNA-extractions-from-E5-project/" TargetMode="External"/><Relationship Id="rId468" Type="http://schemas.openxmlformats.org/officeDocument/2006/relationships/hyperlink" Target="https://github.com/Kterpis/Putnam_Lab_Notebook/blob/master/_posts/2021-09-27-20210927-RNA-DNA-extractions-from-E5-project.md" TargetMode="External"/><Relationship Id="rId104" Type="http://schemas.openxmlformats.org/officeDocument/2006/relationships/hyperlink" Target="https://github.com/Kterpis/Putnam_Lab_Notebook/blob/master/_posts/2021-11-29-20211129-RNA-DNA-extractions-from-E5-project.md" TargetMode="External"/><Relationship Id="rId225" Type="http://schemas.openxmlformats.org/officeDocument/2006/relationships/hyperlink" Target="https://github.com/Kterpis/Putnam_Lab_Notebook/blob/master/_posts/2021-09-20-20210920-RNA-DNA-extractions-from-E5-project.md" TargetMode="External"/><Relationship Id="rId346" Type="http://schemas.openxmlformats.org/officeDocument/2006/relationships/hyperlink" Target="https://kterpis.github.io/Putnam_Lab_Notebook/20220217-ReExtracting-DNA-and-RNA-from-E5-project/" TargetMode="External"/><Relationship Id="rId467" Type="http://schemas.openxmlformats.org/officeDocument/2006/relationships/hyperlink" Target="https://github.com/Kterpis/Putnam_Lab_Notebook/blob/master/_posts/2021-10-05-20211005-RNA-DNA-extractions-from-E5-project.md" TargetMode="External"/><Relationship Id="rId109" Type="http://schemas.openxmlformats.org/officeDocument/2006/relationships/hyperlink" Target="https://kterpis.github.io/Putnam_Lab_Notebook/20210913-RNA-DNA-extractions-from-E5-project/" TargetMode="External"/><Relationship Id="rId108" Type="http://schemas.openxmlformats.org/officeDocument/2006/relationships/hyperlink" Target="https://github.com/Kterpis/Putnam_Lab_Notebook/blob/master/_posts/2021-11-15-20211115-RNA-DNA-extractions-from-E5-project.md" TargetMode="External"/><Relationship Id="rId229" Type="http://schemas.openxmlformats.org/officeDocument/2006/relationships/hyperlink" Target="https://github.com/Kterpis/Putnam_Lab_Notebook/blob/master/_posts/2021-10-01-20211001-RNA-DNA-extractions-from-E5-project.md" TargetMode="External"/><Relationship Id="rId220" Type="http://schemas.openxmlformats.org/officeDocument/2006/relationships/hyperlink" Target="https://kterpis.github.io/Putnam_Lab_Notebook/20211019-RNA-DNA-extractions-from-E5-project/" TargetMode="External"/><Relationship Id="rId341" Type="http://schemas.openxmlformats.org/officeDocument/2006/relationships/hyperlink" Target="https://kterpis.github.io/Putnam_Lab_Notebook/20211018-RNA-DNA-extractions-from-E5-project/" TargetMode="External"/><Relationship Id="rId462" Type="http://schemas.openxmlformats.org/officeDocument/2006/relationships/hyperlink" Target="https://github.com/Kterpis/Putnam_Lab_Notebook/blob/master/_posts/2021-09-10-20210910-RNA-DNA-extractions-from-E5-project.md" TargetMode="External"/><Relationship Id="rId340" Type="http://schemas.openxmlformats.org/officeDocument/2006/relationships/hyperlink" Target="https://github.com/Kterpis/Putnam_Lab_Notebook/blob/master/_posts/2022-02-03-20220203-ReExtracting-DNA-and-RNA-from-E5-project.md" TargetMode="External"/><Relationship Id="rId461" Type="http://schemas.openxmlformats.org/officeDocument/2006/relationships/hyperlink" Target="https://kterpis.github.io/Putnam_Lab_Notebook/20211105-RNA-DNA-extractions-from-E5-project/" TargetMode="External"/><Relationship Id="rId460" Type="http://schemas.openxmlformats.org/officeDocument/2006/relationships/hyperlink" Target="https://github.com/Kterpis/Putnam_Lab_Notebook/blob/master/_posts/2021-10-04-20211004-RNA-DNA-extractions-from-E5-project.md" TargetMode="External"/><Relationship Id="rId103" Type="http://schemas.openxmlformats.org/officeDocument/2006/relationships/hyperlink" Target="https://kterpis.github.io/Putnam_Lab_Notebook/20210913-RNA-DNA-extractions-from-E5-project/" TargetMode="External"/><Relationship Id="rId224" Type="http://schemas.openxmlformats.org/officeDocument/2006/relationships/hyperlink" Target="https://github.com/Kterpis/Putnam_Lab_Notebook/blob/master/_posts/2021-08-31-20210831-E5-RNA-DNA-extractions.md" TargetMode="External"/><Relationship Id="rId345" Type="http://schemas.openxmlformats.org/officeDocument/2006/relationships/hyperlink" Target="https://github.com/Kterpis/Putnam_Lab_Notebook/blob/master/_posts/2021-11-12-20211112-RNA-DNA-extractions-from-E5-project.md" TargetMode="External"/><Relationship Id="rId466" Type="http://schemas.openxmlformats.org/officeDocument/2006/relationships/hyperlink" Target="https://kterpis.github.io/Putnam_Lab_Notebook/20211012-RNA-DNA-extractions-from-E5-project/" TargetMode="External"/><Relationship Id="rId102" Type="http://schemas.openxmlformats.org/officeDocument/2006/relationships/hyperlink" Target="https://github.com/Kterpis/Putnam_Lab_Notebook/blob/master/_posts/2021-10-07-20211007-RNA-DNA-extractions-from-E5-project.md" TargetMode="External"/><Relationship Id="rId223" Type="http://schemas.openxmlformats.org/officeDocument/2006/relationships/hyperlink" Target="https://kterpis.github.io/Putnam_Lab_Notebook/20210913-RNA-DNA-extractions-from-E5-project/" TargetMode="External"/><Relationship Id="rId344" Type="http://schemas.openxmlformats.org/officeDocument/2006/relationships/hyperlink" Target="https://kterpis.github.io/Putnam_Lab_Notebook/20211108-RNA-DNA-extractions-from-E5-project/" TargetMode="External"/><Relationship Id="rId465" Type="http://schemas.openxmlformats.org/officeDocument/2006/relationships/hyperlink" Target="https://kterpis.github.io/Putnam_Lab_Notebook/20211012-RNA-DNA-extractions-from-E5-project/" TargetMode="External"/><Relationship Id="rId101" Type="http://schemas.openxmlformats.org/officeDocument/2006/relationships/hyperlink" Target="https://github.com/Kterpis/Putnam_Lab_Notebook/blob/master/_posts/2021-11-12-20211112-RNA-DNA-extractions-from-E5-project.md" TargetMode="External"/><Relationship Id="rId222" Type="http://schemas.openxmlformats.org/officeDocument/2006/relationships/hyperlink" Target="https://github.com/Kterpis/Putnam_Lab_Notebook/blob/master/_posts/2021-09-07-20210907-RNA-DNA-extractions-from-E5-project.md" TargetMode="External"/><Relationship Id="rId343" Type="http://schemas.openxmlformats.org/officeDocument/2006/relationships/hyperlink" Target="https://github.com/Kterpis/Putnam_Lab_Notebook/blob/master/_posts/2021-09-16-20210916-RNA-DNA-extractions-from-E5-project.md" TargetMode="External"/><Relationship Id="rId464" Type="http://schemas.openxmlformats.org/officeDocument/2006/relationships/hyperlink" Target="https://github.com/Kterpis/Putnam_Lab_Notebook/blob/master/_posts/2021-10-05-20211005-RNA-DNA-extractions-from-E5-project.md" TargetMode="External"/><Relationship Id="rId100" Type="http://schemas.openxmlformats.org/officeDocument/2006/relationships/hyperlink" Target="https://github.com/Kterpis/Putnam_Lab_Notebook/blob/master/_posts/2021-11-12-20211112-RNA-DNA-extractions-from-E5-project.md" TargetMode="External"/><Relationship Id="rId221" Type="http://schemas.openxmlformats.org/officeDocument/2006/relationships/hyperlink" Target="https://kterpis.github.io/Putnam_Lab_Notebook/20211101-RNA-DNA-extractions-from-E5-project/" TargetMode="External"/><Relationship Id="rId342" Type="http://schemas.openxmlformats.org/officeDocument/2006/relationships/hyperlink" Target="https://github.com/Kterpis/Putnam_Lab_Notebook/blob/master/_posts/2021-11-16-20211116-RNA-DNA-extractions-from-E5-project.md" TargetMode="External"/><Relationship Id="rId463" Type="http://schemas.openxmlformats.org/officeDocument/2006/relationships/hyperlink" Target="https://github.com/Kterpis/Putnam_Lab_Notebook/blob/master/_posts/2021-10-04-20211004-RNA-DNA-extractions-from-E5-project.md" TargetMode="External"/><Relationship Id="rId217" Type="http://schemas.openxmlformats.org/officeDocument/2006/relationships/hyperlink" Target="https://github.com/Kterpis/Putnam_Lab_Notebook/blob/master/_posts/2021-09-16-20210916-RNA-DNA-extractions-from-E5-project.md" TargetMode="External"/><Relationship Id="rId338" Type="http://schemas.openxmlformats.org/officeDocument/2006/relationships/hyperlink" Target="https://github.com/Kterpis/Putnam_Lab_Notebook/blob/master/_posts/2021-09-16-20210916-RNA-DNA-extractions-from-E5-project.md" TargetMode="External"/><Relationship Id="rId459" Type="http://schemas.openxmlformats.org/officeDocument/2006/relationships/hyperlink" Target="https://github.com/Kterpis/Putnam_Lab_Notebook/blob/master/_posts/2021-09-21-20210921-RNA-DNA-extractions-from-E5-project.md" TargetMode="External"/><Relationship Id="rId216" Type="http://schemas.openxmlformats.org/officeDocument/2006/relationships/hyperlink" Target="https://github.com/Kterpis/Putnam_Lab_Notebook/blob/master/_posts/2021-09-16-20210916-RNA-DNA-extractions-from-E5-project.md" TargetMode="External"/><Relationship Id="rId337" Type="http://schemas.openxmlformats.org/officeDocument/2006/relationships/hyperlink" Target="https://kterpis.github.io/Putnam_Lab_Notebook/20211015-RNA-DNA-extractions-from-E5-project/" TargetMode="External"/><Relationship Id="rId458" Type="http://schemas.openxmlformats.org/officeDocument/2006/relationships/hyperlink" Target="https://github.com/Kterpis/Putnam_Lab_Notebook/blob/master/_posts/2021-09-21-20210921-RNA-DNA-extractions-from-E5-project.md" TargetMode="External"/><Relationship Id="rId215" Type="http://schemas.openxmlformats.org/officeDocument/2006/relationships/hyperlink" Target="https://kterpis.github.io/Putnam_Lab_Notebook/20211108-RNA-DNA-extractions-from-E5-project/" TargetMode="External"/><Relationship Id="rId336" Type="http://schemas.openxmlformats.org/officeDocument/2006/relationships/hyperlink" Target="https://kterpis.github.io/Putnam_Lab_Notebook/20210913-RNA-DNA-extractions-from-E5-project/" TargetMode="External"/><Relationship Id="rId457" Type="http://schemas.openxmlformats.org/officeDocument/2006/relationships/hyperlink" Target="https://github.com/Kterpis/Putnam_Lab_Notebook/blob/master/_posts/2021-09-27-20210927-RNA-DNA-extractions-from-E5-project.md" TargetMode="External"/><Relationship Id="rId214" Type="http://schemas.openxmlformats.org/officeDocument/2006/relationships/hyperlink" Target="https://github.com/Kterpis/Putnam_Lab_Notebook/blob/master/_posts/2022-02-03-20220203-ReExtracting-DNA-and-RNA-from-E5-project.md" TargetMode="External"/><Relationship Id="rId335" Type="http://schemas.openxmlformats.org/officeDocument/2006/relationships/hyperlink" Target="https://github.com/Kterpis/Putnam_Lab_Notebook/blob/master/_posts/2021-09-03-20210903-RNA-DNA-extractions-from-E5-project.md" TargetMode="External"/><Relationship Id="rId456" Type="http://schemas.openxmlformats.org/officeDocument/2006/relationships/hyperlink" Target="https://github.com/Kterpis/Putnam_Lab_Notebook/blob/master/_posts/2021-09-10-20210910-RNA-DNA-extractions-from-E5-project.md" TargetMode="External"/><Relationship Id="rId219" Type="http://schemas.openxmlformats.org/officeDocument/2006/relationships/hyperlink" Target="https://github.com/Kterpis/Putnam_Lab_Notebook/blob/master/_posts/2021-09-16-20210916-RNA-DNA-extractions-from-E5-project.md" TargetMode="External"/><Relationship Id="rId218" Type="http://schemas.openxmlformats.org/officeDocument/2006/relationships/hyperlink" Target="https://kterpis.github.io/Putnam_Lab_Notebook/20210913-RNA-DNA-extractions-from-E5-project/" TargetMode="External"/><Relationship Id="rId339" Type="http://schemas.openxmlformats.org/officeDocument/2006/relationships/hyperlink" Target="https://kterpis.github.io/Putnam_Lab_Notebook/20211012-RNA-DNA-extractions-from-E5-project/" TargetMode="External"/><Relationship Id="rId330" Type="http://schemas.openxmlformats.org/officeDocument/2006/relationships/hyperlink" Target="https://github.com/Kterpis/Putnam_Lab_Notebook/blob/master/_posts/2021-11-04-20211104-RNA-DNA-extractions-from-E5-project.md" TargetMode="External"/><Relationship Id="rId451" Type="http://schemas.openxmlformats.org/officeDocument/2006/relationships/hyperlink" Target="https://github.com/Kterpis/Putnam_Lab_Notebook/blob/master/_posts/2021-10-04-20211004-RNA-DNA-extractions-from-E5-project.md" TargetMode="External"/><Relationship Id="rId450" Type="http://schemas.openxmlformats.org/officeDocument/2006/relationships/hyperlink" Target="https://github.com/Kterpis/Putnam_Lab_Notebook/blob/master/_posts/2021-09-10-20210910-RNA-DNA-extractions-from-E5-project.md" TargetMode="External"/><Relationship Id="rId213" Type="http://schemas.openxmlformats.org/officeDocument/2006/relationships/hyperlink" Target="https://github.com/Kterpis/Putnam_Lab_Notebook/blob/master/_posts/2021-08-31-20210831-E5-RNA-DNA-extractions.md" TargetMode="External"/><Relationship Id="rId334" Type="http://schemas.openxmlformats.org/officeDocument/2006/relationships/hyperlink" Target="https://kterpis.github.io/Putnam_Lab_Notebook/20211108-RNA-DNA-extractions-from-E5-project/" TargetMode="External"/><Relationship Id="rId455" Type="http://schemas.openxmlformats.org/officeDocument/2006/relationships/hyperlink" Target="https://github.com/Kterpis/Putnam_Lab_Notebook/blob/master/_posts/2021-10-01-20211001-RNA-DNA-extractions-from-E5-project.md" TargetMode="External"/><Relationship Id="rId212" Type="http://schemas.openxmlformats.org/officeDocument/2006/relationships/hyperlink" Target="https://kterpis.github.io/Putnam_Lab_Notebook/20211019-RNA-DNA-extractions-from-E5-project/" TargetMode="External"/><Relationship Id="rId333" Type="http://schemas.openxmlformats.org/officeDocument/2006/relationships/hyperlink" Target="https://kterpis.github.io/Putnam_Lab_Notebook/20210913-RNA-DNA-extractions-from-E5-project/" TargetMode="External"/><Relationship Id="rId454" Type="http://schemas.openxmlformats.org/officeDocument/2006/relationships/hyperlink" Target="https://github.com/Kterpis/Putnam_Lab_Notebook/blob/master/_posts/2021-09-20-20210920-RNA-DNA-extractions-from-E5-project.md" TargetMode="External"/><Relationship Id="rId211" Type="http://schemas.openxmlformats.org/officeDocument/2006/relationships/hyperlink" Target="https://kterpis.github.io/Putnam_Lab_Notebook/20211014-RNA-DNA-extractions-from-E5-project/" TargetMode="External"/><Relationship Id="rId332" Type="http://schemas.openxmlformats.org/officeDocument/2006/relationships/hyperlink" Target="https://github.com/Kterpis/Putnam_Lab_Notebook/blob/master/_posts/2021-09-03-20210903-RNA-DNA-extractions-from-E5-project.md" TargetMode="External"/><Relationship Id="rId453" Type="http://schemas.openxmlformats.org/officeDocument/2006/relationships/hyperlink" Target="https://kterpis.github.io/Putnam_Lab_Notebook/20220217-ReExtracting-DNA-and-RNA-from-E5-project/" TargetMode="External"/><Relationship Id="rId210" Type="http://schemas.openxmlformats.org/officeDocument/2006/relationships/hyperlink" Target="https://github.com/Kterpis/Putnam_Lab_Notebook/blob/master/_posts/2021-08-31-20210831-E5-RNA-DNA-extractions.md" TargetMode="External"/><Relationship Id="rId331" Type="http://schemas.openxmlformats.org/officeDocument/2006/relationships/hyperlink" Target="https://github.com/Kterpis/Putnam_Lab_Notebook/blob/master/_posts/2021-11-15-20211115-RNA-DNA-extractions-from-E5-project.md" TargetMode="External"/><Relationship Id="rId452" Type="http://schemas.openxmlformats.org/officeDocument/2006/relationships/hyperlink" Target="https://kterpis.github.io/Putnam_Lab_Notebook/20211105-RNA-DNA-extractions-from-E5-project/" TargetMode="External"/><Relationship Id="rId370" Type="http://schemas.openxmlformats.org/officeDocument/2006/relationships/hyperlink" Target="https://github.com/Kterpis/Putnam_Lab_Notebook/blob/master/_posts/2021-10-01-20211001-RNA-DNA-extractions-from-E5-project.md" TargetMode="External"/><Relationship Id="rId491" Type="http://schemas.openxmlformats.org/officeDocument/2006/relationships/hyperlink" Target="https://github.com/Kterpis/Putnam_Lab_Notebook/blob/master/_posts/2021-11-15-20211115-RNA-DNA-extractions-from-E5-project.md" TargetMode="External"/><Relationship Id="rId490" Type="http://schemas.openxmlformats.org/officeDocument/2006/relationships/hyperlink" Target="https://kterpis.github.io/Putnam_Lab_Notebook/20211015-RNA-DNA-extractions-from-E5-project/" TargetMode="External"/><Relationship Id="rId129" Type="http://schemas.openxmlformats.org/officeDocument/2006/relationships/hyperlink" Target="https://kterpis.github.io/Putnam_Lab_Notebook/20211130-RNA-DNA-extractions-from-E5-project/" TargetMode="External"/><Relationship Id="rId128" Type="http://schemas.openxmlformats.org/officeDocument/2006/relationships/hyperlink" Target="https://github.com/Kterpis/Putnam_Lab_Notebook/blob/master/_posts/2022-02-03-20220203-ReExtracting-DNA-and-RNA-from-E5-project.md" TargetMode="External"/><Relationship Id="rId249" Type="http://schemas.openxmlformats.org/officeDocument/2006/relationships/hyperlink" Target="https://kterpis.github.io/Putnam_Lab_Notebook/20211008-RNA-DNA-extractions-from-E5-project/" TargetMode="External"/><Relationship Id="rId127" Type="http://schemas.openxmlformats.org/officeDocument/2006/relationships/hyperlink" Target="https://kterpis.github.io/Putnam_Lab_Notebook/20211130-RNA-DNA-extractions-from-E5-project/" TargetMode="External"/><Relationship Id="rId248" Type="http://schemas.openxmlformats.org/officeDocument/2006/relationships/hyperlink" Target="https://github.com/Kterpis/Putnam_Lab_Notebook/blob/master/_posts/2021-09-21-20210921-RNA-DNA-extractions-from-E5-project.md" TargetMode="External"/><Relationship Id="rId369" Type="http://schemas.openxmlformats.org/officeDocument/2006/relationships/hyperlink" Target="https://github.com/Kterpis/Putnam_Lab_Notebook/blob/master/_posts/2022-02-08-20220208-ReExtracting-DNA-and-RNA-from-E5-project.md" TargetMode="External"/><Relationship Id="rId126" Type="http://schemas.openxmlformats.org/officeDocument/2006/relationships/hyperlink" Target="https://kterpis.github.io/Putnam_Lab_Notebook/20211130-RNA-DNA-extractions-from-E5-project/" TargetMode="External"/><Relationship Id="rId247" Type="http://schemas.openxmlformats.org/officeDocument/2006/relationships/hyperlink" Target="https://kterpis.github.io/Putnam_Lab_Notebook/20211020-RNA-DNA-extractions-from-E5-project/" TargetMode="External"/><Relationship Id="rId368" Type="http://schemas.openxmlformats.org/officeDocument/2006/relationships/hyperlink" Target="https://github.com/Kterpis/Putnam_Lab_Notebook/blob/master/_posts/2021-09-30-20210930-RNA-DNA-extractions-from-E5-project.md" TargetMode="External"/><Relationship Id="rId489" Type="http://schemas.openxmlformats.org/officeDocument/2006/relationships/hyperlink" Target="https://kterpis.github.io/Putnam_Lab_Notebook/20211014-RNA-DNA-extractions-from-E5-project/" TargetMode="External"/><Relationship Id="rId121" Type="http://schemas.openxmlformats.org/officeDocument/2006/relationships/hyperlink" Target="https://github.com/Kterpis/Putnam_Lab_Notebook/blob/master/_posts/2021-10-05-20211005-RNA-DNA-extractions-from-E5-project.md" TargetMode="External"/><Relationship Id="rId242" Type="http://schemas.openxmlformats.org/officeDocument/2006/relationships/hyperlink" Target="https://github.com/Kterpis/Putnam_Lab_Notebook/blob/master/_posts/2021-09-03-20210903-RNA-DNA-extractions-from-E5-project.md" TargetMode="External"/><Relationship Id="rId363" Type="http://schemas.openxmlformats.org/officeDocument/2006/relationships/hyperlink" Target="https://github.com/Kterpis/Putnam_Lab_Notebook/blob/master/_posts/2021-11-09-20211109-RNA-DNA-extractions-from-E5-project.md" TargetMode="External"/><Relationship Id="rId484" Type="http://schemas.openxmlformats.org/officeDocument/2006/relationships/hyperlink" Target="https://github.com/Kterpis/Putnam_Lab_Notebook/blob/master/_posts/2021-09-30-20210930-RNA-DNA-extractions-from-E5-project.md" TargetMode="External"/><Relationship Id="rId120" Type="http://schemas.openxmlformats.org/officeDocument/2006/relationships/hyperlink" Target="https://kterpis.github.io/Putnam_Lab_Notebook/20211130-RNA-DNA-extractions-from-E5-project/" TargetMode="External"/><Relationship Id="rId241" Type="http://schemas.openxmlformats.org/officeDocument/2006/relationships/hyperlink" Target="https://kterpis.github.io/Putnam_Lab_Notebook/20211015-RNA-DNA-extractions-from-E5-project/" TargetMode="External"/><Relationship Id="rId362" Type="http://schemas.openxmlformats.org/officeDocument/2006/relationships/hyperlink" Target="https://github.com/Kterpis/Putnam_Lab_Notebook/blob/master/_posts/2021-09-23-20210923-RNA-DNA-extractions-from-E5-project.md" TargetMode="External"/><Relationship Id="rId483" Type="http://schemas.openxmlformats.org/officeDocument/2006/relationships/hyperlink" Target="https://kterpis.github.io/Putnam_Lab_Notebook/20211008-RNA-DNA-extractions-from-E5-project/" TargetMode="External"/><Relationship Id="rId240" Type="http://schemas.openxmlformats.org/officeDocument/2006/relationships/hyperlink" Target="https://github.com/Kterpis/Putnam_Lab_Notebook/blob/master/_posts/2021-10-01-20211001-RNA-DNA-extractions-from-E5-project.md" TargetMode="External"/><Relationship Id="rId361" Type="http://schemas.openxmlformats.org/officeDocument/2006/relationships/hyperlink" Target="https://kterpis.github.io/Putnam_Lab_Notebook/20220217-ReExtracting-DNA-and-RNA-from-E5-project/" TargetMode="External"/><Relationship Id="rId482" Type="http://schemas.openxmlformats.org/officeDocument/2006/relationships/hyperlink" Target="https://kterpis.github.io/Putnam_Lab_Notebook/20211101-RNA-DNA-extractions-from-E5-project/" TargetMode="External"/><Relationship Id="rId360" Type="http://schemas.openxmlformats.org/officeDocument/2006/relationships/hyperlink" Target="https://github.com/Kterpis/Putnam_Lab_Notebook/blob/master/_posts/2021-10-28-20211028-RNA-DNA-extractions-from-E5-project.md" TargetMode="External"/><Relationship Id="rId481" Type="http://schemas.openxmlformats.org/officeDocument/2006/relationships/hyperlink" Target="https://github.com/Kterpis/Putnam_Lab_Notebook/blob/master/_posts/2022-02-03-20220203-ReExtracting-DNA-and-RNA-from-E5-project.md" TargetMode="External"/><Relationship Id="rId125" Type="http://schemas.openxmlformats.org/officeDocument/2006/relationships/hyperlink" Target="https://kterpis.github.io/Putnam_Lab_Notebook/20211130-RNA-DNA-extractions-from-E5-project/" TargetMode="External"/><Relationship Id="rId246" Type="http://schemas.openxmlformats.org/officeDocument/2006/relationships/hyperlink" Target="https://github.com/Kterpis/Putnam_Lab_Notebook/blob/master/_posts/2022-02-01-20220201-ReExtracting-DNA-and-RNA-from-E5-project.md" TargetMode="External"/><Relationship Id="rId367" Type="http://schemas.openxmlformats.org/officeDocument/2006/relationships/hyperlink" Target="https://github.com/Kterpis/Putnam_Lab_Notebook/blob/master/_posts/2022-02-03-20220203-ReExtracting-DNA-and-RNA-from-E5-project.md" TargetMode="External"/><Relationship Id="rId488" Type="http://schemas.openxmlformats.org/officeDocument/2006/relationships/hyperlink" Target="https://kterpis.github.io/Putnam_Lab_Notebook/20211019-RNA-DNA-extractions-from-E5-project/" TargetMode="External"/><Relationship Id="rId124" Type="http://schemas.openxmlformats.org/officeDocument/2006/relationships/hyperlink" Target="https://kterpis.github.io/Putnam_Lab_Notebook/20211130-RNA-DNA-extractions-from-E5-project/" TargetMode="External"/><Relationship Id="rId245" Type="http://schemas.openxmlformats.org/officeDocument/2006/relationships/hyperlink" Target="https://github.com/Kterpis/Putnam_Lab_Notebook/blob/master/_posts/2021-09-02-20210902-RNA-DNA-extractions-from-E5-project.md" TargetMode="External"/><Relationship Id="rId366" Type="http://schemas.openxmlformats.org/officeDocument/2006/relationships/hyperlink" Target="https://kterpis.github.io/Putnam_Lab_Notebook/20211014-RNA-DNA-extractions-from-E5-project/" TargetMode="External"/><Relationship Id="rId487" Type="http://schemas.openxmlformats.org/officeDocument/2006/relationships/hyperlink" Target="https://github.com/Kterpis/Putnam_Lab_Notebook/blob/master/_posts/2021-09-30-20210930-RNA-DNA-extractions-from-E5-project.md" TargetMode="External"/><Relationship Id="rId123" Type="http://schemas.openxmlformats.org/officeDocument/2006/relationships/hyperlink" Target="https://kterpis.github.io/Putnam_Lab_Notebook/20211130-RNA-DNA-extractions-from-E5-project/" TargetMode="External"/><Relationship Id="rId244" Type="http://schemas.openxmlformats.org/officeDocument/2006/relationships/hyperlink" Target="https://github.com/Kterpis/Putnam_Lab_Notebook/blob/master/_posts/2021-09-02-20210902-RNA-DNA-extractions-from-E5-project.md" TargetMode="External"/><Relationship Id="rId365" Type="http://schemas.openxmlformats.org/officeDocument/2006/relationships/hyperlink" Target="https://kterpis.github.io/Putnam_Lab_Notebook/20211018-RNA-DNA-extractions-from-E5-project/" TargetMode="External"/><Relationship Id="rId486" Type="http://schemas.openxmlformats.org/officeDocument/2006/relationships/hyperlink" Target="https://kterpis.github.io/Putnam_Lab_Notebook/20211008-RNA-DNA-extractions-from-E5-project/" TargetMode="External"/><Relationship Id="rId122" Type="http://schemas.openxmlformats.org/officeDocument/2006/relationships/hyperlink" Target="https://github.com/Kterpis/Putnam_Lab_Notebook/blob/master/_posts/2022-02-01-20220201-ReExtracting-DNA-and-RNA-from-E5-project.md" TargetMode="External"/><Relationship Id="rId243" Type="http://schemas.openxmlformats.org/officeDocument/2006/relationships/hyperlink" Target="https://github.com/Kterpis/Putnam_Lab_Notebook/blob/master/_posts/2021-09-02-20210902-RNA-DNA-extractions-from-E5-project.md" TargetMode="External"/><Relationship Id="rId364" Type="http://schemas.openxmlformats.org/officeDocument/2006/relationships/hyperlink" Target="https://github.com/Kterpis/Putnam_Lab_Notebook/blob/master/_posts/2022-02-01-20220201-ReExtracting-DNA-and-RNA-from-E5-project.md" TargetMode="External"/><Relationship Id="rId485" Type="http://schemas.openxmlformats.org/officeDocument/2006/relationships/hyperlink" Target="https://github.com/Kterpis/Putnam_Lab_Notebook/blob/master/_posts/2021-09-30-20210930-RNA-DNA-extractions-from-E5-project.md" TargetMode="External"/><Relationship Id="rId95" Type="http://schemas.openxmlformats.org/officeDocument/2006/relationships/hyperlink" Target="https://github.com/Kterpis/Putnam_Lab_Notebook/blob/master/_posts/2021-11-22-20211122-RNA-DNA-extractions-from-E5-project.md" TargetMode="External"/><Relationship Id="rId94" Type="http://schemas.openxmlformats.org/officeDocument/2006/relationships/hyperlink" Target="https://github.com/Kterpis/Putnam_Lab_Notebook/blob/master/_posts/2021-11-22-20211122-RNA-DNA-extractions-from-E5-project.md" TargetMode="External"/><Relationship Id="rId97" Type="http://schemas.openxmlformats.org/officeDocument/2006/relationships/hyperlink" Target="https://kterpis.github.io/Putnam_Lab_Notebook/20211020-RNA-DNA-extractions-from-E5-project/" TargetMode="External"/><Relationship Id="rId96" Type="http://schemas.openxmlformats.org/officeDocument/2006/relationships/hyperlink" Target="https://github.com/Kterpis/Putnam_Lab_Notebook/blob/master/_posts/2021-10-07-20211007-RNA-DNA-extractions-from-E5-project.md" TargetMode="External"/><Relationship Id="rId99" Type="http://schemas.openxmlformats.org/officeDocument/2006/relationships/hyperlink" Target="https://kterpis.github.io/Putnam_Lab_Notebook/20210913-RNA-DNA-extractions-from-E5-project/" TargetMode="External"/><Relationship Id="rId480" Type="http://schemas.openxmlformats.org/officeDocument/2006/relationships/hyperlink" Target="https://kterpis.github.io/Putnam_Lab_Notebook/20211014-RNA-DNA-extractions-from-E5-project/" TargetMode="External"/><Relationship Id="rId98" Type="http://schemas.openxmlformats.org/officeDocument/2006/relationships/hyperlink" Target="https://github.com/Kterpis/Putnam_Lab_Notebook/blob/master/_posts/2021-10-07-20211007-RNA-DNA-extractions-from-E5-project.md" TargetMode="External"/><Relationship Id="rId91" Type="http://schemas.openxmlformats.org/officeDocument/2006/relationships/hyperlink" Target="https://github.com/Kterpis/Putnam_Lab_Notebook/blob/master/_posts/2021-10-04-20211004-RNA-DNA-extractions-from-E5-project.md" TargetMode="External"/><Relationship Id="rId90" Type="http://schemas.openxmlformats.org/officeDocument/2006/relationships/hyperlink" Target="https://github.com/Kterpis/Putnam_Lab_Notebook/blob/master/_posts/2021-11-16-20211116-RNA-DNA-extractions-from-E5-project.md" TargetMode="External"/><Relationship Id="rId93" Type="http://schemas.openxmlformats.org/officeDocument/2006/relationships/hyperlink" Target="https://github.com/Kterpis/Putnam_Lab_Notebook/blob/master/_posts/2021-10-04-20211004-RNA-DNA-extractions-from-E5-project.md" TargetMode="External"/><Relationship Id="rId92" Type="http://schemas.openxmlformats.org/officeDocument/2006/relationships/hyperlink" Target="https://github.com/Kterpis/Putnam_Lab_Notebook/blob/master/_posts/2022-02-11-20220211-ReExtracting-DNA-and-RNA-from-E5-project.md" TargetMode="External"/><Relationship Id="rId118" Type="http://schemas.openxmlformats.org/officeDocument/2006/relationships/hyperlink" Target="https://kterpis.github.io/Putnam_Lab_Notebook/20211130-RNA-DNA-extractions-from-E5-project/" TargetMode="External"/><Relationship Id="rId239" Type="http://schemas.openxmlformats.org/officeDocument/2006/relationships/hyperlink" Target="https://github.com/Kterpis/Putnam_Lab_Notebook/blob/master/_posts/2021-11-29-20211129-RNA-DNA-extractions-from-E5-project.md" TargetMode="External"/><Relationship Id="rId117" Type="http://schemas.openxmlformats.org/officeDocument/2006/relationships/hyperlink" Target="https://github.com/Kterpis/Putnam_Lab_Notebook/blob/master/_posts/2021-11-29-20211129-RNA-DNA-extractions-from-E5-project.md" TargetMode="External"/><Relationship Id="rId238" Type="http://schemas.openxmlformats.org/officeDocument/2006/relationships/hyperlink" Target="https://kterpis.github.io/Putnam_Lab_Notebook/20211118-RNA-DNA-extractions-from-E5-project/" TargetMode="External"/><Relationship Id="rId359" Type="http://schemas.openxmlformats.org/officeDocument/2006/relationships/hyperlink" Target="https://github.com/Kterpis/Putnam_Lab_Notebook/blob/master/_posts/2022-02-08-20220208-ReExtracting-DNA-and-RNA-from-E5-project.md" TargetMode="External"/><Relationship Id="rId116" Type="http://schemas.openxmlformats.org/officeDocument/2006/relationships/hyperlink" Target="https://github.com/Kterpis/Putnam_Lab_Notebook/blob/master/_posts/2021-11-29-20211129-RNA-DNA-extractions-from-E5-project.md" TargetMode="External"/><Relationship Id="rId237" Type="http://schemas.openxmlformats.org/officeDocument/2006/relationships/hyperlink" Target="https://kterpis.github.io/Putnam_Lab_Notebook/20211102-RNA-DNA-extractions-from-E5-project/" TargetMode="External"/><Relationship Id="rId358" Type="http://schemas.openxmlformats.org/officeDocument/2006/relationships/hyperlink" Target="https://github.com/Kterpis/Putnam_Lab_Notebook/blob/master/_posts/2021-09-24-20210924-RNA-DNA-extractions-from-E5-project.md" TargetMode="External"/><Relationship Id="rId479" Type="http://schemas.openxmlformats.org/officeDocument/2006/relationships/hyperlink" Target="https://github.com/Kterpis/Putnam_Lab_Notebook/blob/master/_posts/2021-11-09-20211109-RNA-DNA-extractions-from-E5-project.md" TargetMode="External"/><Relationship Id="rId115" Type="http://schemas.openxmlformats.org/officeDocument/2006/relationships/hyperlink" Target="https://github.com/Kterpis/Putnam_Lab_Notebook/blob/master/_posts/2022-02-03-20220203-ReExtracting-DNA-and-RNA-from-E5-project.md" TargetMode="External"/><Relationship Id="rId236" Type="http://schemas.openxmlformats.org/officeDocument/2006/relationships/hyperlink" Target="https://github.com/Kterpis/Putnam_Lab_Notebook/blob/master/_posts/2021-09-27-20210927-RNA-DNA-extractions-from-E5-project.md" TargetMode="External"/><Relationship Id="rId357" Type="http://schemas.openxmlformats.org/officeDocument/2006/relationships/hyperlink" Target="https://github.com/Kterpis/Putnam_Lab_Notebook/blob/master/_posts/2021-09-24-20210924-RNA-DNA-extractions-from-E5-project.md" TargetMode="External"/><Relationship Id="rId478" Type="http://schemas.openxmlformats.org/officeDocument/2006/relationships/hyperlink" Target="https://kterpis.github.io/Putnam_Lab_Notebook/20211008-RNA-DNA-extractions-from-E5-project/" TargetMode="External"/><Relationship Id="rId119" Type="http://schemas.openxmlformats.org/officeDocument/2006/relationships/hyperlink" Target="https://github.com/Kterpis/Putnam_Lab_Notebook/blob/master/_posts/2021-11-29-20211129-RNA-DNA-extractions-from-E5-project.md" TargetMode="External"/><Relationship Id="rId110" Type="http://schemas.openxmlformats.org/officeDocument/2006/relationships/hyperlink" Target="https://github.com/Kterpis/Putnam_Lab_Notebook/blob/master/_posts/2021-11-29-20211129-RNA-DNA-extractions-from-E5-project.md" TargetMode="External"/><Relationship Id="rId231" Type="http://schemas.openxmlformats.org/officeDocument/2006/relationships/hyperlink" Target="https://kterpis.github.io/Putnam_Lab_Notebook/20211105-RNA-DNA-extractions-from-E5-project/" TargetMode="External"/><Relationship Id="rId352" Type="http://schemas.openxmlformats.org/officeDocument/2006/relationships/hyperlink" Target="https://kterpis.github.io/Putnam_Lab_Notebook/20211015-RNA-DNA-extractions-from-E5-project/" TargetMode="External"/><Relationship Id="rId473" Type="http://schemas.openxmlformats.org/officeDocument/2006/relationships/hyperlink" Target="https://kterpis.github.io/Putnam_Lab_Notebook/20211118-RNA-DNA-extractions-from-E5-project/" TargetMode="External"/><Relationship Id="rId230" Type="http://schemas.openxmlformats.org/officeDocument/2006/relationships/hyperlink" Target="https://kterpis.github.io/Putnam_Lab_Notebook/20211012-RNA-DNA-extractions-from-E5-project/" TargetMode="External"/><Relationship Id="rId351" Type="http://schemas.openxmlformats.org/officeDocument/2006/relationships/hyperlink" Target="https://github.com/Kterpis/Putnam_Lab_Notebook/blob/master/_posts/2021-09-23-20210923-RNA-DNA-extractions-from-E5-project.md" TargetMode="External"/><Relationship Id="rId472" Type="http://schemas.openxmlformats.org/officeDocument/2006/relationships/hyperlink" Target="https://github.com/Kterpis/Putnam_Lab_Notebook/blob/master/_posts/2021-09-24-20210924-RNA-DNA-extractions-from-E5-project.md" TargetMode="External"/><Relationship Id="rId350" Type="http://schemas.openxmlformats.org/officeDocument/2006/relationships/hyperlink" Target="https://kterpis.github.io/Putnam_Lab_Notebook/20211108-RNA-DNA-extractions-from-E5-project/" TargetMode="External"/><Relationship Id="rId471" Type="http://schemas.openxmlformats.org/officeDocument/2006/relationships/hyperlink" Target="https://github.com/Kterpis/Putnam_Lab_Notebook/blob/master/_posts/2021-11-15-20211115-RNA-DNA-extractions-from-E5-project.md" TargetMode="External"/><Relationship Id="rId470" Type="http://schemas.openxmlformats.org/officeDocument/2006/relationships/hyperlink" Target="https://github.com/Kterpis/Putnam_Lab_Notebook/blob/master/_posts/2021-10-05-20211005-RNA-DNA-extractions-from-E5-project.md" TargetMode="External"/><Relationship Id="rId114" Type="http://schemas.openxmlformats.org/officeDocument/2006/relationships/hyperlink" Target="https://github.com/Kterpis/Putnam_Lab_Notebook/blob/master/_posts/2021-11-15-20211115-RNA-DNA-extractions-from-E5-project.md" TargetMode="External"/><Relationship Id="rId235" Type="http://schemas.openxmlformats.org/officeDocument/2006/relationships/hyperlink" Target="https://github.com/Kterpis/Putnam_Lab_Notebook/blob/master/_posts/2021-10-28-20211028-RNA-DNA-extractions-from-E5-project.md" TargetMode="External"/><Relationship Id="rId356" Type="http://schemas.openxmlformats.org/officeDocument/2006/relationships/hyperlink" Target="https://github.com/Kterpis/Putnam_Lab_Notebook/blob/master/_posts/2021-09-16-20210916-RNA-DNA-extractions-from-E5-project.md" TargetMode="External"/><Relationship Id="rId477" Type="http://schemas.openxmlformats.org/officeDocument/2006/relationships/hyperlink" Target="https://github.com/Kterpis/Putnam_Lab_Notebook/blob/master/_posts/2021-09-24-20210924-RNA-DNA-extractions-from-E5-project.md" TargetMode="External"/><Relationship Id="rId113" Type="http://schemas.openxmlformats.org/officeDocument/2006/relationships/hyperlink" Target="https://github.com/Kterpis/Putnam_Lab_Notebook/blob/master/_posts/2021-11-29-20211129-RNA-DNA-extractions-from-E5-project.md" TargetMode="External"/><Relationship Id="rId234" Type="http://schemas.openxmlformats.org/officeDocument/2006/relationships/hyperlink" Target="https://github.com/Kterpis/Putnam_Lab_Notebook/blob/master/_posts/2021-09-03-20210903-RNA-DNA-extractions-from-E5-project.md" TargetMode="External"/><Relationship Id="rId355" Type="http://schemas.openxmlformats.org/officeDocument/2006/relationships/hyperlink" Target="https://github.com/Kterpis/Putnam_Lab_Notebook/blob/master/_posts/2021-09-07-20210907-RNA-DNA-extractions-from-E5-project.md" TargetMode="External"/><Relationship Id="rId476" Type="http://schemas.openxmlformats.org/officeDocument/2006/relationships/hyperlink" Target="https://github.com/Kterpis/Putnam_Lab_Notebook/blob/master/_posts/2022-02-11-20220211-ReExtracting-DNA-and-RNA-from-E5-project.md" TargetMode="External"/><Relationship Id="rId112" Type="http://schemas.openxmlformats.org/officeDocument/2006/relationships/hyperlink" Target="https://github.com/Kterpis/Putnam_Lab_Notebook/blob/master/_posts/2021-11-15-20211115-RNA-DNA-extractions-from-E5-project.md" TargetMode="External"/><Relationship Id="rId233" Type="http://schemas.openxmlformats.org/officeDocument/2006/relationships/hyperlink" Target="https://kterpis.github.io/Putnam_Lab_Notebook/20211118-RNA-DNA-extractions-from-E5-project/" TargetMode="External"/><Relationship Id="rId354" Type="http://schemas.openxmlformats.org/officeDocument/2006/relationships/hyperlink" Target="https://github.com/Kterpis/Putnam_Lab_Notebook/blob/master/_posts/2021-09-07-20210907-RNA-DNA-extractions-from-E5-project.md" TargetMode="External"/><Relationship Id="rId475" Type="http://schemas.openxmlformats.org/officeDocument/2006/relationships/hyperlink" Target="https://github.com/Kterpis/Putnam_Lab_Notebook/blob/master/_posts/2021-09-27-20210927-RNA-DNA-extractions-from-E5-project.md" TargetMode="External"/><Relationship Id="rId111" Type="http://schemas.openxmlformats.org/officeDocument/2006/relationships/hyperlink" Target="https://kterpis.github.io/Putnam_Lab_Notebook/20211020-RNA-DNA-extractions-from-E5-project/" TargetMode="External"/><Relationship Id="rId232" Type="http://schemas.openxmlformats.org/officeDocument/2006/relationships/hyperlink" Target="https://github.com/Kterpis/Putnam_Lab_Notebook/blob/master/_posts/2021-11-16-20211116-RNA-DNA-extractions-from-E5-project.md" TargetMode="External"/><Relationship Id="rId353" Type="http://schemas.openxmlformats.org/officeDocument/2006/relationships/hyperlink" Target="https://kterpis.github.io/Putnam_Lab_Notebook/20211008-RNA-DNA-extractions-from-E5-project/" TargetMode="External"/><Relationship Id="rId474" Type="http://schemas.openxmlformats.org/officeDocument/2006/relationships/hyperlink" Target="https://github.com/Kterpis/Putnam_Lab_Notebook/blob/master/_posts/2021-09-24-20210924-RNA-DNA-extractions-from-E5-project.md" TargetMode="External"/><Relationship Id="rId305" Type="http://schemas.openxmlformats.org/officeDocument/2006/relationships/hyperlink" Target="https://kterpis.github.io/Putnam_Lab_Notebook/20211008-RNA-DNA-extractions-from-E5-project/" TargetMode="External"/><Relationship Id="rId426" Type="http://schemas.openxmlformats.org/officeDocument/2006/relationships/hyperlink" Target="https://kterpis.github.io/Putnam_Lab_Notebook/20220217-ReExtracting-DNA-and-RNA-from-E5-project/" TargetMode="External"/><Relationship Id="rId304" Type="http://schemas.openxmlformats.org/officeDocument/2006/relationships/hyperlink" Target="https://github.com/Kterpis/Putnam_Lab_Notebook/blob/master/_posts/2021-10-04-20211004-RNA-DNA-extractions-from-E5-project.md" TargetMode="External"/><Relationship Id="rId425" Type="http://schemas.openxmlformats.org/officeDocument/2006/relationships/hyperlink" Target="https://github.com/Kterpis/Putnam_Lab_Notebook/blob/master/_posts/2021-10-01-20211001-RNA-DNA-extractions-from-E5-project.md" TargetMode="External"/><Relationship Id="rId303" Type="http://schemas.openxmlformats.org/officeDocument/2006/relationships/hyperlink" Target="https://github.com/Kterpis/Putnam_Lab_Notebook/blob/master/_posts/2021-10-04-20211004-RNA-DNA-extractions-from-E5-project.md" TargetMode="External"/><Relationship Id="rId424" Type="http://schemas.openxmlformats.org/officeDocument/2006/relationships/hyperlink" Target="https://github.com/Kterpis/Putnam_Lab_Notebook/blob/master/_posts/2021-09-16-20210916-RNA-DNA-extractions-from-E5-project.md" TargetMode="External"/><Relationship Id="rId302" Type="http://schemas.openxmlformats.org/officeDocument/2006/relationships/hyperlink" Target="https://github.com/Kterpis/Putnam_Lab_Notebook/blob/master/_posts/2022-02-01-20220201-ReExtracting-DNA-and-RNA-from-E5-project.md" TargetMode="External"/><Relationship Id="rId423" Type="http://schemas.openxmlformats.org/officeDocument/2006/relationships/hyperlink" Target="https://github.com/Kterpis/Putnam_Lab_Notebook/blob/master/_posts/2021-09-23-20210923-RNA-DNA-extractions-from-E5-project.md" TargetMode="External"/><Relationship Id="rId309" Type="http://schemas.openxmlformats.org/officeDocument/2006/relationships/hyperlink" Target="https://kterpis.github.io/Putnam_Lab_Notebook/20211105-RNA-DNA-extractions-from-E5-project/" TargetMode="External"/><Relationship Id="rId308" Type="http://schemas.openxmlformats.org/officeDocument/2006/relationships/hyperlink" Target="https://kterpis.github.io/Putnam_Lab_Notebook/20211014-RNA-DNA-extractions-from-E5-project/" TargetMode="External"/><Relationship Id="rId429" Type="http://schemas.openxmlformats.org/officeDocument/2006/relationships/hyperlink" Target="https://github.com/Kterpis/Putnam_Lab_Notebook/blob/master/_posts/2021-09-07-20210907-RNA-DNA-extractions-from-E5-project.md" TargetMode="External"/><Relationship Id="rId307" Type="http://schemas.openxmlformats.org/officeDocument/2006/relationships/hyperlink" Target="https://github.com/Kterpis/Putnam_Lab_Notebook/blob/master/_posts/2021-09-20-20210920-RNA-DNA-extractions-from-E5-project.md" TargetMode="External"/><Relationship Id="rId428" Type="http://schemas.openxmlformats.org/officeDocument/2006/relationships/hyperlink" Target="https://kterpis.github.io/Putnam_Lab_Notebook/20210913-RNA-DNA-extractions-from-E5-project/" TargetMode="External"/><Relationship Id="rId306" Type="http://schemas.openxmlformats.org/officeDocument/2006/relationships/hyperlink" Target="https://github.com/Kterpis/Putnam_Lab_Notebook/blob/master/_posts/2021-09-10-20210910-RNA-DNA-extractions-from-E5-project.md" TargetMode="External"/><Relationship Id="rId427" Type="http://schemas.openxmlformats.org/officeDocument/2006/relationships/hyperlink" Target="https://github.com/Kterpis/Putnam_Lab_Notebook/blob/master/_posts/2021-09-16-20210916-RNA-DNA-extractions-from-E5-project.md" TargetMode="External"/><Relationship Id="rId301" Type="http://schemas.openxmlformats.org/officeDocument/2006/relationships/hyperlink" Target="https://github.com/Kterpis/Putnam_Lab_Notebook/blob/master/_posts/2021-11-04-20211104-RNA-DNA-extractions-from-E5-project.md" TargetMode="External"/><Relationship Id="rId422" Type="http://schemas.openxmlformats.org/officeDocument/2006/relationships/hyperlink" Target="https://github.com/Kterpis/Putnam_Lab_Notebook/blob/master/_posts/2022-02-01-20220201-ReExtracting-DNA-and-RNA-from-E5-project.md" TargetMode="External"/><Relationship Id="rId300" Type="http://schemas.openxmlformats.org/officeDocument/2006/relationships/hyperlink" Target="https://github.com/Kterpis/Putnam_Lab_Notebook/blob/master/_posts/2021-10-04-20211004-RNA-DNA-extractions-from-E5-project.md" TargetMode="External"/><Relationship Id="rId421" Type="http://schemas.openxmlformats.org/officeDocument/2006/relationships/hyperlink" Target="https://github.com/Kterpis/Putnam_Lab_Notebook/blob/master/_posts/2021-10-28-20211028-RNA-DNA-extractions-from-E5-project.md" TargetMode="External"/><Relationship Id="rId420" Type="http://schemas.openxmlformats.org/officeDocument/2006/relationships/hyperlink" Target="https://github.com/Kterpis/Putnam_Lab_Notebook/blob/master/_posts/2021-09-03-20210903-RNA-DNA-extractions-from-E5-project.md" TargetMode="External"/><Relationship Id="rId415" Type="http://schemas.openxmlformats.org/officeDocument/2006/relationships/hyperlink" Target="https://kterpis.github.io/Putnam_Lab_Notebook/20211018-RNA-DNA-extractions-from-E5-project/" TargetMode="External"/><Relationship Id="rId414" Type="http://schemas.openxmlformats.org/officeDocument/2006/relationships/hyperlink" Target="https://kterpis.github.io/Putnam_Lab_Notebook/20211018-RNA-DNA-extractions-from-E5-project/" TargetMode="External"/><Relationship Id="rId413" Type="http://schemas.openxmlformats.org/officeDocument/2006/relationships/hyperlink" Target="https://kterpis.github.io/Putnam_Lab_Notebook/20211012-RNA-DNA-extractions-from-E5-project/" TargetMode="External"/><Relationship Id="rId412" Type="http://schemas.openxmlformats.org/officeDocument/2006/relationships/hyperlink" Target="https://kterpis.github.io/Putnam_Lab_Notebook/20211118-RNA-DNA-extractions-from-E5-project/" TargetMode="External"/><Relationship Id="rId533" Type="http://schemas.openxmlformats.org/officeDocument/2006/relationships/vmlDrawing" Target="../drawings/vmlDrawing2.vml"/><Relationship Id="rId419" Type="http://schemas.openxmlformats.org/officeDocument/2006/relationships/hyperlink" Target="https://github.com/Kterpis/Putnam_Lab_Notebook/blob/master/_posts/2021-09-16-20210916-RNA-DNA-extractions-from-E5-project.md" TargetMode="External"/><Relationship Id="rId418" Type="http://schemas.openxmlformats.org/officeDocument/2006/relationships/hyperlink" Target="https://github.com/Kterpis/Putnam_Lab_Notebook/blob/master/_posts/2021-10-28-20211028-RNA-DNA-extractions-from-E5-project.md" TargetMode="External"/><Relationship Id="rId417" Type="http://schemas.openxmlformats.org/officeDocument/2006/relationships/hyperlink" Target="https://github.com/Kterpis/Putnam_Lab_Notebook/blob/master/_posts/2021-10-28-20211028-RNA-DNA-extractions-from-E5-project.md" TargetMode="External"/><Relationship Id="rId416" Type="http://schemas.openxmlformats.org/officeDocument/2006/relationships/hyperlink" Target="https://kterpis.github.io/Putnam_Lab_Notebook/20211012-RNA-DNA-extractions-from-E5-project/" TargetMode="External"/><Relationship Id="rId411" Type="http://schemas.openxmlformats.org/officeDocument/2006/relationships/hyperlink" Target="https://kterpis.github.io/Putnam_Lab_Notebook/20211118-RNA-DNA-extractions-from-E5-project/" TargetMode="External"/><Relationship Id="rId532" Type="http://schemas.openxmlformats.org/officeDocument/2006/relationships/drawing" Target="../drawings/drawing5.xml"/><Relationship Id="rId410" Type="http://schemas.openxmlformats.org/officeDocument/2006/relationships/hyperlink" Target="https://github.com/Kterpis/Putnam_Lab_Notebook/blob/master/_posts/2022-02-11-20220211-ReExtracting-DNA-and-RNA-from-E5-project.md" TargetMode="External"/><Relationship Id="rId531" Type="http://schemas.openxmlformats.org/officeDocument/2006/relationships/hyperlink" Target="https://kterpis.github.io/Putnam_Lab_Notebook/20211102-RNA-DNA-extractions-from-E5-project/" TargetMode="External"/><Relationship Id="rId530" Type="http://schemas.openxmlformats.org/officeDocument/2006/relationships/hyperlink" Target="https://github.com/Kterpis/Putnam_Lab_Notebook/blob/master/_posts/2021-11-22-20211122-RNA-DNA-extractions-from-E5-project.md" TargetMode="External"/><Relationship Id="rId206" Type="http://schemas.openxmlformats.org/officeDocument/2006/relationships/hyperlink" Target="https://kterpis.github.io/Putnam_Lab_Notebook/20211018-RNA-DNA-extractions-from-E5-project/" TargetMode="External"/><Relationship Id="rId327" Type="http://schemas.openxmlformats.org/officeDocument/2006/relationships/hyperlink" Target="https://kterpis.github.io/Putnam_Lab_Notebook/20211019-RNA-DNA-extractions-from-E5-project/" TargetMode="External"/><Relationship Id="rId448" Type="http://schemas.openxmlformats.org/officeDocument/2006/relationships/hyperlink" Target="https://kterpis.github.io/Putnam_Lab_Notebook/20210913-RNA-DNA-extractions-from-E5-project/" TargetMode="External"/><Relationship Id="rId205" Type="http://schemas.openxmlformats.org/officeDocument/2006/relationships/hyperlink" Target="https://github.com/Kterpis/Putnam_Lab_Notebook/blob/master/_posts/2021-09-20-20210920-RNA-DNA-extractions-from-E5-project.md" TargetMode="External"/><Relationship Id="rId326" Type="http://schemas.openxmlformats.org/officeDocument/2006/relationships/hyperlink" Target="https://kterpis.github.io/Putnam_Lab_Notebook/20211105-RNA-DNA-extractions-from-E5-project/" TargetMode="External"/><Relationship Id="rId447" Type="http://schemas.openxmlformats.org/officeDocument/2006/relationships/hyperlink" Target="https://github.com/Kterpis/Putnam_Lab_Notebook/blob/master/_posts/2021-11-09-20211109-RNA-DNA-extractions-from-E5-project.md" TargetMode="External"/><Relationship Id="rId204" Type="http://schemas.openxmlformats.org/officeDocument/2006/relationships/hyperlink" Target="https://github.com/Kterpis/Putnam_Lab_Notebook/blob/master/_posts/2021-09-27-20210927-RNA-DNA-extractions-from-E5-project.md" TargetMode="External"/><Relationship Id="rId325" Type="http://schemas.openxmlformats.org/officeDocument/2006/relationships/hyperlink" Target="https://kterpis.github.io/Putnam_Lab_Notebook/20211018-RNA-DNA-extractions-from-E5-project/" TargetMode="External"/><Relationship Id="rId446" Type="http://schemas.openxmlformats.org/officeDocument/2006/relationships/hyperlink" Target="https://github.com/Kterpis/Putnam_Lab_Notebook/blob/master/_posts/2021-09-02-20210902-RNA-DNA-extractions-from-E5-project.md" TargetMode="External"/><Relationship Id="rId203" Type="http://schemas.openxmlformats.org/officeDocument/2006/relationships/hyperlink" Target="https://github.com/Kterpis/Putnam_Lab_Notebook/blob/master/_posts/2021-09-30-20210930-RNA-DNA-extractions-from-E5-project.md" TargetMode="External"/><Relationship Id="rId324" Type="http://schemas.openxmlformats.org/officeDocument/2006/relationships/hyperlink" Target="https://github.com/Kterpis/Putnam_Lab_Notebook/blob/master/_posts/2021-09-24-20210924-RNA-DNA-extractions-from-E5-project.md" TargetMode="External"/><Relationship Id="rId445" Type="http://schemas.openxmlformats.org/officeDocument/2006/relationships/hyperlink" Target="https://github.com/Kterpis/Putnam_Lab_Notebook/blob/master/_posts/2021-09-02-20210902-RNA-DNA-extractions-from-E5-project.md" TargetMode="External"/><Relationship Id="rId209" Type="http://schemas.openxmlformats.org/officeDocument/2006/relationships/hyperlink" Target="https://github.com/Kterpis/Putnam_Lab_Notebook/blob/master/_posts/2021-08-31-20210831-E5-RNA-DNA-extractions.md" TargetMode="External"/><Relationship Id="rId208" Type="http://schemas.openxmlformats.org/officeDocument/2006/relationships/hyperlink" Target="https://github.com/Kterpis/Putnam_Lab_Notebook/blob/master/_posts/2021-11-15-20211115-RNA-DNA-extractions-from-E5-project.md" TargetMode="External"/><Relationship Id="rId329" Type="http://schemas.openxmlformats.org/officeDocument/2006/relationships/hyperlink" Target="https://github.com/Kterpis/Putnam_Lab_Notebook/blob/master/_posts/2021-11-16-20211116-RNA-DNA-extractions-from-E5-project.md" TargetMode="External"/><Relationship Id="rId207" Type="http://schemas.openxmlformats.org/officeDocument/2006/relationships/hyperlink" Target="https://kterpis.github.io/Putnam_Lab_Notebook/20211018-RNA-DNA-extractions-from-E5-project/" TargetMode="External"/><Relationship Id="rId328" Type="http://schemas.openxmlformats.org/officeDocument/2006/relationships/hyperlink" Target="https://github.com/Kterpis/Putnam_Lab_Notebook/blob/master/_posts/2021-11-12-20211112-RNA-DNA-extractions-from-E5-project.md" TargetMode="External"/><Relationship Id="rId449" Type="http://schemas.openxmlformats.org/officeDocument/2006/relationships/hyperlink" Target="https://github.com/Kterpis/Putnam_Lab_Notebook/blob/master/_posts/2021-09-21-20210921-RNA-DNA-extractions-from-E5-project.md" TargetMode="External"/><Relationship Id="rId440" Type="http://schemas.openxmlformats.org/officeDocument/2006/relationships/hyperlink" Target="https://github.com/Kterpis/Putnam_Lab_Notebook/blob/master/_posts/2021-09-07-20210907-RNA-DNA-extractions-from-E5-project.md" TargetMode="External"/><Relationship Id="rId202" Type="http://schemas.openxmlformats.org/officeDocument/2006/relationships/hyperlink" Target="https://kterpis.github.io/Putnam_Lab_Notebook/20211108-RNA-DNA-extractions-from-E5-project/" TargetMode="External"/><Relationship Id="rId323" Type="http://schemas.openxmlformats.org/officeDocument/2006/relationships/hyperlink" Target="https://kterpis.github.io/Putnam_Lab_Notebook/20210913-RNA-DNA-extractions-from-E5-project/" TargetMode="External"/><Relationship Id="rId444" Type="http://schemas.openxmlformats.org/officeDocument/2006/relationships/hyperlink" Target="https://kterpis.github.io/Putnam_Lab_Notebook/20211015-RNA-DNA-extractions-from-E5-project/" TargetMode="External"/><Relationship Id="rId201" Type="http://schemas.openxmlformats.org/officeDocument/2006/relationships/hyperlink" Target="https://kterpis.github.io/Putnam_Lab_Notebook/20210913-RNA-DNA-extractions-from-E5-project/" TargetMode="External"/><Relationship Id="rId322" Type="http://schemas.openxmlformats.org/officeDocument/2006/relationships/hyperlink" Target="https://github.com/Kterpis/Putnam_Lab_Notebook/blob/master/_posts/2021-09-10-20210910-RNA-DNA-extractions-from-E5-project.md" TargetMode="External"/><Relationship Id="rId443" Type="http://schemas.openxmlformats.org/officeDocument/2006/relationships/hyperlink" Target="https://github.com/Kterpis/Putnam_Lab_Notebook/blob/master/_posts/2021-09-20-20210920-RNA-DNA-extractions-from-E5-project.md" TargetMode="External"/><Relationship Id="rId200" Type="http://schemas.openxmlformats.org/officeDocument/2006/relationships/hyperlink" Target="https://github.com/Kterpis/Putnam_Lab_Notebook/blob/master/_posts/2021-09-07-20210907-RNA-DNA-extractions-from-E5-project.md" TargetMode="External"/><Relationship Id="rId321" Type="http://schemas.openxmlformats.org/officeDocument/2006/relationships/hyperlink" Target="https://github.com/Kterpis/Putnam_Lab_Notebook/blob/master/_posts/2021-10-07-20211007-RNA-DNA-extractions-from-E5-project.md" TargetMode="External"/><Relationship Id="rId442" Type="http://schemas.openxmlformats.org/officeDocument/2006/relationships/hyperlink" Target="https://github.com/Kterpis/Putnam_Lab_Notebook/blob/master/_posts/2022-02-11-20220211-ReExtracting-DNA-and-RNA-from-E5-project.md" TargetMode="External"/><Relationship Id="rId320" Type="http://schemas.openxmlformats.org/officeDocument/2006/relationships/hyperlink" Target="https://github.com/Kterpis/Putnam_Lab_Notebook/blob/master/_posts/2021-09-07-20210907-RNA-DNA-extractions-from-E5-project.md" TargetMode="External"/><Relationship Id="rId441" Type="http://schemas.openxmlformats.org/officeDocument/2006/relationships/hyperlink" Target="https://github.com/Kterpis/Putnam_Lab_Notebook/blob/master/_posts/2021-09-02-20210902-RNA-DNA-extractions-from-E5-project.md" TargetMode="External"/><Relationship Id="rId316" Type="http://schemas.openxmlformats.org/officeDocument/2006/relationships/hyperlink" Target="https://github.com/Kterpis/Putnam_Lab_Notebook/blob/master/_posts/2022-02-03-20220203-ReExtracting-DNA-and-RNA-from-E5-project.md" TargetMode="External"/><Relationship Id="rId437" Type="http://schemas.openxmlformats.org/officeDocument/2006/relationships/hyperlink" Target="https://github.com/Kterpis/Putnam_Lab_Notebook/blob/master/_posts/2021-09-20-20210920-RNA-DNA-extractions-from-E5-project.md" TargetMode="External"/><Relationship Id="rId315" Type="http://schemas.openxmlformats.org/officeDocument/2006/relationships/hyperlink" Target="https://github.com/Kterpis/Putnam_Lab_Notebook/blob/master/_posts/2021-10-07-20211007-RNA-DNA-extractions-from-E5-project.md" TargetMode="External"/><Relationship Id="rId436" Type="http://schemas.openxmlformats.org/officeDocument/2006/relationships/hyperlink" Target="https://github.com/Kterpis/Putnam_Lab_Notebook/blob/master/_posts/2021-09-23-20210923-RNA-DNA-extractions-from-E5-project.md" TargetMode="External"/><Relationship Id="rId314" Type="http://schemas.openxmlformats.org/officeDocument/2006/relationships/hyperlink" Target="https://github.com/Kterpis/Putnam_Lab_Notebook/blob/master/_posts/2021-09-20-20210920-RNA-DNA-extractions-from-E5-project.md" TargetMode="External"/><Relationship Id="rId435" Type="http://schemas.openxmlformats.org/officeDocument/2006/relationships/hyperlink" Target="https://kterpis.github.io/Putnam_Lab_Notebook/20211105-RNA-DNA-extractions-from-E5-project/" TargetMode="External"/><Relationship Id="rId313" Type="http://schemas.openxmlformats.org/officeDocument/2006/relationships/hyperlink" Target="https://github.com/Kterpis/Putnam_Lab_Notebook/blob/master/_posts/2021-10-07-20211007-RNA-DNA-extractions-from-E5-project.md" TargetMode="External"/><Relationship Id="rId434" Type="http://schemas.openxmlformats.org/officeDocument/2006/relationships/hyperlink" Target="https://github.com/Kterpis/Putnam_Lab_Notebook/blob/master/_posts/2021-10-01-20211001-RNA-DNA-extractions-from-E5-project.md" TargetMode="External"/><Relationship Id="rId319" Type="http://schemas.openxmlformats.org/officeDocument/2006/relationships/hyperlink" Target="https://kterpis.github.io/Putnam_Lab_Notebook/20211102-RNA-DNA-extractions-from-E5-project/" TargetMode="External"/><Relationship Id="rId318" Type="http://schemas.openxmlformats.org/officeDocument/2006/relationships/hyperlink" Target="https://github.com/Kterpis/Putnam_Lab_Notebook/blob/master/_posts/2021-09-03-20210903-RNA-DNA-extractions-from-E5-project.md" TargetMode="External"/><Relationship Id="rId439" Type="http://schemas.openxmlformats.org/officeDocument/2006/relationships/hyperlink" Target="https://github.com/Kterpis/Putnam_Lab_Notebook/blob/master/_posts/2021-10-07-20211007-RNA-DNA-extractions-from-E5-project.md" TargetMode="External"/><Relationship Id="rId317" Type="http://schemas.openxmlformats.org/officeDocument/2006/relationships/hyperlink" Target="https://github.com/Kterpis/Putnam_Lab_Notebook/blob/master/_posts/2021-10-28-20211028-RNA-DNA-extractions-from-E5-project.md" TargetMode="External"/><Relationship Id="rId438" Type="http://schemas.openxmlformats.org/officeDocument/2006/relationships/hyperlink" Target="https://github.com/Kterpis/Putnam_Lab_Notebook/blob/master/_posts/2021-10-07-20211007-RNA-DNA-extractions-from-E5-project.md" TargetMode="External"/><Relationship Id="rId312" Type="http://schemas.openxmlformats.org/officeDocument/2006/relationships/hyperlink" Target="https://github.com/Kterpis/Putnam_Lab_Notebook/blob/master/_posts/2021-10-07-20211007-RNA-DNA-extractions-from-E5-project.md" TargetMode="External"/><Relationship Id="rId433" Type="http://schemas.openxmlformats.org/officeDocument/2006/relationships/hyperlink" Target="https://github.com/Kterpis/Putnam_Lab_Notebook/blob/master/_posts/2021-09-07-20210907-RNA-DNA-extractions-from-E5-project.md" TargetMode="External"/><Relationship Id="rId311" Type="http://schemas.openxmlformats.org/officeDocument/2006/relationships/hyperlink" Target="https://github.com/Kterpis/Putnam_Lab_Notebook/blob/master/_posts/2021-09-20-20210920-RNA-DNA-extractions-from-E5-project.md" TargetMode="External"/><Relationship Id="rId432" Type="http://schemas.openxmlformats.org/officeDocument/2006/relationships/hyperlink" Target="https://github.com/Kterpis/Putnam_Lab_Notebook/blob/master/_posts/2021-09-23-20210923-RNA-DNA-extractions-from-E5-project.md" TargetMode="External"/><Relationship Id="rId310" Type="http://schemas.openxmlformats.org/officeDocument/2006/relationships/hyperlink" Target="https://github.com/Kterpis/Putnam_Lab_Notebook/blob/master/_posts/2021-09-10-20210910-RNA-DNA-extractions-from-E5-project.md" TargetMode="External"/><Relationship Id="rId431" Type="http://schemas.openxmlformats.org/officeDocument/2006/relationships/hyperlink" Target="https://github.com/Kterpis/Putnam_Lab_Notebook/blob/master/_posts/2021-10-07-20211007-RNA-DNA-extractions-from-E5-project.md" TargetMode="External"/><Relationship Id="rId430" Type="http://schemas.openxmlformats.org/officeDocument/2006/relationships/hyperlink" Target="https://github.com/Kterpis/Putnam_Lab_Notebook/blob/master/_posts/2021-11-12-20211112-RNA-DNA-extractions-from-E5-project.md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danielle_becker@uri.edu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75"/>
    <col customWidth="1" min="9" max="9" width="16.75"/>
    <col customWidth="1" min="11" max="11" width="16.13"/>
    <col customWidth="1" min="12" max="12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3">
        <v>273.0</v>
      </c>
      <c r="B2" s="3" t="s">
        <v>14</v>
      </c>
      <c r="C2" s="3" t="s">
        <v>15</v>
      </c>
      <c r="D2" s="3">
        <v>2.0211007E7</v>
      </c>
      <c r="E2" s="3" t="s">
        <v>16</v>
      </c>
      <c r="F2" s="3" t="s">
        <v>17</v>
      </c>
      <c r="G2" s="3">
        <v>2.0240329E7</v>
      </c>
      <c r="H2" s="3" t="s">
        <v>18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20</v>
      </c>
      <c r="N2" s="3" t="s">
        <v>21</v>
      </c>
    </row>
    <row r="3">
      <c r="A3" s="3">
        <v>289.0</v>
      </c>
      <c r="B3" s="3" t="s">
        <v>14</v>
      </c>
      <c r="C3" s="3" t="s">
        <v>22</v>
      </c>
      <c r="D3" s="3">
        <v>2.0210924E7</v>
      </c>
      <c r="E3" s="3" t="s">
        <v>16</v>
      </c>
      <c r="F3" s="3" t="s">
        <v>17</v>
      </c>
      <c r="G3" s="3">
        <v>2.0240329E7</v>
      </c>
      <c r="H3" s="3" t="s">
        <v>18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20</v>
      </c>
      <c r="N3" s="3" t="s">
        <v>21</v>
      </c>
    </row>
    <row r="4">
      <c r="A4" s="3">
        <v>309.0</v>
      </c>
      <c r="B4" s="3" t="s">
        <v>14</v>
      </c>
      <c r="C4" s="3" t="s">
        <v>23</v>
      </c>
      <c r="D4" s="3">
        <v>2.0211105E7</v>
      </c>
      <c r="E4" s="3" t="s">
        <v>16</v>
      </c>
      <c r="F4" s="3" t="s">
        <v>17</v>
      </c>
      <c r="G4" s="3">
        <v>2.0240329E7</v>
      </c>
      <c r="H4" s="3" t="s">
        <v>18</v>
      </c>
      <c r="I4" s="3" t="s">
        <v>19</v>
      </c>
      <c r="J4" s="3" t="s">
        <v>19</v>
      </c>
      <c r="K4" s="3" t="s">
        <v>19</v>
      </c>
      <c r="L4" s="3" t="s">
        <v>19</v>
      </c>
      <c r="M4" s="3" t="s">
        <v>20</v>
      </c>
      <c r="N4" s="3" t="s">
        <v>21</v>
      </c>
    </row>
    <row r="5">
      <c r="A5" s="3">
        <v>335.0</v>
      </c>
      <c r="B5" s="3" t="s">
        <v>14</v>
      </c>
      <c r="C5" s="3" t="s">
        <v>24</v>
      </c>
      <c r="D5" s="3">
        <v>2.0211115E7</v>
      </c>
      <c r="E5" s="3" t="s">
        <v>16</v>
      </c>
      <c r="F5" s="3" t="s">
        <v>17</v>
      </c>
      <c r="G5" s="3">
        <v>2.0240329E7</v>
      </c>
      <c r="H5" s="3" t="s">
        <v>18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20</v>
      </c>
      <c r="N5" s="3" t="s">
        <v>21</v>
      </c>
    </row>
    <row r="6">
      <c r="A6" s="3">
        <v>81.0</v>
      </c>
      <c r="B6" s="3" t="s">
        <v>14</v>
      </c>
      <c r="C6" s="3" t="s">
        <v>25</v>
      </c>
      <c r="D6" s="3">
        <v>2.0211015E7</v>
      </c>
      <c r="E6" s="3" t="s">
        <v>16</v>
      </c>
      <c r="F6" s="3" t="s">
        <v>17</v>
      </c>
      <c r="G6" s="3">
        <v>2.0240329E7</v>
      </c>
      <c r="H6" s="3" t="s">
        <v>18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20</v>
      </c>
      <c r="N6" s="3" t="s">
        <v>21</v>
      </c>
    </row>
    <row r="7">
      <c r="A7" s="3">
        <v>321.0</v>
      </c>
      <c r="B7" s="3" t="s">
        <v>14</v>
      </c>
      <c r="C7" s="3" t="s">
        <v>26</v>
      </c>
      <c r="D7" s="3">
        <v>2.0211018E7</v>
      </c>
      <c r="E7" s="3" t="s">
        <v>16</v>
      </c>
      <c r="F7" s="3" t="s">
        <v>17</v>
      </c>
      <c r="G7" s="3">
        <v>2.0240329E7</v>
      </c>
      <c r="H7" s="3" t="s">
        <v>18</v>
      </c>
      <c r="I7" s="3" t="s">
        <v>19</v>
      </c>
      <c r="J7" s="3" t="s">
        <v>19</v>
      </c>
      <c r="K7" s="3" t="s">
        <v>19</v>
      </c>
      <c r="L7" s="3" t="s">
        <v>19</v>
      </c>
      <c r="M7" s="3" t="s">
        <v>20</v>
      </c>
      <c r="N7" s="3" t="s">
        <v>21</v>
      </c>
    </row>
    <row r="8">
      <c r="A8" s="3">
        <v>317.0</v>
      </c>
      <c r="B8" s="3" t="s">
        <v>14</v>
      </c>
      <c r="C8" s="3" t="s">
        <v>27</v>
      </c>
      <c r="D8" s="3">
        <v>2.0211104E7</v>
      </c>
      <c r="E8" s="3" t="s">
        <v>16</v>
      </c>
      <c r="F8" s="3" t="s">
        <v>17</v>
      </c>
      <c r="G8" s="3">
        <v>2.0240329E7</v>
      </c>
      <c r="H8" s="3" t="s">
        <v>18</v>
      </c>
      <c r="I8" s="3" t="s">
        <v>19</v>
      </c>
      <c r="J8" s="3" t="s">
        <v>19</v>
      </c>
      <c r="K8" s="3" t="s">
        <v>19</v>
      </c>
      <c r="L8" s="3" t="s">
        <v>19</v>
      </c>
      <c r="M8" s="3" t="s">
        <v>20</v>
      </c>
      <c r="N8" s="3" t="s">
        <v>21</v>
      </c>
    </row>
    <row r="9">
      <c r="A9" s="3">
        <v>325.0</v>
      </c>
      <c r="B9" s="3" t="s">
        <v>14</v>
      </c>
      <c r="C9" s="3" t="s">
        <v>28</v>
      </c>
      <c r="D9" s="3">
        <v>2.0211007E7</v>
      </c>
      <c r="E9" s="3" t="s">
        <v>16</v>
      </c>
      <c r="F9" s="3" t="s">
        <v>17</v>
      </c>
      <c r="G9" s="3">
        <v>2.0240329E7</v>
      </c>
      <c r="H9" s="3" t="s">
        <v>18</v>
      </c>
      <c r="I9" s="3" t="s">
        <v>19</v>
      </c>
      <c r="J9" s="3" t="s">
        <v>19</v>
      </c>
      <c r="K9" s="3" t="s">
        <v>19</v>
      </c>
      <c r="L9" s="3" t="s">
        <v>19</v>
      </c>
      <c r="M9" s="3" t="s">
        <v>20</v>
      </c>
      <c r="N9" s="3" t="s">
        <v>21</v>
      </c>
    </row>
    <row r="10">
      <c r="A10" s="3">
        <v>311.0</v>
      </c>
      <c r="B10" s="3" t="s">
        <v>14</v>
      </c>
      <c r="C10" s="3" t="s">
        <v>29</v>
      </c>
      <c r="D10" s="3">
        <v>2.0211019E7</v>
      </c>
      <c r="E10" s="3" t="s">
        <v>16</v>
      </c>
      <c r="F10" s="3" t="s">
        <v>17</v>
      </c>
      <c r="G10" s="3">
        <v>2.0240329E7</v>
      </c>
      <c r="H10" s="3" t="s">
        <v>18</v>
      </c>
      <c r="I10" s="3" t="s">
        <v>19</v>
      </c>
      <c r="J10" s="3" t="s">
        <v>19</v>
      </c>
      <c r="K10" s="3" t="s">
        <v>19</v>
      </c>
      <c r="L10" s="3" t="s">
        <v>19</v>
      </c>
      <c r="M10" s="3" t="s">
        <v>20</v>
      </c>
      <c r="N10" s="3" t="s">
        <v>21</v>
      </c>
    </row>
    <row r="11">
      <c r="A11" s="3">
        <v>363.0</v>
      </c>
      <c r="B11" s="3" t="s">
        <v>14</v>
      </c>
      <c r="C11" s="3" t="s">
        <v>30</v>
      </c>
      <c r="D11" s="3">
        <v>2.0210916E7</v>
      </c>
      <c r="E11" s="3" t="s">
        <v>16</v>
      </c>
      <c r="F11" s="3" t="s">
        <v>17</v>
      </c>
      <c r="G11" s="3">
        <v>2.0240329E7</v>
      </c>
      <c r="H11" s="3" t="s">
        <v>18</v>
      </c>
      <c r="I11" s="3" t="s">
        <v>19</v>
      </c>
      <c r="J11" s="3" t="s">
        <v>19</v>
      </c>
      <c r="K11" s="3" t="s">
        <v>19</v>
      </c>
      <c r="L11" s="3" t="s">
        <v>19</v>
      </c>
      <c r="M11" s="3" t="s">
        <v>20</v>
      </c>
      <c r="N11" s="3" t="s">
        <v>21</v>
      </c>
    </row>
    <row r="12">
      <c r="A12" s="3">
        <v>465.0</v>
      </c>
      <c r="B12" s="3" t="s">
        <v>14</v>
      </c>
      <c r="C12" s="3" t="s">
        <v>31</v>
      </c>
      <c r="D12" s="3">
        <v>2.0211005E7</v>
      </c>
      <c r="E12" s="3" t="s">
        <v>16</v>
      </c>
      <c r="F12" s="3" t="s">
        <v>17</v>
      </c>
      <c r="G12" s="3">
        <v>2.0240329E7</v>
      </c>
      <c r="H12" s="3" t="s">
        <v>18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20</v>
      </c>
      <c r="N12" s="3" t="s">
        <v>21</v>
      </c>
    </row>
    <row r="13">
      <c r="A13" s="3">
        <v>447.0</v>
      </c>
      <c r="B13" s="3" t="s">
        <v>14</v>
      </c>
      <c r="C13" s="3" t="s">
        <v>32</v>
      </c>
      <c r="D13" s="3">
        <v>2.0211122E7</v>
      </c>
      <c r="E13" s="3" t="s">
        <v>16</v>
      </c>
      <c r="F13" s="3" t="s">
        <v>17</v>
      </c>
      <c r="G13" s="3">
        <v>2.0240329E7</v>
      </c>
      <c r="H13" s="3" t="s">
        <v>18</v>
      </c>
      <c r="I13" s="3" t="s">
        <v>19</v>
      </c>
      <c r="J13" s="3" t="s">
        <v>19</v>
      </c>
      <c r="K13" s="3" t="s">
        <v>19</v>
      </c>
      <c r="L13" s="3" t="s">
        <v>19</v>
      </c>
      <c r="M13" s="3" t="s">
        <v>20</v>
      </c>
      <c r="N13" s="3" t="s">
        <v>21</v>
      </c>
    </row>
    <row r="14">
      <c r="A14" s="3">
        <v>407.0</v>
      </c>
      <c r="B14" s="3" t="s">
        <v>14</v>
      </c>
      <c r="C14" s="3" t="s">
        <v>33</v>
      </c>
      <c r="D14" s="3">
        <v>2.0211015E7</v>
      </c>
      <c r="E14" s="3" t="s">
        <v>16</v>
      </c>
      <c r="F14" s="3" t="s">
        <v>17</v>
      </c>
      <c r="G14" s="3">
        <v>2.0240329E7</v>
      </c>
      <c r="H14" s="3" t="s">
        <v>18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20</v>
      </c>
      <c r="N14" s="3" t="s">
        <v>21</v>
      </c>
    </row>
    <row r="15">
      <c r="A15" s="3">
        <v>383.0</v>
      </c>
      <c r="B15" s="3" t="s">
        <v>14</v>
      </c>
      <c r="C15" s="3" t="s">
        <v>34</v>
      </c>
      <c r="D15" s="3">
        <v>2.0211001E7</v>
      </c>
      <c r="E15" s="3" t="s">
        <v>16</v>
      </c>
      <c r="F15" s="3" t="s">
        <v>17</v>
      </c>
      <c r="G15" s="3">
        <v>2.0240329E7</v>
      </c>
      <c r="H15" s="3" t="s">
        <v>18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20</v>
      </c>
      <c r="N15" s="3" t="s">
        <v>21</v>
      </c>
    </row>
    <row r="16">
      <c r="A16" s="3">
        <v>391.0</v>
      </c>
      <c r="B16" s="3" t="s">
        <v>14</v>
      </c>
      <c r="C16" s="3" t="s">
        <v>35</v>
      </c>
      <c r="D16" s="3">
        <v>2.0211118E7</v>
      </c>
      <c r="E16" s="3" t="s">
        <v>16</v>
      </c>
      <c r="F16" s="3" t="s">
        <v>17</v>
      </c>
      <c r="G16" s="3">
        <v>2.0240329E7</v>
      </c>
      <c r="H16" s="3" t="s">
        <v>18</v>
      </c>
      <c r="I16" s="3" t="s">
        <v>19</v>
      </c>
      <c r="J16" s="3" t="s">
        <v>19</v>
      </c>
      <c r="K16" s="3" t="s">
        <v>19</v>
      </c>
      <c r="L16" s="3" t="s">
        <v>19</v>
      </c>
      <c r="M16" s="3" t="s">
        <v>20</v>
      </c>
      <c r="N16" s="3" t="s">
        <v>21</v>
      </c>
    </row>
    <row r="17">
      <c r="A17" s="3">
        <v>707.0</v>
      </c>
      <c r="B17" s="3" t="s">
        <v>14</v>
      </c>
      <c r="C17" s="3" t="s">
        <v>36</v>
      </c>
      <c r="D17" s="3">
        <v>2.021102E7</v>
      </c>
      <c r="E17" s="3" t="s">
        <v>16</v>
      </c>
      <c r="F17" s="3" t="s">
        <v>37</v>
      </c>
      <c r="G17" s="3">
        <v>2.0240326E7</v>
      </c>
      <c r="H17" s="3" t="s">
        <v>38</v>
      </c>
      <c r="I17" s="3" t="s">
        <v>19</v>
      </c>
      <c r="J17" s="3" t="s">
        <v>19</v>
      </c>
      <c r="K17" s="3" t="s">
        <v>19</v>
      </c>
      <c r="L17" s="3" t="s">
        <v>19</v>
      </c>
      <c r="M17" s="3" t="s">
        <v>19</v>
      </c>
      <c r="N17" s="3" t="s">
        <v>21</v>
      </c>
    </row>
    <row r="18">
      <c r="A18" s="3">
        <v>469.0</v>
      </c>
      <c r="B18" s="3" t="s">
        <v>14</v>
      </c>
      <c r="C18" s="3" t="s">
        <v>39</v>
      </c>
      <c r="D18" s="3">
        <v>2.0220208E7</v>
      </c>
      <c r="E18" s="3" t="s">
        <v>16</v>
      </c>
      <c r="F18" s="3" t="s">
        <v>37</v>
      </c>
      <c r="G18" s="3">
        <v>2.0240326E7</v>
      </c>
      <c r="H18" s="3" t="s">
        <v>18</v>
      </c>
      <c r="I18" s="3">
        <v>2.0240329E7</v>
      </c>
      <c r="K18" s="3">
        <v>1.0</v>
      </c>
      <c r="L18" s="3">
        <v>2.0</v>
      </c>
      <c r="M18" s="3"/>
      <c r="N18" s="3" t="s">
        <v>40</v>
      </c>
    </row>
    <row r="19">
      <c r="A19" s="3">
        <v>873.0</v>
      </c>
      <c r="B19" s="3" t="s">
        <v>41</v>
      </c>
      <c r="C19" s="3" t="s">
        <v>39</v>
      </c>
      <c r="D19" s="3">
        <v>2.0220208E7</v>
      </c>
      <c r="E19" s="3" t="s">
        <v>16</v>
      </c>
      <c r="F19" s="3" t="s">
        <v>37</v>
      </c>
      <c r="G19" s="3">
        <v>2.0240326E7</v>
      </c>
      <c r="H19" s="3" t="s">
        <v>18</v>
      </c>
      <c r="I19" s="3">
        <v>2.0240329E7</v>
      </c>
      <c r="K19" s="3">
        <v>3.0</v>
      </c>
      <c r="L19" s="3">
        <v>4.0</v>
      </c>
      <c r="M19" s="3"/>
      <c r="N19" s="3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1.75"/>
    <col customWidth="1" min="3" max="3" width="15.5"/>
    <col customWidth="1" min="4" max="4" width="16.63"/>
    <col customWidth="1" min="5" max="5" width="16.25"/>
    <col customWidth="1" min="6" max="6" width="7.25"/>
    <col customWidth="1" min="7" max="7" width="11.63"/>
    <col customWidth="1" min="8" max="8" width="13.0"/>
    <col customWidth="1" min="9" max="10" width="17.13"/>
    <col customWidth="1" min="11" max="13" width="16.75"/>
    <col customWidth="1" min="14" max="18" width="13.0"/>
  </cols>
  <sheetData>
    <row r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43</v>
      </c>
      <c r="O1" s="2" t="s">
        <v>44</v>
      </c>
      <c r="P1" s="2" t="s">
        <v>45</v>
      </c>
      <c r="Q1" s="1" t="s">
        <v>46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>
        <v>27.0</v>
      </c>
      <c r="B2" s="5" t="s">
        <v>47</v>
      </c>
      <c r="C2" s="4" t="s">
        <v>48</v>
      </c>
      <c r="D2" s="4" t="s">
        <v>49</v>
      </c>
      <c r="E2" s="4">
        <v>2.0211028E7</v>
      </c>
      <c r="F2" s="5" t="s">
        <v>50</v>
      </c>
      <c r="G2" s="5" t="s">
        <v>37</v>
      </c>
      <c r="H2" s="6">
        <v>45033.0</v>
      </c>
      <c r="I2" s="5" t="s">
        <v>51</v>
      </c>
      <c r="J2" s="6">
        <v>45040.0</v>
      </c>
      <c r="K2" s="7" t="s">
        <v>52</v>
      </c>
      <c r="L2" s="7" t="s">
        <v>53</v>
      </c>
      <c r="M2" s="7" t="s">
        <v>54</v>
      </c>
      <c r="N2" s="8">
        <v>21.0</v>
      </c>
      <c r="O2" s="8">
        <v>21.0</v>
      </c>
      <c r="P2" s="8">
        <v>21.0</v>
      </c>
      <c r="Q2" s="8">
        <v>32.1</v>
      </c>
      <c r="R2" s="9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"/>
      <c r="AE2" s="10"/>
      <c r="AF2" s="10"/>
      <c r="AG2" s="10"/>
      <c r="AH2" s="10"/>
      <c r="AI2" s="10"/>
      <c r="AJ2" s="10"/>
      <c r="AK2" s="10"/>
    </row>
    <row r="3">
      <c r="A3" s="11">
        <v>81.0</v>
      </c>
      <c r="B3" s="12" t="s">
        <v>47</v>
      </c>
      <c r="C3" s="11" t="s">
        <v>48</v>
      </c>
      <c r="D3" s="12" t="s">
        <v>25</v>
      </c>
      <c r="E3" s="11">
        <v>2.0211015E7</v>
      </c>
      <c r="F3" s="12" t="s">
        <v>55</v>
      </c>
      <c r="G3" s="12" t="s">
        <v>56</v>
      </c>
      <c r="H3" s="13"/>
      <c r="I3" s="14"/>
      <c r="J3" s="15"/>
      <c r="K3" s="14"/>
      <c r="L3" s="14"/>
      <c r="M3" s="14"/>
      <c r="N3" s="16"/>
      <c r="O3" s="16"/>
      <c r="P3" s="17"/>
      <c r="Q3" s="16"/>
      <c r="R3" s="9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</row>
    <row r="4">
      <c r="A4" s="18">
        <v>81.0</v>
      </c>
      <c r="B4" s="19" t="s">
        <v>47</v>
      </c>
      <c r="C4" s="18" t="s">
        <v>48</v>
      </c>
      <c r="D4" s="19" t="s">
        <v>25</v>
      </c>
      <c r="E4" s="18">
        <v>2.0211015E7</v>
      </c>
      <c r="F4" s="19" t="s">
        <v>50</v>
      </c>
      <c r="G4" s="19" t="s">
        <v>57</v>
      </c>
      <c r="H4" s="20">
        <v>45027.0</v>
      </c>
      <c r="I4" s="7" t="s">
        <v>19</v>
      </c>
      <c r="J4" s="21">
        <v>45029.0</v>
      </c>
      <c r="K4" s="7" t="s">
        <v>58</v>
      </c>
      <c r="L4" s="7" t="s">
        <v>59</v>
      </c>
      <c r="M4" s="7" t="s">
        <v>60</v>
      </c>
      <c r="N4" s="22">
        <v>17.5</v>
      </c>
      <c r="O4" s="22">
        <v>17.8</v>
      </c>
      <c r="P4" s="23">
        <v>17.65</v>
      </c>
      <c r="Q4" s="22">
        <v>121.0</v>
      </c>
      <c r="R4" s="9"/>
      <c r="S4" s="10"/>
      <c r="T4" s="1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8">
        <v>267.0</v>
      </c>
      <c r="B5" s="18" t="s">
        <v>14</v>
      </c>
      <c r="C5" s="18" t="s">
        <v>48</v>
      </c>
      <c r="D5" s="18" t="s">
        <v>61</v>
      </c>
      <c r="E5" s="24">
        <v>2.0211112E7</v>
      </c>
      <c r="F5" s="7" t="s">
        <v>50</v>
      </c>
      <c r="G5" s="7" t="s">
        <v>57</v>
      </c>
      <c r="H5" s="21">
        <v>45027.0</v>
      </c>
      <c r="I5" s="7" t="s">
        <v>19</v>
      </c>
      <c r="J5" s="21">
        <v>45029.0</v>
      </c>
      <c r="K5" s="7" t="s">
        <v>58</v>
      </c>
      <c r="L5" s="7" t="s">
        <v>62</v>
      </c>
      <c r="M5" s="7" t="s">
        <v>63</v>
      </c>
      <c r="N5" s="22">
        <v>17.0</v>
      </c>
      <c r="O5" s="22">
        <v>17.4</v>
      </c>
      <c r="P5" s="23">
        <v>17.2</v>
      </c>
      <c r="Q5" s="22">
        <v>125.9</v>
      </c>
      <c r="R5" s="9"/>
      <c r="T5" s="1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24">
        <v>269.0</v>
      </c>
      <c r="B6" s="24" t="s">
        <v>14</v>
      </c>
      <c r="C6" s="18" t="s">
        <v>48</v>
      </c>
      <c r="D6" s="18" t="s">
        <v>64</v>
      </c>
      <c r="E6" s="24">
        <v>2.0211102E7</v>
      </c>
      <c r="F6" s="7" t="s">
        <v>50</v>
      </c>
      <c r="G6" s="19" t="s">
        <v>37</v>
      </c>
      <c r="H6" s="20">
        <v>45029.0</v>
      </c>
      <c r="I6" s="7" t="s">
        <v>19</v>
      </c>
      <c r="J6" s="21">
        <v>45034.0</v>
      </c>
      <c r="K6" s="7" t="s">
        <v>65</v>
      </c>
      <c r="L6" s="7" t="s">
        <v>66</v>
      </c>
      <c r="M6" s="7" t="s">
        <v>67</v>
      </c>
      <c r="N6" s="25" t="s">
        <v>19</v>
      </c>
      <c r="O6" s="25" t="s">
        <v>19</v>
      </c>
      <c r="P6" s="25" t="s">
        <v>19</v>
      </c>
      <c r="Q6" s="22">
        <v>99.2</v>
      </c>
      <c r="R6" s="9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0"/>
      <c r="AE6" s="10"/>
      <c r="AF6" s="10"/>
      <c r="AG6" s="10"/>
      <c r="AH6" s="10"/>
      <c r="AI6" s="10"/>
      <c r="AJ6" s="10"/>
      <c r="AK6" s="10"/>
    </row>
    <row r="7">
      <c r="A7" s="18">
        <v>271.0</v>
      </c>
      <c r="B7" s="18" t="s">
        <v>14</v>
      </c>
      <c r="C7" s="18" t="s">
        <v>48</v>
      </c>
      <c r="D7" s="18" t="s">
        <v>68</v>
      </c>
      <c r="E7" s="24">
        <v>2.0211112E7</v>
      </c>
      <c r="F7" s="7" t="s">
        <v>50</v>
      </c>
      <c r="G7" s="19" t="s">
        <v>37</v>
      </c>
      <c r="H7" s="20">
        <v>45029.0</v>
      </c>
      <c r="I7" s="7" t="s">
        <v>19</v>
      </c>
      <c r="J7" s="21">
        <v>45034.0</v>
      </c>
      <c r="K7" s="7" t="s">
        <v>65</v>
      </c>
      <c r="L7" s="7" t="s">
        <v>69</v>
      </c>
      <c r="M7" s="7" t="s">
        <v>70</v>
      </c>
      <c r="N7" s="25" t="s">
        <v>19</v>
      </c>
      <c r="O7" s="25" t="s">
        <v>19</v>
      </c>
      <c r="P7" s="25" t="s">
        <v>19</v>
      </c>
      <c r="Q7" s="22">
        <v>103.8</v>
      </c>
      <c r="R7" s="26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27"/>
      <c r="AE7" s="27"/>
      <c r="AF7" s="27"/>
      <c r="AG7" s="27"/>
      <c r="AH7" s="27"/>
      <c r="AI7" s="27"/>
      <c r="AJ7" s="27"/>
      <c r="AK7" s="27"/>
    </row>
    <row r="8">
      <c r="A8" s="11">
        <v>273.0</v>
      </c>
      <c r="B8" s="11" t="s">
        <v>14</v>
      </c>
      <c r="C8" s="11" t="s">
        <v>48</v>
      </c>
      <c r="D8" s="11" t="s">
        <v>15</v>
      </c>
      <c r="E8" s="28">
        <v>2.0211007E7</v>
      </c>
      <c r="F8" s="14" t="s">
        <v>55</v>
      </c>
      <c r="G8" s="14" t="s">
        <v>56</v>
      </c>
      <c r="H8" s="15"/>
      <c r="I8" s="14"/>
      <c r="J8" s="15"/>
      <c r="K8" s="14"/>
      <c r="L8" s="14"/>
      <c r="M8" s="14"/>
      <c r="N8" s="16"/>
      <c r="O8" s="16"/>
      <c r="P8" s="17"/>
      <c r="Q8" s="16"/>
      <c r="R8" s="9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0"/>
      <c r="AE8" s="10"/>
      <c r="AF8" s="10"/>
      <c r="AG8" s="10"/>
      <c r="AH8" s="10"/>
      <c r="AI8" s="10"/>
      <c r="AJ8" s="10"/>
      <c r="AK8" s="10"/>
    </row>
    <row r="9">
      <c r="A9" s="18">
        <v>273.0</v>
      </c>
      <c r="B9" s="18" t="s">
        <v>14</v>
      </c>
      <c r="C9" s="18" t="s">
        <v>48</v>
      </c>
      <c r="D9" s="18" t="s">
        <v>15</v>
      </c>
      <c r="E9" s="24">
        <v>2.0211007E7</v>
      </c>
      <c r="F9" s="7" t="s">
        <v>50</v>
      </c>
      <c r="G9" s="7" t="s">
        <v>57</v>
      </c>
      <c r="H9" s="21">
        <v>45027.0</v>
      </c>
      <c r="I9" s="7" t="s">
        <v>19</v>
      </c>
      <c r="J9" s="21">
        <v>45029.0</v>
      </c>
      <c r="K9" s="7" t="s">
        <v>58</v>
      </c>
      <c r="L9" s="7" t="s">
        <v>71</v>
      </c>
      <c r="M9" s="7" t="s">
        <v>72</v>
      </c>
      <c r="N9" s="22">
        <v>16.9</v>
      </c>
      <c r="O9" s="22">
        <v>17.1</v>
      </c>
      <c r="P9" s="23">
        <v>17.0</v>
      </c>
      <c r="Q9" s="22">
        <v>131.4</v>
      </c>
      <c r="R9" s="9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0"/>
      <c r="AE9" s="10"/>
      <c r="AF9" s="10"/>
      <c r="AG9" s="10"/>
      <c r="AH9" s="10"/>
      <c r="AI9" s="10"/>
      <c r="AJ9" s="10"/>
      <c r="AK9" s="10"/>
    </row>
    <row r="10">
      <c r="A10" s="18">
        <v>275.0</v>
      </c>
      <c r="B10" s="18" t="s">
        <v>14</v>
      </c>
      <c r="C10" s="18" t="s">
        <v>48</v>
      </c>
      <c r="D10" s="18" t="s">
        <v>73</v>
      </c>
      <c r="E10" s="24">
        <v>2.0211007E7</v>
      </c>
      <c r="F10" s="7" t="s">
        <v>50</v>
      </c>
      <c r="G10" s="19" t="s">
        <v>37</v>
      </c>
      <c r="H10" s="20">
        <v>45029.0</v>
      </c>
      <c r="I10" s="7" t="s">
        <v>19</v>
      </c>
      <c r="J10" s="21">
        <v>45034.0</v>
      </c>
      <c r="K10" s="7" t="s">
        <v>65</v>
      </c>
      <c r="L10" s="7" t="s">
        <v>74</v>
      </c>
      <c r="M10" s="7" t="s">
        <v>75</v>
      </c>
      <c r="N10" s="25" t="s">
        <v>19</v>
      </c>
      <c r="O10" s="25" t="s">
        <v>19</v>
      </c>
      <c r="P10" s="25" t="s">
        <v>19</v>
      </c>
      <c r="Q10" s="22">
        <v>141.5</v>
      </c>
      <c r="R10" s="9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0"/>
      <c r="AE10" s="10"/>
      <c r="AF10" s="10"/>
      <c r="AG10" s="10"/>
      <c r="AH10" s="10"/>
      <c r="AI10" s="10"/>
      <c r="AJ10" s="10"/>
      <c r="AK10" s="10"/>
    </row>
    <row r="11">
      <c r="A11" s="18">
        <v>279.0</v>
      </c>
      <c r="B11" s="18" t="s">
        <v>14</v>
      </c>
      <c r="C11" s="18" t="s">
        <v>48</v>
      </c>
      <c r="D11" s="29" t="s">
        <v>76</v>
      </c>
      <c r="E11" s="24">
        <v>2.0211115E7</v>
      </c>
      <c r="F11" s="7" t="s">
        <v>50</v>
      </c>
      <c r="G11" s="19" t="s">
        <v>37</v>
      </c>
      <c r="H11" s="20">
        <v>45029.0</v>
      </c>
      <c r="I11" s="7" t="s">
        <v>19</v>
      </c>
      <c r="J11" s="21">
        <v>45034.0</v>
      </c>
      <c r="K11" s="7" t="s">
        <v>65</v>
      </c>
      <c r="L11" s="7" t="s">
        <v>77</v>
      </c>
      <c r="M11" s="7" t="s">
        <v>78</v>
      </c>
      <c r="N11" s="25" t="s">
        <v>19</v>
      </c>
      <c r="O11" s="25" t="s">
        <v>19</v>
      </c>
      <c r="P11" s="25" t="s">
        <v>19</v>
      </c>
      <c r="Q11" s="22">
        <v>155.5</v>
      </c>
      <c r="R11" s="9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0"/>
      <c r="AE11" s="10"/>
      <c r="AF11" s="10"/>
      <c r="AG11" s="10"/>
      <c r="AH11" s="10"/>
      <c r="AI11" s="10"/>
      <c r="AJ11" s="10"/>
      <c r="AK11" s="10"/>
    </row>
    <row r="12">
      <c r="A12" s="18">
        <v>281.0</v>
      </c>
      <c r="B12" s="18" t="s">
        <v>14</v>
      </c>
      <c r="C12" s="18" t="s">
        <v>48</v>
      </c>
      <c r="D12" s="18" t="s">
        <v>79</v>
      </c>
      <c r="E12" s="24">
        <v>2.0211004E7</v>
      </c>
      <c r="F12" s="7" t="s">
        <v>50</v>
      </c>
      <c r="G12" s="19" t="s">
        <v>37</v>
      </c>
      <c r="H12" s="20">
        <v>45029.0</v>
      </c>
      <c r="I12" s="7" t="s">
        <v>19</v>
      </c>
      <c r="J12" s="21">
        <v>45034.0</v>
      </c>
      <c r="K12" s="7" t="s">
        <v>65</v>
      </c>
      <c r="L12" s="7" t="s">
        <v>80</v>
      </c>
      <c r="M12" s="7" t="s">
        <v>81</v>
      </c>
      <c r="N12" s="25" t="s">
        <v>19</v>
      </c>
      <c r="O12" s="25" t="s">
        <v>19</v>
      </c>
      <c r="P12" s="25" t="s">
        <v>19</v>
      </c>
      <c r="Q12" s="22">
        <v>143.7</v>
      </c>
      <c r="R12" s="9"/>
      <c r="S12" s="30"/>
      <c r="T12" s="1"/>
      <c r="U12" s="24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>
      <c r="A13" s="18">
        <v>283.0</v>
      </c>
      <c r="B13" s="18" t="s">
        <v>14</v>
      </c>
      <c r="C13" s="18" t="s">
        <v>48</v>
      </c>
      <c r="D13" s="18" t="s">
        <v>82</v>
      </c>
      <c r="E13" s="24">
        <v>2.0211108E7</v>
      </c>
      <c r="F13" s="7" t="s">
        <v>50</v>
      </c>
      <c r="G13" s="19" t="s">
        <v>37</v>
      </c>
      <c r="H13" s="20">
        <v>45029.0</v>
      </c>
      <c r="I13" s="7" t="s">
        <v>19</v>
      </c>
      <c r="J13" s="21">
        <v>45034.0</v>
      </c>
      <c r="K13" s="7" t="s">
        <v>65</v>
      </c>
      <c r="L13" s="7" t="s">
        <v>83</v>
      </c>
      <c r="M13" s="7" t="s">
        <v>84</v>
      </c>
      <c r="N13" s="25" t="s">
        <v>19</v>
      </c>
      <c r="O13" s="25" t="s">
        <v>19</v>
      </c>
      <c r="P13" s="25" t="s">
        <v>19</v>
      </c>
      <c r="Q13" s="22">
        <v>146.9</v>
      </c>
      <c r="R13" s="9"/>
      <c r="T13" s="18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18">
        <v>285.0</v>
      </c>
      <c r="B14" s="18" t="s">
        <v>14</v>
      </c>
      <c r="C14" s="18" t="s">
        <v>48</v>
      </c>
      <c r="D14" s="18" t="s">
        <v>85</v>
      </c>
      <c r="E14" s="24">
        <v>2.0211112E7</v>
      </c>
      <c r="F14" s="7" t="s">
        <v>50</v>
      </c>
      <c r="G14" s="19" t="s">
        <v>37</v>
      </c>
      <c r="H14" s="20">
        <v>45029.0</v>
      </c>
      <c r="I14" s="7" t="s">
        <v>19</v>
      </c>
      <c r="J14" s="21">
        <v>45034.0</v>
      </c>
      <c r="K14" s="7" t="s">
        <v>65</v>
      </c>
      <c r="L14" s="7" t="s">
        <v>86</v>
      </c>
      <c r="M14" s="7" t="s">
        <v>87</v>
      </c>
      <c r="N14" s="25" t="s">
        <v>19</v>
      </c>
      <c r="O14" s="25" t="s">
        <v>19</v>
      </c>
      <c r="P14" s="25" t="s">
        <v>19</v>
      </c>
      <c r="Q14" s="22">
        <v>138.6</v>
      </c>
      <c r="R14" s="9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0"/>
      <c r="AE14" s="10"/>
      <c r="AF14" s="10"/>
      <c r="AG14" s="10"/>
      <c r="AH14" s="10"/>
      <c r="AI14" s="10"/>
      <c r="AJ14" s="10"/>
      <c r="AK14" s="10"/>
    </row>
    <row r="15">
      <c r="A15" s="18">
        <v>287.0</v>
      </c>
      <c r="B15" s="18" t="s">
        <v>14</v>
      </c>
      <c r="C15" s="18" t="s">
        <v>48</v>
      </c>
      <c r="D15" s="18" t="s">
        <v>88</v>
      </c>
      <c r="E15" s="24">
        <v>2.0220201E7</v>
      </c>
      <c r="F15" s="7" t="s">
        <v>50</v>
      </c>
      <c r="G15" s="19" t="s">
        <v>37</v>
      </c>
      <c r="H15" s="20">
        <v>45029.0</v>
      </c>
      <c r="I15" s="7" t="s">
        <v>19</v>
      </c>
      <c r="J15" s="21">
        <v>45034.0</v>
      </c>
      <c r="K15" s="7" t="s">
        <v>65</v>
      </c>
      <c r="L15" s="7" t="s">
        <v>89</v>
      </c>
      <c r="M15" s="7" t="s">
        <v>90</v>
      </c>
      <c r="N15" s="25" t="s">
        <v>19</v>
      </c>
      <c r="O15" s="25" t="s">
        <v>19</v>
      </c>
      <c r="P15" s="25" t="s">
        <v>19</v>
      </c>
      <c r="Q15" s="22">
        <v>99.9</v>
      </c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0"/>
      <c r="AE15" s="10"/>
      <c r="AF15" s="10"/>
      <c r="AG15" s="10"/>
      <c r="AH15" s="10"/>
      <c r="AI15" s="10"/>
      <c r="AJ15" s="10"/>
      <c r="AK15" s="10"/>
    </row>
    <row r="16">
      <c r="A16" s="11">
        <v>289.0</v>
      </c>
      <c r="B16" s="11" t="s">
        <v>14</v>
      </c>
      <c r="C16" s="11" t="s">
        <v>48</v>
      </c>
      <c r="D16" s="11" t="s">
        <v>22</v>
      </c>
      <c r="E16" s="28">
        <v>2.0210924E7</v>
      </c>
      <c r="F16" s="14" t="s">
        <v>55</v>
      </c>
      <c r="G16" s="14" t="s">
        <v>56</v>
      </c>
      <c r="H16" s="15"/>
      <c r="I16" s="14"/>
      <c r="J16" s="15"/>
      <c r="K16" s="14"/>
      <c r="L16" s="14"/>
      <c r="M16" s="14"/>
      <c r="N16" s="16"/>
      <c r="O16" s="16"/>
      <c r="P16" s="17"/>
      <c r="Q16" s="16"/>
      <c r="R16" s="31"/>
      <c r="S16" s="32"/>
      <c r="T16" s="33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>
      <c r="A17" s="18">
        <v>289.0</v>
      </c>
      <c r="B17" s="18" t="s">
        <v>14</v>
      </c>
      <c r="C17" s="18" t="s">
        <v>48</v>
      </c>
      <c r="D17" s="18" t="s">
        <v>22</v>
      </c>
      <c r="E17" s="24">
        <v>2.0210924E7</v>
      </c>
      <c r="F17" s="7" t="s">
        <v>50</v>
      </c>
      <c r="G17" s="7" t="s">
        <v>57</v>
      </c>
      <c r="H17" s="21">
        <v>45027.0</v>
      </c>
      <c r="I17" s="7" t="s">
        <v>19</v>
      </c>
      <c r="J17" s="21">
        <v>45029.0</v>
      </c>
      <c r="K17" s="7" t="s">
        <v>58</v>
      </c>
      <c r="L17" s="7" t="s">
        <v>91</v>
      </c>
      <c r="M17" s="7" t="s">
        <v>92</v>
      </c>
      <c r="N17" s="22">
        <v>15.5</v>
      </c>
      <c r="O17" s="22">
        <v>15.7</v>
      </c>
      <c r="P17" s="23">
        <v>15.6</v>
      </c>
      <c r="Q17" s="22">
        <v>118.6</v>
      </c>
      <c r="R17" s="9"/>
      <c r="T17" s="1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>
      <c r="A18" s="18">
        <v>293.0</v>
      </c>
      <c r="B18" s="18" t="s">
        <v>14</v>
      </c>
      <c r="C18" s="18" t="s">
        <v>48</v>
      </c>
      <c r="D18" s="18" t="s">
        <v>93</v>
      </c>
      <c r="E18" s="24">
        <v>2.0211105E7</v>
      </c>
      <c r="F18" s="7" t="s">
        <v>50</v>
      </c>
      <c r="G18" s="19" t="s">
        <v>37</v>
      </c>
      <c r="H18" s="20">
        <v>45029.0</v>
      </c>
      <c r="I18" s="7" t="s">
        <v>19</v>
      </c>
      <c r="J18" s="21">
        <v>45034.0</v>
      </c>
      <c r="K18" s="7" t="s">
        <v>65</v>
      </c>
      <c r="L18" s="7" t="s">
        <v>94</v>
      </c>
      <c r="M18" s="7" t="s">
        <v>95</v>
      </c>
      <c r="N18" s="25" t="s">
        <v>19</v>
      </c>
      <c r="O18" s="25" t="s">
        <v>19</v>
      </c>
      <c r="P18" s="25" t="s">
        <v>19</v>
      </c>
      <c r="Q18" s="22">
        <v>113.5</v>
      </c>
      <c r="R18" s="9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0"/>
      <c r="AE18" s="10"/>
      <c r="AF18" s="10"/>
      <c r="AG18" s="10"/>
      <c r="AH18" s="10"/>
      <c r="AI18" s="10"/>
      <c r="AJ18" s="10"/>
      <c r="AK18" s="10"/>
    </row>
    <row r="19">
      <c r="A19" s="18">
        <v>297.0</v>
      </c>
      <c r="B19" s="18" t="s">
        <v>14</v>
      </c>
      <c r="C19" s="18" t="s">
        <v>48</v>
      </c>
      <c r="D19" s="18" t="s">
        <v>96</v>
      </c>
      <c r="E19" s="24">
        <v>2.0210924E7</v>
      </c>
      <c r="F19" s="7" t="s">
        <v>50</v>
      </c>
      <c r="G19" s="19" t="s">
        <v>37</v>
      </c>
      <c r="H19" s="20">
        <v>45029.0</v>
      </c>
      <c r="I19" s="7" t="s">
        <v>19</v>
      </c>
      <c r="J19" s="21">
        <v>45034.0</v>
      </c>
      <c r="K19" s="7" t="s">
        <v>65</v>
      </c>
      <c r="L19" s="7" t="s">
        <v>97</v>
      </c>
      <c r="M19" s="7" t="s">
        <v>98</v>
      </c>
      <c r="N19" s="25" t="s">
        <v>19</v>
      </c>
      <c r="O19" s="25" t="s">
        <v>19</v>
      </c>
      <c r="P19" s="25" t="s">
        <v>19</v>
      </c>
      <c r="Q19" s="22">
        <v>154.3</v>
      </c>
      <c r="R19" s="9"/>
      <c r="T19" s="1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>
      <c r="A20" s="18">
        <v>299.0</v>
      </c>
      <c r="B20" s="18" t="s">
        <v>14</v>
      </c>
      <c r="C20" s="18" t="s">
        <v>48</v>
      </c>
      <c r="D20" s="18" t="s">
        <v>99</v>
      </c>
      <c r="E20" s="24">
        <v>2.0211004E7</v>
      </c>
      <c r="F20" s="7" t="s">
        <v>50</v>
      </c>
      <c r="G20" s="7" t="s">
        <v>57</v>
      </c>
      <c r="H20" s="21">
        <v>45027.0</v>
      </c>
      <c r="I20" s="7" t="s">
        <v>19</v>
      </c>
      <c r="J20" s="21">
        <v>45034.0</v>
      </c>
      <c r="K20" s="7" t="s">
        <v>100</v>
      </c>
      <c r="L20" s="35" t="s">
        <v>101</v>
      </c>
      <c r="M20" s="35" t="s">
        <v>102</v>
      </c>
      <c r="N20" s="22">
        <v>16.1</v>
      </c>
      <c r="O20" s="22">
        <v>16.2</v>
      </c>
      <c r="P20" s="23">
        <v>16.15</v>
      </c>
      <c r="Q20" s="22">
        <v>123.0</v>
      </c>
      <c r="R20" s="9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0"/>
      <c r="AE20" s="10"/>
      <c r="AF20" s="10"/>
      <c r="AG20" s="10"/>
      <c r="AH20" s="10"/>
      <c r="AI20" s="10"/>
      <c r="AJ20" s="10"/>
      <c r="AK20" s="10"/>
    </row>
    <row r="21">
      <c r="A21" s="18">
        <v>305.0</v>
      </c>
      <c r="B21" s="18" t="s">
        <v>14</v>
      </c>
      <c r="C21" s="18" t="s">
        <v>48</v>
      </c>
      <c r="D21" s="18" t="s">
        <v>103</v>
      </c>
      <c r="E21" s="24">
        <v>2.0210923E7</v>
      </c>
      <c r="F21" s="7" t="s">
        <v>50</v>
      </c>
      <c r="G21" s="7" t="s">
        <v>57</v>
      </c>
      <c r="H21" s="21">
        <v>45027.0</v>
      </c>
      <c r="I21" s="7" t="s">
        <v>19</v>
      </c>
      <c r="J21" s="21">
        <v>45034.0</v>
      </c>
      <c r="K21" s="7" t="s">
        <v>100</v>
      </c>
      <c r="L21" s="35" t="s">
        <v>104</v>
      </c>
      <c r="M21" s="35" t="s">
        <v>105</v>
      </c>
      <c r="N21" s="22">
        <v>16.3</v>
      </c>
      <c r="O21" s="22">
        <v>16.5</v>
      </c>
      <c r="P21" s="23">
        <v>16.4</v>
      </c>
      <c r="Q21" s="22">
        <v>119.0</v>
      </c>
      <c r="R21" s="9"/>
      <c r="T21" s="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>
      <c r="A22" s="11">
        <v>309.0</v>
      </c>
      <c r="B22" s="11" t="s">
        <v>14</v>
      </c>
      <c r="C22" s="11" t="s">
        <v>48</v>
      </c>
      <c r="D22" s="11" t="s">
        <v>23</v>
      </c>
      <c r="E22" s="28">
        <v>2.0211105E7</v>
      </c>
      <c r="F22" s="14" t="s">
        <v>55</v>
      </c>
      <c r="G22" s="14" t="s">
        <v>56</v>
      </c>
      <c r="H22" s="15"/>
      <c r="I22" s="14"/>
      <c r="J22" s="15"/>
      <c r="K22" s="14"/>
      <c r="L22" s="36"/>
      <c r="M22" s="36"/>
      <c r="N22" s="16"/>
      <c r="O22" s="16"/>
      <c r="P22" s="17"/>
      <c r="Q22" s="16"/>
      <c r="R22" s="9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0"/>
      <c r="AE22" s="10"/>
      <c r="AF22" s="10"/>
      <c r="AG22" s="10"/>
      <c r="AH22" s="10"/>
      <c r="AI22" s="10"/>
      <c r="AJ22" s="10"/>
      <c r="AK22" s="10"/>
    </row>
    <row r="23">
      <c r="A23" s="18">
        <v>309.0</v>
      </c>
      <c r="B23" s="18" t="s">
        <v>14</v>
      </c>
      <c r="C23" s="18" t="s">
        <v>48</v>
      </c>
      <c r="D23" s="18" t="s">
        <v>23</v>
      </c>
      <c r="E23" s="24">
        <v>2.0211105E7</v>
      </c>
      <c r="F23" s="7" t="s">
        <v>50</v>
      </c>
      <c r="G23" s="7" t="s">
        <v>57</v>
      </c>
      <c r="H23" s="21">
        <v>45027.0</v>
      </c>
      <c r="I23" s="7" t="s">
        <v>19</v>
      </c>
      <c r="J23" s="21">
        <v>45034.0</v>
      </c>
      <c r="K23" s="7" t="s">
        <v>100</v>
      </c>
      <c r="L23" s="35" t="s">
        <v>106</v>
      </c>
      <c r="M23" s="35" t="s">
        <v>107</v>
      </c>
      <c r="N23" s="22">
        <v>16.0</v>
      </c>
      <c r="O23" s="22">
        <v>16.3</v>
      </c>
      <c r="P23" s="23">
        <v>16.15</v>
      </c>
      <c r="Q23" s="22">
        <v>117.9</v>
      </c>
      <c r="R23" s="9"/>
      <c r="S23" s="30"/>
      <c r="T23" s="1"/>
      <c r="U23" s="24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>
      <c r="A24" s="11">
        <v>311.0</v>
      </c>
      <c r="B24" s="11" t="s">
        <v>14</v>
      </c>
      <c r="C24" s="11" t="s">
        <v>48</v>
      </c>
      <c r="D24" s="11" t="s">
        <v>29</v>
      </c>
      <c r="E24" s="28">
        <v>2.0211019E7</v>
      </c>
      <c r="F24" s="14" t="s">
        <v>55</v>
      </c>
      <c r="G24" s="14" t="s">
        <v>56</v>
      </c>
      <c r="H24" s="15"/>
      <c r="I24" s="14"/>
      <c r="J24" s="15"/>
      <c r="K24" s="14"/>
      <c r="L24" s="36"/>
      <c r="M24" s="36"/>
      <c r="N24" s="16"/>
      <c r="O24" s="16"/>
      <c r="P24" s="17"/>
      <c r="Q24" s="16"/>
      <c r="R24" s="9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0"/>
      <c r="AE24" s="10"/>
      <c r="AF24" s="10"/>
      <c r="AG24" s="10"/>
      <c r="AH24" s="10"/>
      <c r="AI24" s="10"/>
      <c r="AJ24" s="10"/>
      <c r="AK24" s="10"/>
    </row>
    <row r="25">
      <c r="A25" s="18">
        <v>311.0</v>
      </c>
      <c r="B25" s="18" t="s">
        <v>14</v>
      </c>
      <c r="C25" s="18" t="s">
        <v>48</v>
      </c>
      <c r="D25" s="18" t="s">
        <v>29</v>
      </c>
      <c r="E25" s="24">
        <v>2.0211019E7</v>
      </c>
      <c r="F25" s="7" t="s">
        <v>50</v>
      </c>
      <c r="G25" s="7" t="s">
        <v>57</v>
      </c>
      <c r="H25" s="21">
        <v>45027.0</v>
      </c>
      <c r="I25" s="7" t="s">
        <v>19</v>
      </c>
      <c r="J25" s="21">
        <v>45034.0</v>
      </c>
      <c r="K25" s="7" t="s">
        <v>100</v>
      </c>
      <c r="L25" s="35" t="s">
        <v>108</v>
      </c>
      <c r="M25" s="35" t="s">
        <v>109</v>
      </c>
      <c r="N25" s="22">
        <v>16.8</v>
      </c>
      <c r="O25" s="22">
        <v>17.0</v>
      </c>
      <c r="P25" s="23">
        <v>16.9</v>
      </c>
      <c r="Q25" s="22">
        <v>115.4</v>
      </c>
      <c r="R25" s="9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0"/>
      <c r="AE25" s="10"/>
      <c r="AF25" s="10"/>
      <c r="AG25" s="10"/>
      <c r="AH25" s="10"/>
      <c r="AI25" s="10"/>
      <c r="AJ25" s="10"/>
      <c r="AK25" s="10"/>
    </row>
    <row r="26">
      <c r="A26" s="37">
        <v>313.0</v>
      </c>
      <c r="B26" s="37" t="s">
        <v>14</v>
      </c>
      <c r="C26" s="37" t="s">
        <v>48</v>
      </c>
      <c r="D26" s="37" t="s">
        <v>49</v>
      </c>
      <c r="E26" s="37">
        <v>2.0210907E7</v>
      </c>
      <c r="F26" s="38" t="s">
        <v>50</v>
      </c>
      <c r="G26" s="38" t="s">
        <v>37</v>
      </c>
      <c r="H26" s="39">
        <v>45029.0</v>
      </c>
      <c r="I26" s="38" t="s">
        <v>110</v>
      </c>
      <c r="J26" s="38" t="s">
        <v>110</v>
      </c>
      <c r="K26" s="38"/>
      <c r="L26" s="38" t="s">
        <v>110</v>
      </c>
      <c r="M26" s="38" t="s">
        <v>110</v>
      </c>
      <c r="N26" s="40"/>
      <c r="O26" s="40"/>
      <c r="P26" s="41"/>
      <c r="Q26" s="40"/>
      <c r="R26" s="31"/>
      <c r="S26" s="32"/>
      <c r="T26" s="33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>
      <c r="A27" s="18">
        <v>315.0</v>
      </c>
      <c r="B27" s="18" t="s">
        <v>14</v>
      </c>
      <c r="C27" s="18" t="s">
        <v>48</v>
      </c>
      <c r="D27" s="18" t="s">
        <v>111</v>
      </c>
      <c r="E27" s="24">
        <v>2.021091E7</v>
      </c>
      <c r="F27" s="7" t="s">
        <v>50</v>
      </c>
      <c r="G27" s="7" t="s">
        <v>57</v>
      </c>
      <c r="H27" s="21">
        <v>45027.0</v>
      </c>
      <c r="I27" s="7" t="s">
        <v>19</v>
      </c>
      <c r="J27" s="21">
        <v>45034.0</v>
      </c>
      <c r="K27" s="7" t="s">
        <v>100</v>
      </c>
      <c r="L27" s="35" t="s">
        <v>112</v>
      </c>
      <c r="M27" s="35" t="s">
        <v>113</v>
      </c>
      <c r="N27" s="22">
        <v>19.5</v>
      </c>
      <c r="O27" s="22">
        <v>19.8</v>
      </c>
      <c r="P27" s="23">
        <v>19.65</v>
      </c>
      <c r="Q27" s="22">
        <v>129.1</v>
      </c>
      <c r="R27" s="9"/>
      <c r="T27" s="1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>
      <c r="A28" s="42">
        <v>317.0</v>
      </c>
      <c r="B28" s="42" t="s">
        <v>14</v>
      </c>
      <c r="C28" s="42" t="s">
        <v>48</v>
      </c>
      <c r="D28" s="42" t="s">
        <v>27</v>
      </c>
      <c r="E28" s="43">
        <v>2.0211104E7</v>
      </c>
      <c r="F28" s="44" t="s">
        <v>55</v>
      </c>
      <c r="G28" s="44" t="s">
        <v>56</v>
      </c>
      <c r="H28" s="45"/>
      <c r="I28" s="44"/>
      <c r="J28" s="45"/>
      <c r="K28" s="44"/>
      <c r="L28" s="46"/>
      <c r="M28" s="46"/>
      <c r="N28" s="47"/>
      <c r="O28" s="47"/>
      <c r="P28" s="48"/>
      <c r="Q28" s="47"/>
      <c r="R28" s="9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0"/>
      <c r="AE28" s="10"/>
      <c r="AF28" s="10"/>
      <c r="AG28" s="10"/>
      <c r="AH28" s="10"/>
      <c r="AI28" s="10"/>
      <c r="AJ28" s="10"/>
      <c r="AK28" s="10"/>
    </row>
    <row r="29">
      <c r="A29" s="18">
        <v>317.0</v>
      </c>
      <c r="B29" s="18" t="s">
        <v>14</v>
      </c>
      <c r="C29" s="18" t="s">
        <v>48</v>
      </c>
      <c r="D29" s="18" t="s">
        <v>27</v>
      </c>
      <c r="E29" s="24">
        <v>2.0211104E7</v>
      </c>
      <c r="F29" s="7" t="s">
        <v>50</v>
      </c>
      <c r="G29" s="7" t="s">
        <v>57</v>
      </c>
      <c r="H29" s="21">
        <v>45027.0</v>
      </c>
      <c r="I29" s="7" t="s">
        <v>19</v>
      </c>
      <c r="J29" s="21">
        <v>45034.0</v>
      </c>
      <c r="K29" s="7" t="s">
        <v>100</v>
      </c>
      <c r="L29" s="35" t="s">
        <v>114</v>
      </c>
      <c r="M29" s="35" t="s">
        <v>115</v>
      </c>
      <c r="N29" s="22">
        <v>16.6</v>
      </c>
      <c r="O29" s="22">
        <v>16.8</v>
      </c>
      <c r="P29" s="23">
        <v>16.700000000000003</v>
      </c>
      <c r="Q29" s="22">
        <v>134.8</v>
      </c>
      <c r="R29" s="9"/>
      <c r="T29" s="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</row>
    <row r="30">
      <c r="A30" s="18">
        <v>319.0</v>
      </c>
      <c r="B30" s="18" t="s">
        <v>14</v>
      </c>
      <c r="C30" s="18" t="s">
        <v>48</v>
      </c>
      <c r="D30" s="18" t="s">
        <v>116</v>
      </c>
      <c r="E30" s="24">
        <v>2.0210923E7</v>
      </c>
      <c r="F30" s="7" t="s">
        <v>50</v>
      </c>
      <c r="G30" s="19" t="s">
        <v>37</v>
      </c>
      <c r="H30" s="20">
        <v>45029.0</v>
      </c>
      <c r="I30" s="7" t="s">
        <v>19</v>
      </c>
      <c r="J30" s="21">
        <v>45034.0</v>
      </c>
      <c r="K30" s="7" t="s">
        <v>65</v>
      </c>
      <c r="L30" s="7" t="s">
        <v>117</v>
      </c>
      <c r="M30" s="7" t="s">
        <v>118</v>
      </c>
      <c r="N30" s="25" t="s">
        <v>19</v>
      </c>
      <c r="O30" s="25" t="s">
        <v>19</v>
      </c>
      <c r="P30" s="25" t="s">
        <v>19</v>
      </c>
      <c r="Q30" s="22">
        <v>149.2</v>
      </c>
      <c r="R30" s="9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0"/>
      <c r="AE30" s="10"/>
      <c r="AF30" s="10"/>
      <c r="AG30" s="10"/>
      <c r="AH30" s="10"/>
      <c r="AI30" s="10"/>
      <c r="AJ30" s="10"/>
      <c r="AK30" s="10"/>
    </row>
    <row r="31">
      <c r="A31" s="11">
        <v>321.0</v>
      </c>
      <c r="B31" s="11" t="s">
        <v>14</v>
      </c>
      <c r="C31" s="11" t="s">
        <v>48</v>
      </c>
      <c r="D31" s="11" t="s">
        <v>26</v>
      </c>
      <c r="E31" s="28">
        <v>2.0211018E7</v>
      </c>
      <c r="F31" s="14" t="s">
        <v>55</v>
      </c>
      <c r="G31" s="14" t="s">
        <v>56</v>
      </c>
      <c r="H31" s="15"/>
      <c r="I31" s="14"/>
      <c r="J31" s="15"/>
      <c r="K31" s="14"/>
      <c r="L31" s="36"/>
      <c r="M31" s="36"/>
      <c r="N31" s="16"/>
      <c r="O31" s="16"/>
      <c r="P31" s="17"/>
      <c r="Q31" s="16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0"/>
      <c r="AE31" s="10"/>
      <c r="AF31" s="10"/>
      <c r="AG31" s="10"/>
      <c r="AH31" s="10"/>
      <c r="AI31" s="10"/>
      <c r="AJ31" s="10"/>
      <c r="AK31" s="10"/>
    </row>
    <row r="32">
      <c r="A32" s="18">
        <v>321.0</v>
      </c>
      <c r="B32" s="18" t="s">
        <v>14</v>
      </c>
      <c r="C32" s="18" t="s">
        <v>48</v>
      </c>
      <c r="D32" s="18" t="s">
        <v>26</v>
      </c>
      <c r="E32" s="24">
        <v>2.0211018E7</v>
      </c>
      <c r="F32" s="7" t="s">
        <v>50</v>
      </c>
      <c r="G32" s="7" t="s">
        <v>57</v>
      </c>
      <c r="H32" s="21">
        <v>45027.0</v>
      </c>
      <c r="I32" s="7" t="s">
        <v>19</v>
      </c>
      <c r="J32" s="21">
        <v>45034.0</v>
      </c>
      <c r="K32" s="7" t="s">
        <v>100</v>
      </c>
      <c r="L32" s="35" t="s">
        <v>119</v>
      </c>
      <c r="M32" s="35" t="s">
        <v>120</v>
      </c>
      <c r="N32" s="22">
        <v>17.0</v>
      </c>
      <c r="O32" s="22">
        <v>17.2</v>
      </c>
      <c r="P32" s="23">
        <v>17.1</v>
      </c>
      <c r="Q32" s="22">
        <v>132.2</v>
      </c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0"/>
      <c r="AE32" s="10"/>
      <c r="AF32" s="10"/>
      <c r="AG32" s="10"/>
      <c r="AH32" s="10"/>
      <c r="AI32" s="10"/>
      <c r="AJ32" s="10"/>
      <c r="AK32" s="10"/>
    </row>
    <row r="33">
      <c r="A33" s="18">
        <v>323.0</v>
      </c>
      <c r="B33" s="18" t="s">
        <v>14</v>
      </c>
      <c r="C33" s="18" t="s">
        <v>48</v>
      </c>
      <c r="D33" s="18" t="s">
        <v>121</v>
      </c>
      <c r="E33" s="24">
        <v>2.0211108E7</v>
      </c>
      <c r="F33" s="7" t="s">
        <v>50</v>
      </c>
      <c r="G33" s="7" t="s">
        <v>57</v>
      </c>
      <c r="H33" s="21">
        <v>45027.0</v>
      </c>
      <c r="I33" s="7" t="s">
        <v>19</v>
      </c>
      <c r="J33" s="21">
        <v>45034.0</v>
      </c>
      <c r="K33" s="7" t="s">
        <v>100</v>
      </c>
      <c r="L33" s="35" t="s">
        <v>122</v>
      </c>
      <c r="M33" s="35" t="s">
        <v>123</v>
      </c>
      <c r="N33" s="22">
        <v>16.1</v>
      </c>
      <c r="O33" s="22">
        <v>16.5</v>
      </c>
      <c r="P33" s="23">
        <v>16.3</v>
      </c>
      <c r="Q33" s="22">
        <v>125.4</v>
      </c>
      <c r="R33" s="31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4"/>
      <c r="AE33" s="34"/>
      <c r="AF33" s="34"/>
      <c r="AG33" s="34"/>
      <c r="AH33" s="34"/>
      <c r="AI33" s="34"/>
      <c r="AJ33" s="34"/>
      <c r="AK33" s="34"/>
    </row>
    <row r="34">
      <c r="A34" s="11">
        <v>325.0</v>
      </c>
      <c r="B34" s="11" t="s">
        <v>14</v>
      </c>
      <c r="C34" s="11" t="s">
        <v>48</v>
      </c>
      <c r="D34" s="11" t="s">
        <v>28</v>
      </c>
      <c r="E34" s="28">
        <v>2.0211007E7</v>
      </c>
      <c r="F34" s="14" t="s">
        <v>55</v>
      </c>
      <c r="G34" s="14" t="s">
        <v>56</v>
      </c>
      <c r="H34" s="15"/>
      <c r="I34" s="14"/>
      <c r="J34" s="15"/>
      <c r="K34" s="14"/>
      <c r="L34" s="36"/>
      <c r="M34" s="36"/>
      <c r="N34" s="16"/>
      <c r="O34" s="16"/>
      <c r="P34" s="17"/>
      <c r="Q34" s="16"/>
      <c r="R34" s="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0"/>
      <c r="AE34" s="10"/>
      <c r="AF34" s="10"/>
      <c r="AG34" s="10"/>
      <c r="AH34" s="10"/>
      <c r="AI34" s="10"/>
      <c r="AJ34" s="10"/>
      <c r="AK34" s="10"/>
    </row>
    <row r="35">
      <c r="A35" s="18">
        <v>325.0</v>
      </c>
      <c r="B35" s="18" t="s">
        <v>14</v>
      </c>
      <c r="C35" s="18" t="s">
        <v>48</v>
      </c>
      <c r="D35" s="18" t="s">
        <v>28</v>
      </c>
      <c r="E35" s="24">
        <v>2.0211007E7</v>
      </c>
      <c r="F35" s="7" t="s">
        <v>50</v>
      </c>
      <c r="G35" s="7" t="s">
        <v>57</v>
      </c>
      <c r="H35" s="21">
        <v>45027.0</v>
      </c>
      <c r="I35" s="7" t="s">
        <v>19</v>
      </c>
      <c r="J35" s="21">
        <v>45034.0</v>
      </c>
      <c r="K35" s="7" t="s">
        <v>100</v>
      </c>
      <c r="L35" s="35" t="s">
        <v>124</v>
      </c>
      <c r="M35" s="35" t="s">
        <v>125</v>
      </c>
      <c r="N35" s="22">
        <v>18.0</v>
      </c>
      <c r="O35" s="22">
        <v>18.5</v>
      </c>
      <c r="P35" s="23">
        <v>18.25</v>
      </c>
      <c r="Q35" s="22">
        <v>132.2</v>
      </c>
      <c r="R35" s="9"/>
      <c r="S35" s="30"/>
      <c r="T35" s="1"/>
      <c r="U35" s="24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>
      <c r="A36" s="18">
        <v>327.0</v>
      </c>
      <c r="B36" s="18" t="s">
        <v>14</v>
      </c>
      <c r="C36" s="18" t="s">
        <v>48</v>
      </c>
      <c r="D36" s="18" t="s">
        <v>126</v>
      </c>
      <c r="E36" s="24">
        <v>2.021093E7</v>
      </c>
      <c r="F36" s="7" t="s">
        <v>50</v>
      </c>
      <c r="G36" s="19" t="s">
        <v>37</v>
      </c>
      <c r="H36" s="20">
        <v>45029.0</v>
      </c>
      <c r="I36" s="7" t="s">
        <v>19</v>
      </c>
      <c r="J36" s="21">
        <v>45034.0</v>
      </c>
      <c r="K36" s="7" t="s">
        <v>65</v>
      </c>
      <c r="L36" s="7" t="s">
        <v>127</v>
      </c>
      <c r="M36" s="7" t="s">
        <v>128</v>
      </c>
      <c r="N36" s="25" t="s">
        <v>19</v>
      </c>
      <c r="O36" s="25" t="s">
        <v>19</v>
      </c>
      <c r="P36" s="25" t="s">
        <v>19</v>
      </c>
      <c r="Q36" s="22">
        <v>109.8</v>
      </c>
      <c r="R36" s="9"/>
      <c r="T36" s="1"/>
      <c r="U36" s="18"/>
      <c r="V36" s="18"/>
      <c r="W36" s="18"/>
      <c r="X36" s="18"/>
      <c r="Y36" s="18"/>
      <c r="Z36" s="18"/>
      <c r="AA36" s="18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>
      <c r="A37" s="18">
        <v>329.0</v>
      </c>
      <c r="B37" s="18" t="s">
        <v>14</v>
      </c>
      <c r="C37" s="18" t="s">
        <v>48</v>
      </c>
      <c r="D37" s="18" t="s">
        <v>129</v>
      </c>
      <c r="E37" s="24">
        <v>2.021093E7</v>
      </c>
      <c r="F37" s="7" t="s">
        <v>50</v>
      </c>
      <c r="G37" s="7" t="s">
        <v>57</v>
      </c>
      <c r="H37" s="21">
        <v>45027.0</v>
      </c>
      <c r="I37" s="7" t="s">
        <v>19</v>
      </c>
      <c r="J37" s="21">
        <v>45034.0</v>
      </c>
      <c r="K37" s="7" t="s">
        <v>100</v>
      </c>
      <c r="L37" s="35" t="s">
        <v>130</v>
      </c>
      <c r="M37" s="35" t="s">
        <v>131</v>
      </c>
      <c r="N37" s="22">
        <v>18.0</v>
      </c>
      <c r="O37" s="22">
        <v>18.3</v>
      </c>
      <c r="P37" s="23">
        <v>18.15</v>
      </c>
      <c r="Q37" s="22">
        <v>132.4</v>
      </c>
      <c r="R37" s="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0"/>
      <c r="AE37" s="10"/>
      <c r="AF37" s="10"/>
      <c r="AG37" s="10"/>
      <c r="AH37" s="10"/>
      <c r="AI37" s="10"/>
      <c r="AJ37" s="10"/>
      <c r="AK37" s="10"/>
    </row>
    <row r="38">
      <c r="A38" s="18">
        <v>333.0</v>
      </c>
      <c r="B38" s="18" t="s">
        <v>14</v>
      </c>
      <c r="C38" s="18" t="s">
        <v>48</v>
      </c>
      <c r="D38" s="18" t="s">
        <v>132</v>
      </c>
      <c r="E38" s="24">
        <v>2.0210913E7</v>
      </c>
      <c r="F38" s="7" t="s">
        <v>50</v>
      </c>
      <c r="G38" s="19" t="s">
        <v>37</v>
      </c>
      <c r="H38" s="20">
        <v>45029.0</v>
      </c>
      <c r="I38" s="7" t="s">
        <v>19</v>
      </c>
      <c r="J38" s="21">
        <v>45034.0</v>
      </c>
      <c r="K38" s="7" t="s">
        <v>65</v>
      </c>
      <c r="L38" s="7" t="s">
        <v>133</v>
      </c>
      <c r="M38" s="7" t="s">
        <v>134</v>
      </c>
      <c r="N38" s="25" t="s">
        <v>19</v>
      </c>
      <c r="O38" s="25" t="s">
        <v>19</v>
      </c>
      <c r="P38" s="25" t="s">
        <v>19</v>
      </c>
      <c r="Q38" s="22">
        <v>110.3</v>
      </c>
      <c r="R38" s="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0"/>
      <c r="AG38" s="10"/>
      <c r="AH38" s="10"/>
      <c r="AI38" s="10"/>
      <c r="AJ38" s="10"/>
      <c r="AK38" s="10"/>
    </row>
    <row r="39" ht="18.75" customHeight="1">
      <c r="A39" s="11">
        <v>335.0</v>
      </c>
      <c r="B39" s="11" t="s">
        <v>14</v>
      </c>
      <c r="C39" s="11" t="s">
        <v>48</v>
      </c>
      <c r="D39" s="11" t="s">
        <v>24</v>
      </c>
      <c r="E39" s="28">
        <v>2.0211115E7</v>
      </c>
      <c r="F39" s="14" t="s">
        <v>55</v>
      </c>
      <c r="G39" s="14" t="s">
        <v>56</v>
      </c>
      <c r="H39" s="15"/>
      <c r="I39" s="14"/>
      <c r="J39" s="15"/>
      <c r="K39" s="14"/>
      <c r="L39" s="36"/>
      <c r="M39" s="36"/>
      <c r="N39" s="16"/>
      <c r="O39" s="16"/>
      <c r="P39" s="17"/>
      <c r="Q39" s="16"/>
      <c r="R39" s="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0"/>
      <c r="AE39" s="10"/>
      <c r="AF39" s="10"/>
      <c r="AG39" s="10"/>
      <c r="AH39" s="10"/>
      <c r="AI39" s="10"/>
      <c r="AJ39" s="10"/>
      <c r="AK39" s="10"/>
    </row>
    <row r="40">
      <c r="A40" s="18">
        <v>335.0</v>
      </c>
      <c r="B40" s="18" t="s">
        <v>14</v>
      </c>
      <c r="C40" s="18" t="s">
        <v>48</v>
      </c>
      <c r="D40" s="18" t="s">
        <v>24</v>
      </c>
      <c r="E40" s="24">
        <v>2.0211115E7</v>
      </c>
      <c r="F40" s="7" t="s">
        <v>50</v>
      </c>
      <c r="G40" s="7" t="s">
        <v>57</v>
      </c>
      <c r="H40" s="21">
        <v>45027.0</v>
      </c>
      <c r="I40" s="7" t="s">
        <v>19</v>
      </c>
      <c r="J40" s="21">
        <v>45034.0</v>
      </c>
      <c r="K40" s="7" t="s">
        <v>100</v>
      </c>
      <c r="L40" s="35" t="s">
        <v>135</v>
      </c>
      <c r="M40" s="35" t="s">
        <v>136</v>
      </c>
      <c r="N40" s="22">
        <v>19.4</v>
      </c>
      <c r="O40" s="22">
        <v>19.7</v>
      </c>
      <c r="P40" s="23">
        <v>19.549999999999997</v>
      </c>
      <c r="Q40" s="22">
        <v>143.7</v>
      </c>
      <c r="R40" s="31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4"/>
      <c r="AE40" s="34"/>
      <c r="AF40" s="34"/>
      <c r="AG40" s="34"/>
      <c r="AH40" s="34"/>
      <c r="AI40" s="34"/>
      <c r="AJ40" s="34"/>
      <c r="AK40" s="34"/>
    </row>
    <row r="41">
      <c r="A41" s="18">
        <v>345.0</v>
      </c>
      <c r="B41" s="18" t="s">
        <v>14</v>
      </c>
      <c r="C41" s="18" t="s">
        <v>137</v>
      </c>
      <c r="D41" s="18" t="s">
        <v>138</v>
      </c>
      <c r="E41" s="24">
        <v>2.0210907E7</v>
      </c>
      <c r="F41" s="7" t="s">
        <v>50</v>
      </c>
      <c r="G41" s="7" t="s">
        <v>57</v>
      </c>
      <c r="H41" s="21">
        <v>45027.0</v>
      </c>
      <c r="I41" s="7" t="s">
        <v>19</v>
      </c>
      <c r="J41" s="21">
        <v>45034.0</v>
      </c>
      <c r="K41" s="7" t="s">
        <v>65</v>
      </c>
      <c r="L41" s="7" t="s">
        <v>139</v>
      </c>
      <c r="M41" s="7" t="s">
        <v>140</v>
      </c>
      <c r="N41" s="22">
        <v>15.1</v>
      </c>
      <c r="O41" s="22">
        <v>15.3</v>
      </c>
      <c r="P41" s="23">
        <v>15.2</v>
      </c>
      <c r="Q41" s="22">
        <v>126.5</v>
      </c>
      <c r="R41" s="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0"/>
      <c r="AE41" s="10"/>
      <c r="AF41" s="10"/>
      <c r="AG41" s="10"/>
      <c r="AH41" s="10"/>
      <c r="AI41" s="10"/>
      <c r="AJ41" s="10"/>
      <c r="AK41" s="10"/>
    </row>
    <row r="42">
      <c r="A42" s="18">
        <v>349.0</v>
      </c>
      <c r="B42" s="18" t="s">
        <v>14</v>
      </c>
      <c r="C42" s="18" t="s">
        <v>137</v>
      </c>
      <c r="D42" s="18" t="s">
        <v>141</v>
      </c>
      <c r="E42" s="24">
        <v>2.0210831E7</v>
      </c>
      <c r="F42" s="7" t="s">
        <v>50</v>
      </c>
      <c r="G42" s="7" t="s">
        <v>57</v>
      </c>
      <c r="H42" s="21">
        <v>45027.0</v>
      </c>
      <c r="I42" s="7" t="s">
        <v>19</v>
      </c>
      <c r="J42" s="21">
        <v>45034.0</v>
      </c>
      <c r="K42" s="7" t="s">
        <v>65</v>
      </c>
      <c r="L42" s="7" t="s">
        <v>142</v>
      </c>
      <c r="M42" s="7" t="s">
        <v>143</v>
      </c>
      <c r="N42" s="22">
        <v>15.8</v>
      </c>
      <c r="O42" s="22">
        <v>16.0</v>
      </c>
      <c r="P42" s="23">
        <v>15.9</v>
      </c>
      <c r="Q42" s="22">
        <v>128.9</v>
      </c>
      <c r="R42" s="49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1"/>
      <c r="AE42" s="51"/>
      <c r="AF42" s="51"/>
      <c r="AG42" s="51"/>
      <c r="AH42" s="51"/>
      <c r="AI42" s="51"/>
      <c r="AJ42" s="51"/>
      <c r="AK42" s="51"/>
    </row>
    <row r="43">
      <c r="A43" s="18">
        <v>351.0</v>
      </c>
      <c r="B43" s="18" t="s">
        <v>14</v>
      </c>
      <c r="C43" s="18" t="s">
        <v>137</v>
      </c>
      <c r="D43" s="18" t="s">
        <v>144</v>
      </c>
      <c r="E43" s="24">
        <v>2.0211019E7</v>
      </c>
      <c r="F43" s="7" t="s">
        <v>50</v>
      </c>
      <c r="G43" s="19" t="s">
        <v>37</v>
      </c>
      <c r="H43" s="20">
        <v>45029.0</v>
      </c>
      <c r="I43" s="7" t="s">
        <v>19</v>
      </c>
      <c r="J43" s="21">
        <v>45034.0</v>
      </c>
      <c r="K43" s="7" t="s">
        <v>65</v>
      </c>
      <c r="L43" s="7" t="s">
        <v>145</v>
      </c>
      <c r="M43" s="7" t="s">
        <v>146</v>
      </c>
      <c r="N43" s="25" t="s">
        <v>19</v>
      </c>
      <c r="O43" s="25" t="s">
        <v>19</v>
      </c>
      <c r="P43" s="25" t="s">
        <v>19</v>
      </c>
      <c r="Q43" s="22">
        <v>129.8</v>
      </c>
      <c r="R43" s="31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4"/>
      <c r="AE43" s="34"/>
      <c r="AF43" s="34"/>
      <c r="AG43" s="34"/>
      <c r="AH43" s="34"/>
      <c r="AI43" s="34"/>
      <c r="AJ43" s="34"/>
      <c r="AK43" s="34"/>
    </row>
    <row r="44">
      <c r="A44" s="18">
        <v>353.0</v>
      </c>
      <c r="B44" s="18" t="s">
        <v>14</v>
      </c>
      <c r="C44" s="18" t="s">
        <v>137</v>
      </c>
      <c r="D44" s="18" t="s">
        <v>147</v>
      </c>
      <c r="E44" s="24">
        <v>2.0210831E7</v>
      </c>
      <c r="F44" s="7" t="s">
        <v>50</v>
      </c>
      <c r="G44" s="19" t="s">
        <v>37</v>
      </c>
      <c r="H44" s="20">
        <v>45029.0</v>
      </c>
      <c r="I44" s="7" t="s">
        <v>19</v>
      </c>
      <c r="J44" s="21">
        <v>45034.0</v>
      </c>
      <c r="K44" s="7" t="s">
        <v>65</v>
      </c>
      <c r="L44" s="7" t="s">
        <v>148</v>
      </c>
      <c r="M44" s="7" t="s">
        <v>149</v>
      </c>
      <c r="N44" s="25" t="s">
        <v>19</v>
      </c>
      <c r="O44" s="25" t="s">
        <v>19</v>
      </c>
      <c r="P44" s="25" t="s">
        <v>19</v>
      </c>
      <c r="Q44" s="22">
        <v>153.3</v>
      </c>
      <c r="R44" s="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0"/>
      <c r="AE44" s="10"/>
      <c r="AF44" s="10"/>
      <c r="AG44" s="10"/>
      <c r="AH44" s="10"/>
      <c r="AI44" s="10"/>
      <c r="AJ44" s="10"/>
      <c r="AK44" s="10"/>
    </row>
    <row r="45">
      <c r="A45" s="18">
        <v>355.0</v>
      </c>
      <c r="B45" s="18" t="s">
        <v>14</v>
      </c>
      <c r="C45" s="18" t="s">
        <v>137</v>
      </c>
      <c r="D45" s="18" t="s">
        <v>150</v>
      </c>
      <c r="E45" s="24">
        <v>2.021092E7</v>
      </c>
      <c r="F45" s="7" t="s">
        <v>50</v>
      </c>
      <c r="G45" s="7" t="s">
        <v>57</v>
      </c>
      <c r="H45" s="21">
        <v>45027.0</v>
      </c>
      <c r="I45" s="7" t="s">
        <v>19</v>
      </c>
      <c r="J45" s="21">
        <v>45034.0</v>
      </c>
      <c r="K45" s="7" t="s">
        <v>65</v>
      </c>
      <c r="L45" s="7" t="s">
        <v>151</v>
      </c>
      <c r="M45" s="7" t="s">
        <v>152</v>
      </c>
      <c r="N45" s="22">
        <v>13.9</v>
      </c>
      <c r="O45" s="22">
        <v>14.1</v>
      </c>
      <c r="P45" s="23">
        <v>14.0</v>
      </c>
      <c r="Q45" s="22">
        <v>135.8</v>
      </c>
      <c r="R45" s="31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4"/>
      <c r="AE45" s="34"/>
      <c r="AF45" s="34"/>
      <c r="AG45" s="34"/>
      <c r="AH45" s="34"/>
      <c r="AI45" s="34"/>
      <c r="AJ45" s="34"/>
      <c r="AK45" s="34"/>
    </row>
    <row r="46">
      <c r="A46" s="18">
        <v>357.0</v>
      </c>
      <c r="B46" s="18" t="s">
        <v>14</v>
      </c>
      <c r="C46" s="18" t="s">
        <v>137</v>
      </c>
      <c r="D46" s="18" t="s">
        <v>153</v>
      </c>
      <c r="E46" s="24">
        <v>2.0210916E7</v>
      </c>
      <c r="F46" s="7" t="s">
        <v>50</v>
      </c>
      <c r="G46" s="19" t="s">
        <v>37</v>
      </c>
      <c r="H46" s="20">
        <v>45029.0</v>
      </c>
      <c r="I46" s="7" t="s">
        <v>19</v>
      </c>
      <c r="J46" s="21">
        <v>45034.0</v>
      </c>
      <c r="K46" s="7" t="s">
        <v>65</v>
      </c>
      <c r="L46" s="7" t="s">
        <v>154</v>
      </c>
      <c r="M46" s="7" t="s">
        <v>155</v>
      </c>
      <c r="N46" s="25" t="s">
        <v>19</v>
      </c>
      <c r="O46" s="25" t="s">
        <v>19</v>
      </c>
      <c r="P46" s="25" t="s">
        <v>19</v>
      </c>
      <c r="Q46" s="22">
        <v>129.9</v>
      </c>
      <c r="R46" s="9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0"/>
      <c r="AE46" s="10"/>
      <c r="AF46" s="10"/>
      <c r="AG46" s="10"/>
      <c r="AH46" s="10"/>
      <c r="AI46" s="10"/>
      <c r="AJ46" s="10"/>
      <c r="AK46" s="10"/>
    </row>
    <row r="47">
      <c r="A47" s="18">
        <v>361.0</v>
      </c>
      <c r="B47" s="18" t="s">
        <v>14</v>
      </c>
      <c r="C47" s="18" t="s">
        <v>137</v>
      </c>
      <c r="D47" s="18" t="s">
        <v>156</v>
      </c>
      <c r="E47" s="24">
        <v>2.0210913E7</v>
      </c>
      <c r="F47" s="7" t="s">
        <v>50</v>
      </c>
      <c r="G47" s="19" t="s">
        <v>37</v>
      </c>
      <c r="H47" s="20">
        <v>45029.0</v>
      </c>
      <c r="I47" s="7" t="s">
        <v>19</v>
      </c>
      <c r="J47" s="21">
        <v>45034.0</v>
      </c>
      <c r="K47" s="7" t="s">
        <v>65</v>
      </c>
      <c r="L47" s="7" t="s">
        <v>157</v>
      </c>
      <c r="M47" s="7" t="s">
        <v>158</v>
      </c>
      <c r="N47" s="25" t="s">
        <v>19</v>
      </c>
      <c r="O47" s="25" t="s">
        <v>19</v>
      </c>
      <c r="P47" s="25" t="s">
        <v>19</v>
      </c>
      <c r="Q47" s="22">
        <v>133.4</v>
      </c>
      <c r="R47" s="9"/>
      <c r="T47" s="18"/>
      <c r="U47" s="18"/>
      <c r="V47" s="18"/>
      <c r="W47" s="18"/>
      <c r="X47" s="18"/>
      <c r="Y47" s="18"/>
      <c r="Z47" s="18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>
      <c r="A48" s="11">
        <v>363.0</v>
      </c>
      <c r="B48" s="11" t="s">
        <v>14</v>
      </c>
      <c r="C48" s="11" t="s">
        <v>137</v>
      </c>
      <c r="D48" s="11" t="s">
        <v>30</v>
      </c>
      <c r="E48" s="28">
        <v>2.0210916E7</v>
      </c>
      <c r="F48" s="14" t="s">
        <v>55</v>
      </c>
      <c r="G48" s="14" t="s">
        <v>56</v>
      </c>
      <c r="H48" s="15"/>
      <c r="I48" s="14"/>
      <c r="J48" s="15"/>
      <c r="K48" s="14"/>
      <c r="L48" s="14"/>
      <c r="M48" s="14"/>
      <c r="N48" s="16"/>
      <c r="O48" s="16"/>
      <c r="P48" s="17"/>
      <c r="Q48" s="16"/>
      <c r="R48" s="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0"/>
      <c r="AE48" s="10"/>
      <c r="AF48" s="10"/>
      <c r="AG48" s="10"/>
      <c r="AH48" s="10"/>
      <c r="AI48" s="10"/>
      <c r="AJ48" s="10"/>
      <c r="AK48" s="10"/>
    </row>
    <row r="49">
      <c r="A49" s="18">
        <v>363.0</v>
      </c>
      <c r="B49" s="18" t="s">
        <v>14</v>
      </c>
      <c r="C49" s="18" t="s">
        <v>137</v>
      </c>
      <c r="D49" s="18" t="s">
        <v>30</v>
      </c>
      <c r="E49" s="24">
        <v>2.0210916E7</v>
      </c>
      <c r="F49" s="7" t="s">
        <v>50</v>
      </c>
      <c r="G49" s="7" t="s">
        <v>57</v>
      </c>
      <c r="H49" s="21">
        <v>45027.0</v>
      </c>
      <c r="I49" s="7" t="s">
        <v>19</v>
      </c>
      <c r="J49" s="21">
        <v>45034.0</v>
      </c>
      <c r="K49" s="7" t="s">
        <v>65</v>
      </c>
      <c r="L49" s="7" t="s">
        <v>159</v>
      </c>
      <c r="M49" s="7" t="s">
        <v>160</v>
      </c>
      <c r="N49" s="22">
        <v>17.3</v>
      </c>
      <c r="O49" s="22">
        <v>17.7</v>
      </c>
      <c r="P49" s="23">
        <v>17.5</v>
      </c>
      <c r="Q49" s="22">
        <v>126.7</v>
      </c>
      <c r="R49" s="9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0"/>
      <c r="AE49" s="10"/>
      <c r="AF49" s="10"/>
      <c r="AG49" s="10"/>
      <c r="AH49" s="10"/>
      <c r="AI49" s="10"/>
      <c r="AJ49" s="10"/>
      <c r="AK49" s="10"/>
    </row>
    <row r="50">
      <c r="A50" s="18">
        <v>367.0</v>
      </c>
      <c r="B50" s="18" t="s">
        <v>14</v>
      </c>
      <c r="C50" s="18" t="s">
        <v>137</v>
      </c>
      <c r="D50" s="18" t="s">
        <v>161</v>
      </c>
      <c r="E50" s="24">
        <v>2.0211109E7</v>
      </c>
      <c r="F50" s="7" t="s">
        <v>50</v>
      </c>
      <c r="G50" s="7" t="s">
        <v>57</v>
      </c>
      <c r="H50" s="21">
        <v>45027.0</v>
      </c>
      <c r="I50" s="7" t="s">
        <v>19</v>
      </c>
      <c r="J50" s="21">
        <v>45034.0</v>
      </c>
      <c r="K50" s="7" t="s">
        <v>65</v>
      </c>
      <c r="L50" s="7" t="s">
        <v>162</v>
      </c>
      <c r="M50" s="7" t="s">
        <v>163</v>
      </c>
      <c r="N50" s="22">
        <v>13.5</v>
      </c>
      <c r="O50" s="22">
        <v>13.6</v>
      </c>
      <c r="P50" s="23">
        <v>13.55</v>
      </c>
      <c r="Q50" s="22">
        <v>128.9</v>
      </c>
      <c r="R50" s="9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0"/>
      <c r="AE50" s="10"/>
      <c r="AF50" s="10"/>
      <c r="AG50" s="10"/>
      <c r="AH50" s="10"/>
      <c r="AI50" s="10"/>
      <c r="AJ50" s="10"/>
      <c r="AK50" s="10"/>
    </row>
    <row r="51">
      <c r="A51" s="18">
        <v>369.0</v>
      </c>
      <c r="B51" s="18" t="s">
        <v>14</v>
      </c>
      <c r="C51" s="18" t="s">
        <v>137</v>
      </c>
      <c r="D51" s="18" t="s">
        <v>164</v>
      </c>
      <c r="E51" s="24">
        <v>2.0210927E7</v>
      </c>
      <c r="F51" s="7" t="s">
        <v>50</v>
      </c>
      <c r="G51" s="7" t="s">
        <v>57</v>
      </c>
      <c r="H51" s="21">
        <v>45027.0</v>
      </c>
      <c r="I51" s="7" t="s">
        <v>19</v>
      </c>
      <c r="J51" s="21">
        <v>45034.0</v>
      </c>
      <c r="K51" s="7" t="s">
        <v>65</v>
      </c>
      <c r="L51" s="7" t="s">
        <v>165</v>
      </c>
      <c r="M51" s="7" t="s">
        <v>166</v>
      </c>
      <c r="N51" s="22">
        <v>17.3</v>
      </c>
      <c r="O51" s="22">
        <v>17.7</v>
      </c>
      <c r="P51" s="23">
        <v>17.5</v>
      </c>
      <c r="Q51" s="22">
        <v>131.2</v>
      </c>
      <c r="R51" s="9"/>
      <c r="T51" s="1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>
      <c r="A52" s="18">
        <v>371.0</v>
      </c>
      <c r="B52" s="18" t="s">
        <v>14</v>
      </c>
      <c r="C52" s="18" t="s">
        <v>137</v>
      </c>
      <c r="D52" s="18" t="s">
        <v>167</v>
      </c>
      <c r="E52" s="24">
        <v>2.0210913E7</v>
      </c>
      <c r="F52" s="7" t="s">
        <v>50</v>
      </c>
      <c r="G52" s="19" t="s">
        <v>37</v>
      </c>
      <c r="H52" s="20">
        <v>45029.0</v>
      </c>
      <c r="I52" s="7" t="s">
        <v>19</v>
      </c>
      <c r="J52" s="21">
        <v>45034.0</v>
      </c>
      <c r="K52" s="7" t="s">
        <v>65</v>
      </c>
      <c r="L52" s="7" t="s">
        <v>168</v>
      </c>
      <c r="M52" s="7" t="s">
        <v>169</v>
      </c>
      <c r="N52" s="25" t="s">
        <v>19</v>
      </c>
      <c r="O52" s="25" t="s">
        <v>19</v>
      </c>
      <c r="P52" s="25" t="s">
        <v>19</v>
      </c>
      <c r="Q52" s="22">
        <v>95.4</v>
      </c>
      <c r="R52" s="9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0"/>
      <c r="AE52" s="10"/>
      <c r="AF52" s="10"/>
      <c r="AG52" s="10"/>
      <c r="AH52" s="10"/>
      <c r="AI52" s="10"/>
      <c r="AJ52" s="10"/>
      <c r="AK52" s="10"/>
    </row>
    <row r="53">
      <c r="A53" s="18">
        <v>373.0</v>
      </c>
      <c r="B53" s="18" t="s">
        <v>14</v>
      </c>
      <c r="C53" s="18" t="s">
        <v>137</v>
      </c>
      <c r="D53" s="18" t="s">
        <v>170</v>
      </c>
      <c r="E53" s="24">
        <v>2.0211108E7</v>
      </c>
      <c r="F53" s="7" t="s">
        <v>50</v>
      </c>
      <c r="G53" s="7" t="s">
        <v>57</v>
      </c>
      <c r="H53" s="21">
        <v>45027.0</v>
      </c>
      <c r="I53" s="7" t="s">
        <v>19</v>
      </c>
      <c r="J53" s="21">
        <v>45034.0</v>
      </c>
      <c r="K53" s="7" t="s">
        <v>65</v>
      </c>
      <c r="L53" s="7" t="s">
        <v>171</v>
      </c>
      <c r="M53" s="7" t="s">
        <v>172</v>
      </c>
      <c r="N53" s="22">
        <v>17.4</v>
      </c>
      <c r="O53" s="22">
        <v>17.6</v>
      </c>
      <c r="P53" s="23">
        <v>17.5</v>
      </c>
      <c r="Q53" s="22">
        <v>130.9</v>
      </c>
      <c r="R53" s="9"/>
      <c r="S53" s="30"/>
      <c r="T53" s="1"/>
      <c r="U53" s="24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>
      <c r="A54" s="18">
        <v>375.0</v>
      </c>
      <c r="B54" s="18" t="s">
        <v>14</v>
      </c>
      <c r="C54" s="18" t="s">
        <v>137</v>
      </c>
      <c r="D54" s="18" t="s">
        <v>173</v>
      </c>
      <c r="E54" s="24">
        <v>2.021092E7</v>
      </c>
      <c r="F54" s="7" t="s">
        <v>50</v>
      </c>
      <c r="G54" s="19" t="s">
        <v>37</v>
      </c>
      <c r="H54" s="20">
        <v>45029.0</v>
      </c>
      <c r="I54" s="7" t="s">
        <v>19</v>
      </c>
      <c r="J54" s="21">
        <v>45034.0</v>
      </c>
      <c r="K54" s="7" t="s">
        <v>65</v>
      </c>
      <c r="L54" s="7" t="s">
        <v>174</v>
      </c>
      <c r="M54" s="7" t="s">
        <v>175</v>
      </c>
      <c r="N54" s="25" t="s">
        <v>19</v>
      </c>
      <c r="O54" s="25" t="s">
        <v>19</v>
      </c>
      <c r="P54" s="25" t="s">
        <v>19</v>
      </c>
      <c r="Q54" s="22">
        <v>135.5</v>
      </c>
      <c r="R54" s="9"/>
      <c r="T54" s="18"/>
      <c r="U54" s="18"/>
      <c r="V54" s="18"/>
      <c r="W54" s="18"/>
      <c r="X54" s="18"/>
      <c r="Y54" s="18"/>
      <c r="Z54" s="18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>
      <c r="A55" s="18">
        <v>377.0</v>
      </c>
      <c r="B55" s="18" t="s">
        <v>14</v>
      </c>
      <c r="C55" s="18" t="s">
        <v>137</v>
      </c>
      <c r="D55" s="18" t="s">
        <v>176</v>
      </c>
      <c r="E55" s="24">
        <v>2.0211115E7</v>
      </c>
      <c r="F55" s="7" t="s">
        <v>50</v>
      </c>
      <c r="G55" s="7" t="s">
        <v>57</v>
      </c>
      <c r="H55" s="21">
        <v>45027.0</v>
      </c>
      <c r="I55" s="7" t="s">
        <v>19</v>
      </c>
      <c r="J55" s="21">
        <v>45034.0</v>
      </c>
      <c r="K55" s="7" t="s">
        <v>65</v>
      </c>
      <c r="L55" s="7" t="s">
        <v>177</v>
      </c>
      <c r="M55" s="7" t="s">
        <v>178</v>
      </c>
      <c r="N55" s="22">
        <v>14.1</v>
      </c>
      <c r="O55" s="22">
        <v>14.2</v>
      </c>
      <c r="P55" s="23">
        <v>14.149999999999999</v>
      </c>
      <c r="Q55" s="22">
        <v>99.2</v>
      </c>
      <c r="R55" s="31"/>
      <c r="S55" s="32"/>
      <c r="T55" s="33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>
      <c r="A56" s="18">
        <v>379.0</v>
      </c>
      <c r="B56" s="18" t="s">
        <v>14</v>
      </c>
      <c r="C56" s="18" t="s">
        <v>137</v>
      </c>
      <c r="D56" s="18" t="s">
        <v>179</v>
      </c>
      <c r="E56" s="24">
        <v>2.0211012E7</v>
      </c>
      <c r="F56" s="7" t="s">
        <v>50</v>
      </c>
      <c r="G56" s="19" t="s">
        <v>37</v>
      </c>
      <c r="H56" s="20">
        <v>45029.0</v>
      </c>
      <c r="I56" s="7" t="s">
        <v>19</v>
      </c>
      <c r="J56" s="21">
        <v>45034.0</v>
      </c>
      <c r="K56" s="7" t="s">
        <v>65</v>
      </c>
      <c r="L56" s="7" t="s">
        <v>180</v>
      </c>
      <c r="M56" s="7" t="s">
        <v>181</v>
      </c>
      <c r="N56" s="25" t="s">
        <v>19</v>
      </c>
      <c r="O56" s="25" t="s">
        <v>19</v>
      </c>
      <c r="P56" s="25" t="s">
        <v>19</v>
      </c>
      <c r="Q56" s="22">
        <v>130.0</v>
      </c>
      <c r="R56" s="9"/>
      <c r="T56" s="1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>
      <c r="A57" s="18">
        <v>381.0</v>
      </c>
      <c r="B57" s="18" t="s">
        <v>14</v>
      </c>
      <c r="C57" s="18" t="s">
        <v>137</v>
      </c>
      <c r="D57" s="18" t="s">
        <v>182</v>
      </c>
      <c r="E57" s="24">
        <v>2.0211001E7</v>
      </c>
      <c r="F57" s="7" t="s">
        <v>50</v>
      </c>
      <c r="G57" s="19" t="s">
        <v>37</v>
      </c>
      <c r="H57" s="20">
        <v>45029.0</v>
      </c>
      <c r="I57" s="7" t="s">
        <v>19</v>
      </c>
      <c r="J57" s="21">
        <v>45034.0</v>
      </c>
      <c r="K57" s="7" t="s">
        <v>65</v>
      </c>
      <c r="L57" s="7" t="s">
        <v>183</v>
      </c>
      <c r="M57" s="7" t="s">
        <v>184</v>
      </c>
      <c r="N57" s="25" t="s">
        <v>19</v>
      </c>
      <c r="O57" s="25" t="s">
        <v>19</v>
      </c>
      <c r="P57" s="25" t="s">
        <v>19</v>
      </c>
      <c r="Q57" s="22">
        <v>153.3</v>
      </c>
      <c r="R57" s="9"/>
      <c r="S57" s="10"/>
      <c r="T57" s="1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>
      <c r="A58" s="11">
        <v>383.0</v>
      </c>
      <c r="B58" s="11" t="s">
        <v>14</v>
      </c>
      <c r="C58" s="11" t="s">
        <v>185</v>
      </c>
      <c r="D58" s="11" t="s">
        <v>34</v>
      </c>
      <c r="E58" s="28">
        <v>2.0211001E7</v>
      </c>
      <c r="F58" s="14" t="s">
        <v>55</v>
      </c>
      <c r="G58" s="14" t="s">
        <v>56</v>
      </c>
      <c r="H58" s="15"/>
      <c r="I58" s="14"/>
      <c r="J58" s="15"/>
      <c r="K58" s="52"/>
      <c r="L58" s="14"/>
      <c r="M58" s="14"/>
      <c r="N58" s="53"/>
      <c r="O58" s="53"/>
      <c r="P58" s="53"/>
      <c r="Q58" s="53"/>
      <c r="R58" s="9"/>
      <c r="T58" s="1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>
      <c r="A59" s="18">
        <v>383.0</v>
      </c>
      <c r="B59" s="18" t="s">
        <v>14</v>
      </c>
      <c r="C59" s="18" t="s">
        <v>185</v>
      </c>
      <c r="D59" s="18" t="s">
        <v>34</v>
      </c>
      <c r="E59" s="24">
        <v>2.0211001E7</v>
      </c>
      <c r="F59" s="7" t="s">
        <v>50</v>
      </c>
      <c r="G59" s="7" t="s">
        <v>57</v>
      </c>
      <c r="H59" s="21">
        <v>44999.0</v>
      </c>
      <c r="I59" s="7" t="s">
        <v>19</v>
      </c>
      <c r="J59" s="21">
        <v>45001.0</v>
      </c>
      <c r="K59" s="54" t="s">
        <v>186</v>
      </c>
      <c r="L59" s="7" t="s">
        <v>187</v>
      </c>
      <c r="M59" s="7" t="s">
        <v>54</v>
      </c>
      <c r="N59" s="55" t="s">
        <v>19</v>
      </c>
      <c r="O59" s="55" t="s">
        <v>19</v>
      </c>
      <c r="P59" s="55" t="s">
        <v>19</v>
      </c>
      <c r="Q59" s="55">
        <v>259.0</v>
      </c>
      <c r="R59" s="31"/>
      <c r="S59" s="56"/>
      <c r="T59" s="33"/>
      <c r="U59" s="28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>
      <c r="A60" s="18">
        <v>385.0</v>
      </c>
      <c r="B60" s="18" t="s">
        <v>14</v>
      </c>
      <c r="C60" s="18" t="s">
        <v>185</v>
      </c>
      <c r="D60" s="18" t="s">
        <v>188</v>
      </c>
      <c r="E60" s="24">
        <v>2.0211012E7</v>
      </c>
      <c r="F60" s="7" t="s">
        <v>50</v>
      </c>
      <c r="G60" s="7" t="s">
        <v>57</v>
      </c>
      <c r="H60" s="21">
        <v>44999.0</v>
      </c>
      <c r="I60" s="7" t="s">
        <v>19</v>
      </c>
      <c r="J60" s="21">
        <v>45001.0</v>
      </c>
      <c r="K60" s="54" t="s">
        <v>186</v>
      </c>
      <c r="L60" s="7" t="s">
        <v>189</v>
      </c>
      <c r="M60" s="7" t="s">
        <v>190</v>
      </c>
      <c r="N60" s="55" t="s">
        <v>19</v>
      </c>
      <c r="O60" s="55" t="s">
        <v>19</v>
      </c>
      <c r="P60" s="55" t="s">
        <v>19</v>
      </c>
      <c r="Q60" s="55">
        <v>278.0</v>
      </c>
      <c r="R60" s="9"/>
      <c r="S60" s="30"/>
      <c r="T60" s="1"/>
      <c r="U60" s="24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>
      <c r="A61" s="18">
        <v>385.0</v>
      </c>
      <c r="B61" s="18" t="s">
        <v>14</v>
      </c>
      <c r="C61" s="18" t="s">
        <v>185</v>
      </c>
      <c r="D61" s="18" t="s">
        <v>188</v>
      </c>
      <c r="E61" s="24">
        <v>2.0211012E7</v>
      </c>
      <c r="F61" s="7" t="s">
        <v>50</v>
      </c>
      <c r="G61" s="7" t="s">
        <v>56</v>
      </c>
      <c r="H61" s="21">
        <v>45012.0</v>
      </c>
      <c r="I61" s="7" t="s">
        <v>19</v>
      </c>
      <c r="J61" s="21">
        <v>45013.0</v>
      </c>
      <c r="K61" s="7" t="s">
        <v>191</v>
      </c>
      <c r="L61" s="7" t="s">
        <v>192</v>
      </c>
      <c r="M61" s="7" t="s">
        <v>193</v>
      </c>
      <c r="N61" s="55" t="s">
        <v>19</v>
      </c>
      <c r="O61" s="55" t="s">
        <v>19</v>
      </c>
      <c r="P61" s="55" t="s">
        <v>19</v>
      </c>
      <c r="Q61" s="57">
        <v>194.0</v>
      </c>
      <c r="R61" s="31"/>
      <c r="S61" s="34"/>
      <c r="T61" s="33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>
      <c r="A62" s="18">
        <v>387.0</v>
      </c>
      <c r="B62" s="18" t="s">
        <v>14</v>
      </c>
      <c r="C62" s="18" t="s">
        <v>185</v>
      </c>
      <c r="D62" s="18" t="s">
        <v>194</v>
      </c>
      <c r="E62" s="24">
        <v>2.0211105E7</v>
      </c>
      <c r="F62" s="7" t="s">
        <v>50</v>
      </c>
      <c r="G62" s="7" t="s">
        <v>57</v>
      </c>
      <c r="H62" s="21">
        <v>44999.0</v>
      </c>
      <c r="I62" s="7" t="s">
        <v>19</v>
      </c>
      <c r="J62" s="21">
        <v>45001.0</v>
      </c>
      <c r="K62" s="54" t="s">
        <v>186</v>
      </c>
      <c r="L62" s="7" t="s">
        <v>195</v>
      </c>
      <c r="M62" s="7" t="s">
        <v>196</v>
      </c>
      <c r="N62" s="55" t="s">
        <v>19</v>
      </c>
      <c r="O62" s="55" t="s">
        <v>19</v>
      </c>
      <c r="P62" s="55" t="s">
        <v>19</v>
      </c>
      <c r="Q62" s="55">
        <v>267.0</v>
      </c>
      <c r="R62" s="9"/>
      <c r="S62" s="10"/>
      <c r="T62" s="1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>
      <c r="A63" s="18">
        <v>387.0</v>
      </c>
      <c r="B63" s="18" t="s">
        <v>14</v>
      </c>
      <c r="C63" s="18" t="s">
        <v>185</v>
      </c>
      <c r="D63" s="18" t="s">
        <v>194</v>
      </c>
      <c r="E63" s="24">
        <v>2.0211105E7</v>
      </c>
      <c r="F63" s="7" t="s">
        <v>50</v>
      </c>
      <c r="G63" s="7" t="s">
        <v>56</v>
      </c>
      <c r="H63" s="21">
        <v>45012.0</v>
      </c>
      <c r="I63" s="7" t="s">
        <v>19</v>
      </c>
      <c r="J63" s="21">
        <v>45013.0</v>
      </c>
      <c r="K63" s="7" t="s">
        <v>191</v>
      </c>
      <c r="L63" s="7" t="s">
        <v>197</v>
      </c>
      <c r="M63" s="7" t="s">
        <v>198</v>
      </c>
      <c r="N63" s="55" t="s">
        <v>19</v>
      </c>
      <c r="O63" s="55" t="s">
        <v>19</v>
      </c>
      <c r="P63" s="55" t="s">
        <v>19</v>
      </c>
      <c r="Q63" s="57">
        <v>194.0</v>
      </c>
      <c r="R63" s="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0"/>
      <c r="AE63" s="10"/>
      <c r="AF63" s="10"/>
      <c r="AG63" s="10"/>
      <c r="AH63" s="10"/>
      <c r="AI63" s="10"/>
      <c r="AJ63" s="10"/>
      <c r="AK63" s="10"/>
    </row>
    <row r="64">
      <c r="A64" s="18">
        <v>389.0</v>
      </c>
      <c r="B64" s="18" t="s">
        <v>14</v>
      </c>
      <c r="C64" s="18" t="s">
        <v>185</v>
      </c>
      <c r="D64" s="18" t="s">
        <v>199</v>
      </c>
      <c r="E64" s="24">
        <v>2.0211116E7</v>
      </c>
      <c r="F64" s="7" t="s">
        <v>50</v>
      </c>
      <c r="G64" s="7" t="s">
        <v>57</v>
      </c>
      <c r="H64" s="21">
        <v>44999.0</v>
      </c>
      <c r="I64" s="7" t="s">
        <v>19</v>
      </c>
      <c r="J64" s="21">
        <v>45001.0</v>
      </c>
      <c r="K64" s="54" t="s">
        <v>186</v>
      </c>
      <c r="L64" s="7" t="s">
        <v>200</v>
      </c>
      <c r="M64" s="7" t="s">
        <v>201</v>
      </c>
      <c r="N64" s="55" t="s">
        <v>19</v>
      </c>
      <c r="O64" s="55" t="s">
        <v>19</v>
      </c>
      <c r="P64" s="55" t="s">
        <v>19</v>
      </c>
      <c r="Q64" s="55">
        <v>273.0</v>
      </c>
      <c r="R64" s="9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>
      <c r="A65" s="18">
        <v>389.0</v>
      </c>
      <c r="B65" s="18" t="s">
        <v>14</v>
      </c>
      <c r="C65" s="18" t="s">
        <v>185</v>
      </c>
      <c r="D65" s="18" t="s">
        <v>199</v>
      </c>
      <c r="E65" s="24">
        <v>2.0211116E7</v>
      </c>
      <c r="F65" s="7" t="s">
        <v>50</v>
      </c>
      <c r="G65" s="7" t="s">
        <v>56</v>
      </c>
      <c r="H65" s="21">
        <v>45012.0</v>
      </c>
      <c r="I65" s="7" t="s">
        <v>19</v>
      </c>
      <c r="J65" s="21">
        <v>45013.0</v>
      </c>
      <c r="K65" s="7" t="s">
        <v>191</v>
      </c>
      <c r="L65" s="7" t="s">
        <v>202</v>
      </c>
      <c r="M65" s="7" t="s">
        <v>203</v>
      </c>
      <c r="N65" s="55" t="s">
        <v>19</v>
      </c>
      <c r="O65" s="55" t="s">
        <v>19</v>
      </c>
      <c r="P65" s="55" t="s">
        <v>19</v>
      </c>
      <c r="Q65" s="57">
        <v>186.0</v>
      </c>
      <c r="R65" s="31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4"/>
      <c r="AE65" s="34"/>
      <c r="AF65" s="34"/>
      <c r="AG65" s="34"/>
      <c r="AH65" s="34"/>
      <c r="AI65" s="34"/>
      <c r="AJ65" s="34"/>
      <c r="AK65" s="34"/>
    </row>
    <row r="66">
      <c r="A66" s="11">
        <v>391.0</v>
      </c>
      <c r="B66" s="11" t="s">
        <v>14</v>
      </c>
      <c r="C66" s="11" t="s">
        <v>185</v>
      </c>
      <c r="D66" s="11" t="s">
        <v>35</v>
      </c>
      <c r="E66" s="28">
        <v>2.0211118E7</v>
      </c>
      <c r="F66" s="14" t="s">
        <v>55</v>
      </c>
      <c r="G66" s="14" t="s">
        <v>56</v>
      </c>
      <c r="H66" s="15"/>
      <c r="I66" s="14"/>
      <c r="J66" s="15"/>
      <c r="K66" s="52"/>
      <c r="L66" s="14"/>
      <c r="M66" s="14"/>
      <c r="N66" s="53"/>
      <c r="O66" s="53"/>
      <c r="P66" s="53"/>
      <c r="Q66" s="53"/>
      <c r="R66" s="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0"/>
      <c r="AE66" s="10"/>
      <c r="AF66" s="10"/>
      <c r="AG66" s="10"/>
      <c r="AH66" s="10"/>
      <c r="AI66" s="10"/>
      <c r="AJ66" s="10"/>
      <c r="AK66" s="10"/>
    </row>
    <row r="67">
      <c r="A67" s="18">
        <v>391.0</v>
      </c>
      <c r="B67" s="18" t="s">
        <v>14</v>
      </c>
      <c r="C67" s="18" t="s">
        <v>185</v>
      </c>
      <c r="D67" s="18" t="s">
        <v>35</v>
      </c>
      <c r="E67" s="24">
        <v>2.0211118E7</v>
      </c>
      <c r="F67" s="7" t="s">
        <v>50</v>
      </c>
      <c r="G67" s="7" t="s">
        <v>57</v>
      </c>
      <c r="H67" s="21">
        <v>44999.0</v>
      </c>
      <c r="I67" s="7" t="s">
        <v>19</v>
      </c>
      <c r="J67" s="21">
        <v>45001.0</v>
      </c>
      <c r="K67" s="54" t="s">
        <v>186</v>
      </c>
      <c r="L67" s="7" t="s">
        <v>204</v>
      </c>
      <c r="M67" s="7" t="s">
        <v>205</v>
      </c>
      <c r="N67" s="55" t="s">
        <v>19</v>
      </c>
      <c r="O67" s="55" t="s">
        <v>19</v>
      </c>
      <c r="P67" s="55" t="s">
        <v>19</v>
      </c>
      <c r="Q67" s="55">
        <v>264.0</v>
      </c>
      <c r="R67" s="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0"/>
      <c r="AE67" s="10"/>
      <c r="AF67" s="10"/>
      <c r="AG67" s="10"/>
      <c r="AH67" s="10"/>
      <c r="AI67" s="10"/>
      <c r="AJ67" s="10"/>
      <c r="AK67" s="10"/>
    </row>
    <row r="68">
      <c r="A68" s="18">
        <v>393.0</v>
      </c>
      <c r="B68" s="18" t="s">
        <v>14</v>
      </c>
      <c r="C68" s="18" t="s">
        <v>185</v>
      </c>
      <c r="D68" s="18" t="s">
        <v>206</v>
      </c>
      <c r="E68" s="24">
        <v>2.0210903E7</v>
      </c>
      <c r="F68" s="7" t="s">
        <v>50</v>
      </c>
      <c r="G68" s="7" t="s">
        <v>57</v>
      </c>
      <c r="H68" s="21">
        <v>44999.0</v>
      </c>
      <c r="I68" s="7" t="s">
        <v>19</v>
      </c>
      <c r="J68" s="21">
        <v>45001.0</v>
      </c>
      <c r="K68" s="54" t="s">
        <v>186</v>
      </c>
      <c r="L68" s="7" t="s">
        <v>207</v>
      </c>
      <c r="M68" s="7" t="s">
        <v>208</v>
      </c>
      <c r="N68" s="55" t="s">
        <v>19</v>
      </c>
      <c r="O68" s="55" t="s">
        <v>19</v>
      </c>
      <c r="P68" s="55" t="s">
        <v>19</v>
      </c>
      <c r="Q68" s="55">
        <v>294.0</v>
      </c>
      <c r="R68" s="9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0"/>
      <c r="AE68" s="10"/>
      <c r="AF68" s="10"/>
      <c r="AG68" s="10"/>
      <c r="AH68" s="10"/>
      <c r="AI68" s="10"/>
      <c r="AJ68" s="10"/>
      <c r="AK68" s="10"/>
    </row>
    <row r="69">
      <c r="A69" s="18">
        <v>393.0</v>
      </c>
      <c r="B69" s="18" t="s">
        <v>14</v>
      </c>
      <c r="C69" s="18" t="s">
        <v>185</v>
      </c>
      <c r="D69" s="18" t="s">
        <v>206</v>
      </c>
      <c r="E69" s="24">
        <v>2.0210903E7</v>
      </c>
      <c r="F69" s="7" t="s">
        <v>50</v>
      </c>
      <c r="G69" s="7" t="s">
        <v>56</v>
      </c>
      <c r="H69" s="21">
        <v>45012.0</v>
      </c>
      <c r="I69" s="7" t="s">
        <v>19</v>
      </c>
      <c r="J69" s="21">
        <v>45013.0</v>
      </c>
      <c r="K69" s="7" t="s">
        <v>191</v>
      </c>
      <c r="L69" s="7" t="s">
        <v>209</v>
      </c>
      <c r="M69" s="7" t="s">
        <v>210</v>
      </c>
      <c r="N69" s="55" t="s">
        <v>19</v>
      </c>
      <c r="O69" s="55" t="s">
        <v>19</v>
      </c>
      <c r="P69" s="55" t="s">
        <v>19</v>
      </c>
      <c r="Q69" s="57">
        <v>188.2</v>
      </c>
      <c r="R69" s="9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0"/>
      <c r="AE69" s="10"/>
      <c r="AF69" s="10"/>
      <c r="AG69" s="10"/>
      <c r="AH69" s="10"/>
      <c r="AI69" s="10"/>
      <c r="AJ69" s="10"/>
      <c r="AK69" s="10"/>
    </row>
    <row r="70">
      <c r="A70" s="18">
        <v>395.0</v>
      </c>
      <c r="B70" s="18" t="s">
        <v>14</v>
      </c>
      <c r="C70" s="18" t="s">
        <v>185</v>
      </c>
      <c r="D70" s="18" t="s">
        <v>211</v>
      </c>
      <c r="E70" s="24">
        <v>2.0211028E7</v>
      </c>
      <c r="F70" s="7" t="s">
        <v>50</v>
      </c>
      <c r="G70" s="7" t="s">
        <v>57</v>
      </c>
      <c r="H70" s="21">
        <v>44999.0</v>
      </c>
      <c r="I70" s="7" t="s">
        <v>19</v>
      </c>
      <c r="J70" s="21">
        <v>45001.0</v>
      </c>
      <c r="K70" s="54" t="s">
        <v>186</v>
      </c>
      <c r="L70" s="7" t="s">
        <v>212</v>
      </c>
      <c r="M70" s="7" t="s">
        <v>213</v>
      </c>
      <c r="N70" s="55" t="s">
        <v>19</v>
      </c>
      <c r="O70" s="55" t="s">
        <v>19</v>
      </c>
      <c r="P70" s="55" t="s">
        <v>19</v>
      </c>
      <c r="Q70" s="55">
        <v>296.0</v>
      </c>
      <c r="R70" s="9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0"/>
      <c r="AE70" s="10"/>
      <c r="AF70" s="10"/>
      <c r="AG70" s="10"/>
      <c r="AH70" s="10"/>
      <c r="AI70" s="10"/>
      <c r="AJ70" s="10"/>
      <c r="AK70" s="10"/>
    </row>
    <row r="71">
      <c r="A71" s="18">
        <v>395.0</v>
      </c>
      <c r="B71" s="18" t="s">
        <v>14</v>
      </c>
      <c r="C71" s="18" t="s">
        <v>185</v>
      </c>
      <c r="D71" s="18" t="s">
        <v>211</v>
      </c>
      <c r="E71" s="24">
        <v>2.0211028E7</v>
      </c>
      <c r="F71" s="7" t="s">
        <v>50</v>
      </c>
      <c r="G71" s="7" t="s">
        <v>56</v>
      </c>
      <c r="H71" s="21">
        <v>45012.0</v>
      </c>
      <c r="I71" s="7" t="s">
        <v>19</v>
      </c>
      <c r="J71" s="21">
        <v>45013.0</v>
      </c>
      <c r="K71" s="7" t="s">
        <v>191</v>
      </c>
      <c r="L71" s="7" t="s">
        <v>214</v>
      </c>
      <c r="M71" s="7" t="s">
        <v>215</v>
      </c>
      <c r="N71" s="55" t="s">
        <v>19</v>
      </c>
      <c r="O71" s="55" t="s">
        <v>19</v>
      </c>
      <c r="P71" s="55" t="s">
        <v>19</v>
      </c>
      <c r="Q71" s="57">
        <v>188.8</v>
      </c>
      <c r="R71" s="31"/>
      <c r="S71" s="56"/>
      <c r="T71" s="58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>
      <c r="A72" s="18">
        <v>397.0</v>
      </c>
      <c r="B72" s="18" t="s">
        <v>14</v>
      </c>
      <c r="C72" s="18" t="s">
        <v>185</v>
      </c>
      <c r="D72" s="18" t="s">
        <v>216</v>
      </c>
      <c r="E72" s="24">
        <v>2.0210927E7</v>
      </c>
      <c r="F72" s="7" t="s">
        <v>50</v>
      </c>
      <c r="G72" s="7" t="s">
        <v>57</v>
      </c>
      <c r="H72" s="21">
        <v>44999.0</v>
      </c>
      <c r="I72" s="7" t="s">
        <v>19</v>
      </c>
      <c r="J72" s="21">
        <v>45001.0</v>
      </c>
      <c r="K72" s="54" t="s">
        <v>186</v>
      </c>
      <c r="L72" s="7" t="s">
        <v>217</v>
      </c>
      <c r="M72" s="7" t="s">
        <v>218</v>
      </c>
      <c r="N72" s="55" t="s">
        <v>19</v>
      </c>
      <c r="O72" s="55" t="s">
        <v>19</v>
      </c>
      <c r="P72" s="55" t="s">
        <v>19</v>
      </c>
      <c r="Q72" s="55">
        <v>271.0</v>
      </c>
      <c r="R72" s="9"/>
      <c r="S72" s="30"/>
      <c r="T72" s="59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>
      <c r="A73" s="18">
        <v>399.0</v>
      </c>
      <c r="B73" s="18" t="s">
        <v>14</v>
      </c>
      <c r="C73" s="18" t="s">
        <v>185</v>
      </c>
      <c r="D73" s="18" t="s">
        <v>219</v>
      </c>
      <c r="E73" s="24">
        <v>2.0211102E7</v>
      </c>
      <c r="F73" s="7" t="s">
        <v>50</v>
      </c>
      <c r="G73" s="7" t="s">
        <v>57</v>
      </c>
      <c r="H73" s="21">
        <v>44999.0</v>
      </c>
      <c r="I73" s="7" t="s">
        <v>19</v>
      </c>
      <c r="J73" s="21">
        <v>45001.0</v>
      </c>
      <c r="K73" s="54" t="s">
        <v>186</v>
      </c>
      <c r="L73" s="7" t="s">
        <v>220</v>
      </c>
      <c r="M73" s="7" t="s">
        <v>221</v>
      </c>
      <c r="N73" s="55" t="s">
        <v>19</v>
      </c>
      <c r="O73" s="55" t="s">
        <v>19</v>
      </c>
      <c r="P73" s="55" t="s">
        <v>19</v>
      </c>
      <c r="Q73" s="55">
        <v>262.0</v>
      </c>
      <c r="R73" s="9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0"/>
      <c r="AE73" s="10"/>
      <c r="AF73" s="10"/>
      <c r="AG73" s="10"/>
      <c r="AH73" s="10"/>
      <c r="AI73" s="10"/>
      <c r="AJ73" s="10"/>
      <c r="AK73" s="10"/>
    </row>
    <row r="74">
      <c r="A74" s="18">
        <v>399.0</v>
      </c>
      <c r="B74" s="18" t="s">
        <v>14</v>
      </c>
      <c r="C74" s="18" t="s">
        <v>185</v>
      </c>
      <c r="D74" s="18" t="s">
        <v>219</v>
      </c>
      <c r="E74" s="24">
        <v>2.0211102E7</v>
      </c>
      <c r="F74" s="7" t="s">
        <v>50</v>
      </c>
      <c r="G74" s="7" t="s">
        <v>56</v>
      </c>
      <c r="H74" s="21">
        <v>45012.0</v>
      </c>
      <c r="I74" s="7" t="s">
        <v>19</v>
      </c>
      <c r="J74" s="21">
        <v>45013.0</v>
      </c>
      <c r="K74" s="7" t="s">
        <v>191</v>
      </c>
      <c r="L74" s="7" t="s">
        <v>222</v>
      </c>
      <c r="M74" s="7" t="s">
        <v>223</v>
      </c>
      <c r="N74" s="55" t="s">
        <v>19</v>
      </c>
      <c r="O74" s="55" t="s">
        <v>19</v>
      </c>
      <c r="P74" s="55" t="s">
        <v>19</v>
      </c>
      <c r="Q74" s="57">
        <v>178.2</v>
      </c>
      <c r="R74" s="9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0"/>
      <c r="AE74" s="10"/>
      <c r="AF74" s="10"/>
      <c r="AG74" s="10"/>
      <c r="AH74" s="10"/>
      <c r="AI74" s="10"/>
      <c r="AJ74" s="10"/>
      <c r="AK74" s="10"/>
    </row>
    <row r="75">
      <c r="A75" s="18">
        <v>401.0</v>
      </c>
      <c r="B75" s="18" t="s">
        <v>14</v>
      </c>
      <c r="C75" s="18" t="s">
        <v>185</v>
      </c>
      <c r="D75" s="18" t="s">
        <v>224</v>
      </c>
      <c r="E75" s="24">
        <v>2.0211118E7</v>
      </c>
      <c r="F75" s="7" t="s">
        <v>50</v>
      </c>
      <c r="G75" s="7" t="s">
        <v>57</v>
      </c>
      <c r="H75" s="21">
        <v>44999.0</v>
      </c>
      <c r="I75" s="7" t="s">
        <v>19</v>
      </c>
      <c r="J75" s="21">
        <v>45001.0</v>
      </c>
      <c r="K75" s="54" t="s">
        <v>186</v>
      </c>
      <c r="L75" s="7" t="s">
        <v>225</v>
      </c>
      <c r="M75" s="7" t="s">
        <v>226</v>
      </c>
      <c r="N75" s="55" t="s">
        <v>19</v>
      </c>
      <c r="O75" s="55" t="s">
        <v>19</v>
      </c>
      <c r="P75" s="55" t="s">
        <v>19</v>
      </c>
      <c r="Q75" s="55">
        <v>259.0</v>
      </c>
      <c r="R75" s="9"/>
      <c r="S75" s="30"/>
      <c r="T75" s="18"/>
      <c r="U75" s="24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>
      <c r="A76" s="18">
        <v>401.0</v>
      </c>
      <c r="B76" s="18" t="s">
        <v>14</v>
      </c>
      <c r="C76" s="18" t="s">
        <v>185</v>
      </c>
      <c r="D76" s="18" t="s">
        <v>224</v>
      </c>
      <c r="E76" s="24">
        <v>2.0211118E7</v>
      </c>
      <c r="F76" s="7" t="s">
        <v>50</v>
      </c>
      <c r="G76" s="7" t="s">
        <v>56</v>
      </c>
      <c r="H76" s="21">
        <v>45012.0</v>
      </c>
      <c r="I76" s="7" t="s">
        <v>19</v>
      </c>
      <c r="J76" s="21">
        <v>45013.0</v>
      </c>
      <c r="K76" s="7" t="s">
        <v>191</v>
      </c>
      <c r="L76" s="7" t="s">
        <v>227</v>
      </c>
      <c r="M76" s="7" t="s">
        <v>228</v>
      </c>
      <c r="N76" s="55" t="s">
        <v>19</v>
      </c>
      <c r="O76" s="55" t="s">
        <v>19</v>
      </c>
      <c r="P76" s="55" t="s">
        <v>19</v>
      </c>
      <c r="Q76" s="57">
        <v>191.1</v>
      </c>
      <c r="R76" s="9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0"/>
      <c r="AE76" s="10"/>
      <c r="AF76" s="10"/>
      <c r="AG76" s="10"/>
      <c r="AH76" s="10"/>
      <c r="AI76" s="10"/>
      <c r="AJ76" s="10"/>
      <c r="AK76" s="10"/>
    </row>
    <row r="77">
      <c r="A77" s="18">
        <v>403.0</v>
      </c>
      <c r="B77" s="18" t="s">
        <v>14</v>
      </c>
      <c r="C77" s="18" t="s">
        <v>185</v>
      </c>
      <c r="D77" s="18" t="s">
        <v>229</v>
      </c>
      <c r="E77" s="24">
        <v>2.0211129E7</v>
      </c>
      <c r="F77" s="7" t="s">
        <v>50</v>
      </c>
      <c r="G77" s="7" t="s">
        <v>57</v>
      </c>
      <c r="H77" s="21">
        <v>44999.0</v>
      </c>
      <c r="I77" s="7" t="s">
        <v>19</v>
      </c>
      <c r="J77" s="21">
        <v>45001.0</v>
      </c>
      <c r="K77" s="54" t="s">
        <v>186</v>
      </c>
      <c r="L77" s="7" t="s">
        <v>230</v>
      </c>
      <c r="M77" s="7" t="s">
        <v>231</v>
      </c>
      <c r="N77" s="55" t="s">
        <v>19</v>
      </c>
      <c r="O77" s="55" t="s">
        <v>19</v>
      </c>
      <c r="P77" s="55" t="s">
        <v>19</v>
      </c>
      <c r="Q77" s="55">
        <v>251.0</v>
      </c>
      <c r="R77" s="9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0"/>
      <c r="AE77" s="10"/>
      <c r="AF77" s="10"/>
      <c r="AG77" s="10"/>
      <c r="AH77" s="10"/>
      <c r="AI77" s="10"/>
      <c r="AJ77" s="10"/>
      <c r="AK77" s="10"/>
    </row>
    <row r="78">
      <c r="A78" s="18">
        <v>403.0</v>
      </c>
      <c r="B78" s="18" t="s">
        <v>14</v>
      </c>
      <c r="C78" s="18" t="s">
        <v>185</v>
      </c>
      <c r="D78" s="18" t="s">
        <v>229</v>
      </c>
      <c r="E78" s="24">
        <v>2.0211129E7</v>
      </c>
      <c r="F78" s="7" t="s">
        <v>50</v>
      </c>
      <c r="G78" s="7" t="s">
        <v>56</v>
      </c>
      <c r="H78" s="21">
        <v>45012.0</v>
      </c>
      <c r="I78" s="7" t="s">
        <v>19</v>
      </c>
      <c r="J78" s="21">
        <v>45013.0</v>
      </c>
      <c r="K78" s="7" t="s">
        <v>191</v>
      </c>
      <c r="L78" s="7" t="s">
        <v>232</v>
      </c>
      <c r="M78" s="7" t="s">
        <v>233</v>
      </c>
      <c r="N78" s="55" t="s">
        <v>19</v>
      </c>
      <c r="O78" s="55" t="s">
        <v>19</v>
      </c>
      <c r="P78" s="55" t="s">
        <v>19</v>
      </c>
      <c r="Q78" s="57">
        <v>184.7</v>
      </c>
      <c r="R78" s="9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0"/>
      <c r="AE78" s="10"/>
      <c r="AF78" s="10"/>
      <c r="AG78" s="10"/>
      <c r="AH78" s="10"/>
      <c r="AI78" s="10"/>
      <c r="AJ78" s="10"/>
      <c r="AK78" s="10"/>
    </row>
    <row r="79">
      <c r="A79" s="18">
        <v>405.0</v>
      </c>
      <c r="B79" s="18" t="s">
        <v>14</v>
      </c>
      <c r="C79" s="18" t="s">
        <v>185</v>
      </c>
      <c r="D79" s="18" t="s">
        <v>234</v>
      </c>
      <c r="E79" s="24">
        <v>2.0211001E7</v>
      </c>
      <c r="F79" s="7" t="s">
        <v>50</v>
      </c>
      <c r="G79" s="7" t="s">
        <v>57</v>
      </c>
      <c r="H79" s="21">
        <v>44999.0</v>
      </c>
      <c r="I79" s="7" t="s">
        <v>19</v>
      </c>
      <c r="J79" s="21">
        <v>45001.0</v>
      </c>
      <c r="K79" s="54" t="s">
        <v>186</v>
      </c>
      <c r="L79" s="7" t="s">
        <v>235</v>
      </c>
      <c r="M79" s="7" t="s">
        <v>236</v>
      </c>
      <c r="N79" s="55" t="s">
        <v>19</v>
      </c>
      <c r="O79" s="55" t="s">
        <v>19</v>
      </c>
      <c r="P79" s="55" t="s">
        <v>19</v>
      </c>
      <c r="Q79" s="55">
        <v>260.0</v>
      </c>
      <c r="R79" s="9"/>
      <c r="T79" s="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</row>
    <row r="80">
      <c r="A80" s="18">
        <v>405.0</v>
      </c>
      <c r="B80" s="18" t="s">
        <v>14</v>
      </c>
      <c r="C80" s="18" t="s">
        <v>185</v>
      </c>
      <c r="D80" s="18" t="s">
        <v>234</v>
      </c>
      <c r="E80" s="24">
        <v>2.0211001E7</v>
      </c>
      <c r="F80" s="7" t="s">
        <v>50</v>
      </c>
      <c r="G80" s="7" t="s">
        <v>56</v>
      </c>
      <c r="H80" s="21">
        <v>45012.0</v>
      </c>
      <c r="I80" s="7" t="s">
        <v>19</v>
      </c>
      <c r="J80" s="21">
        <v>45013.0</v>
      </c>
      <c r="K80" s="7" t="s">
        <v>191</v>
      </c>
      <c r="L80" s="7" t="s">
        <v>237</v>
      </c>
      <c r="M80" s="7" t="s">
        <v>238</v>
      </c>
      <c r="N80" s="55" t="s">
        <v>19</v>
      </c>
      <c r="O80" s="55" t="s">
        <v>19</v>
      </c>
      <c r="P80" s="55" t="s">
        <v>19</v>
      </c>
      <c r="Q80" s="57">
        <v>193.6</v>
      </c>
      <c r="R80" s="9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0"/>
      <c r="AE80" s="10"/>
      <c r="AF80" s="10"/>
      <c r="AG80" s="10"/>
      <c r="AH80" s="10"/>
      <c r="AI80" s="10"/>
      <c r="AJ80" s="10"/>
      <c r="AK80" s="10"/>
    </row>
    <row r="81">
      <c r="A81" s="11">
        <v>407.0</v>
      </c>
      <c r="B81" s="11" t="s">
        <v>14</v>
      </c>
      <c r="C81" s="11" t="s">
        <v>185</v>
      </c>
      <c r="D81" s="11" t="s">
        <v>33</v>
      </c>
      <c r="E81" s="28">
        <v>2.0211015E7</v>
      </c>
      <c r="F81" s="14" t="s">
        <v>55</v>
      </c>
      <c r="G81" s="14" t="s">
        <v>56</v>
      </c>
      <c r="H81" s="15"/>
      <c r="I81" s="14"/>
      <c r="J81" s="15"/>
      <c r="K81" s="52"/>
      <c r="L81" s="14"/>
      <c r="M81" s="14"/>
      <c r="N81" s="53"/>
      <c r="O81" s="53"/>
      <c r="P81" s="53"/>
      <c r="Q81" s="53"/>
      <c r="R81" s="9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0"/>
      <c r="AE81" s="10"/>
      <c r="AF81" s="10"/>
      <c r="AG81" s="10"/>
      <c r="AH81" s="10"/>
      <c r="AI81" s="10"/>
      <c r="AJ81" s="10"/>
      <c r="AK81" s="10"/>
    </row>
    <row r="82">
      <c r="A82" s="18">
        <v>407.0</v>
      </c>
      <c r="B82" s="18" t="s">
        <v>14</v>
      </c>
      <c r="C82" s="18" t="s">
        <v>185</v>
      </c>
      <c r="D82" s="18" t="s">
        <v>33</v>
      </c>
      <c r="E82" s="24">
        <v>2.0211015E7</v>
      </c>
      <c r="F82" s="7" t="s">
        <v>50</v>
      </c>
      <c r="G82" s="7" t="s">
        <v>57</v>
      </c>
      <c r="H82" s="21">
        <v>44999.0</v>
      </c>
      <c r="I82" s="7" t="s">
        <v>19</v>
      </c>
      <c r="J82" s="21">
        <v>45001.0</v>
      </c>
      <c r="K82" s="54" t="s">
        <v>186</v>
      </c>
      <c r="L82" s="7" t="s">
        <v>239</v>
      </c>
      <c r="M82" s="7" t="s">
        <v>240</v>
      </c>
      <c r="N82" s="55" t="s">
        <v>19</v>
      </c>
      <c r="O82" s="55" t="s">
        <v>19</v>
      </c>
      <c r="P82" s="55" t="s">
        <v>19</v>
      </c>
      <c r="Q82" s="55">
        <v>245.0</v>
      </c>
      <c r="R82" s="60"/>
      <c r="S82" s="61"/>
      <c r="T82" s="62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</row>
    <row r="83">
      <c r="A83" s="37">
        <v>409.0</v>
      </c>
      <c r="B83" s="37" t="s">
        <v>14</v>
      </c>
      <c r="C83" s="37" t="s">
        <v>137</v>
      </c>
      <c r="D83" s="37" t="s">
        <v>241</v>
      </c>
      <c r="E83" s="37">
        <v>2.0210903E7</v>
      </c>
      <c r="F83" s="38" t="s">
        <v>50</v>
      </c>
      <c r="G83" s="38" t="s">
        <v>37</v>
      </c>
      <c r="H83" s="39">
        <v>45029.0</v>
      </c>
      <c r="I83" s="38" t="s">
        <v>110</v>
      </c>
      <c r="J83" s="38" t="s">
        <v>110</v>
      </c>
      <c r="K83" s="38"/>
      <c r="L83" s="38" t="s">
        <v>110</v>
      </c>
      <c r="M83" s="38" t="s">
        <v>110</v>
      </c>
      <c r="N83" s="40"/>
      <c r="O83" s="40"/>
      <c r="P83" s="41"/>
      <c r="Q83" s="40"/>
      <c r="R83" s="9"/>
      <c r="T83" s="1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</row>
    <row r="84">
      <c r="A84" s="18">
        <v>411.0</v>
      </c>
      <c r="B84" s="18" t="s">
        <v>14</v>
      </c>
      <c r="C84" s="18" t="s">
        <v>185</v>
      </c>
      <c r="D84" s="18" t="s">
        <v>242</v>
      </c>
      <c r="E84" s="24">
        <v>2.0210902E7</v>
      </c>
      <c r="F84" s="7" t="s">
        <v>50</v>
      </c>
      <c r="G84" s="7" t="s">
        <v>57</v>
      </c>
      <c r="H84" s="21">
        <v>44999.0</v>
      </c>
      <c r="I84" s="7" t="s">
        <v>19</v>
      </c>
      <c r="J84" s="21">
        <v>45001.0</v>
      </c>
      <c r="K84" s="54" t="s">
        <v>186</v>
      </c>
      <c r="L84" s="7" t="s">
        <v>243</v>
      </c>
      <c r="M84" s="7" t="s">
        <v>244</v>
      </c>
      <c r="N84" s="55" t="s">
        <v>19</v>
      </c>
      <c r="O84" s="55" t="s">
        <v>19</v>
      </c>
      <c r="P84" s="55" t="s">
        <v>19</v>
      </c>
      <c r="Q84" s="55">
        <v>230.0</v>
      </c>
      <c r="R84" s="9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0"/>
      <c r="AE84" s="10"/>
      <c r="AF84" s="10"/>
      <c r="AG84" s="10"/>
      <c r="AH84" s="10"/>
      <c r="AI84" s="10"/>
      <c r="AJ84" s="10"/>
      <c r="AK84" s="10"/>
    </row>
    <row r="85">
      <c r="A85" s="18">
        <v>411.0</v>
      </c>
      <c r="B85" s="18" t="s">
        <v>14</v>
      </c>
      <c r="C85" s="18" t="s">
        <v>185</v>
      </c>
      <c r="D85" s="18" t="s">
        <v>242</v>
      </c>
      <c r="E85" s="24">
        <v>2.0210902E7</v>
      </c>
      <c r="F85" s="7" t="s">
        <v>50</v>
      </c>
      <c r="G85" s="7" t="s">
        <v>56</v>
      </c>
      <c r="H85" s="21">
        <v>45012.0</v>
      </c>
      <c r="I85" s="7" t="s">
        <v>19</v>
      </c>
      <c r="J85" s="21">
        <v>45013.0</v>
      </c>
      <c r="K85" s="7" t="s">
        <v>191</v>
      </c>
      <c r="L85" s="7" t="s">
        <v>245</v>
      </c>
      <c r="M85" s="7" t="s">
        <v>246</v>
      </c>
      <c r="N85" s="55" t="s">
        <v>19</v>
      </c>
      <c r="O85" s="55" t="s">
        <v>19</v>
      </c>
      <c r="P85" s="55" t="s">
        <v>19</v>
      </c>
      <c r="Q85" s="57">
        <v>188.9</v>
      </c>
      <c r="R85" s="9"/>
      <c r="T85" s="1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</row>
    <row r="86">
      <c r="A86" s="18">
        <v>415.0</v>
      </c>
      <c r="B86" s="18" t="s">
        <v>14</v>
      </c>
      <c r="C86" s="18" t="s">
        <v>185</v>
      </c>
      <c r="D86" s="18" t="s">
        <v>247</v>
      </c>
      <c r="E86" s="24">
        <v>2.0210902E7</v>
      </c>
      <c r="F86" s="7" t="s">
        <v>50</v>
      </c>
      <c r="G86" s="7" t="s">
        <v>37</v>
      </c>
      <c r="H86" s="21">
        <v>45000.0</v>
      </c>
      <c r="I86" s="7" t="s">
        <v>19</v>
      </c>
      <c r="J86" s="21">
        <v>45001.0</v>
      </c>
      <c r="K86" s="54" t="s">
        <v>186</v>
      </c>
      <c r="L86" s="7" t="s">
        <v>248</v>
      </c>
      <c r="M86" s="7" t="s">
        <v>249</v>
      </c>
      <c r="N86" s="55" t="s">
        <v>19</v>
      </c>
      <c r="O86" s="55" t="s">
        <v>19</v>
      </c>
      <c r="P86" s="55" t="s">
        <v>19</v>
      </c>
      <c r="Q86" s="55">
        <v>128.0</v>
      </c>
      <c r="R86" s="31"/>
      <c r="S86" s="34"/>
      <c r="T86" s="33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>
      <c r="A87" s="18">
        <v>417.0</v>
      </c>
      <c r="B87" s="18" t="s">
        <v>14</v>
      </c>
      <c r="C87" s="18" t="s">
        <v>185</v>
      </c>
      <c r="D87" s="18" t="s">
        <v>250</v>
      </c>
      <c r="E87" s="24">
        <v>2.021102E7</v>
      </c>
      <c r="F87" s="7" t="s">
        <v>50</v>
      </c>
      <c r="G87" s="7" t="s">
        <v>57</v>
      </c>
      <c r="H87" s="21">
        <v>44999.0</v>
      </c>
      <c r="I87" s="7" t="s">
        <v>19</v>
      </c>
      <c r="J87" s="21">
        <v>45001.0</v>
      </c>
      <c r="K87" s="54" t="s">
        <v>186</v>
      </c>
      <c r="L87" s="7" t="s">
        <v>251</v>
      </c>
      <c r="M87" s="7" t="s">
        <v>252</v>
      </c>
      <c r="N87" s="55" t="s">
        <v>19</v>
      </c>
      <c r="O87" s="55" t="s">
        <v>19</v>
      </c>
      <c r="P87" s="55" t="s">
        <v>19</v>
      </c>
      <c r="Q87" s="55">
        <v>263.0</v>
      </c>
      <c r="R87" s="9"/>
      <c r="S87" s="10"/>
      <c r="T87" s="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</row>
    <row r="88">
      <c r="A88" s="18">
        <v>417.0</v>
      </c>
      <c r="B88" s="18" t="s">
        <v>14</v>
      </c>
      <c r="C88" s="18" t="s">
        <v>185</v>
      </c>
      <c r="D88" s="18" t="s">
        <v>250</v>
      </c>
      <c r="E88" s="24">
        <v>2.021102E7</v>
      </c>
      <c r="F88" s="7" t="s">
        <v>50</v>
      </c>
      <c r="G88" s="7" t="s">
        <v>56</v>
      </c>
      <c r="H88" s="21">
        <v>45012.0</v>
      </c>
      <c r="I88" s="7" t="s">
        <v>19</v>
      </c>
      <c r="J88" s="21">
        <v>45013.0</v>
      </c>
      <c r="K88" s="7" t="s">
        <v>191</v>
      </c>
      <c r="L88" s="7" t="s">
        <v>253</v>
      </c>
      <c r="M88" s="7" t="s">
        <v>254</v>
      </c>
      <c r="N88" s="55" t="s">
        <v>19</v>
      </c>
      <c r="O88" s="55" t="s">
        <v>19</v>
      </c>
      <c r="P88" s="55" t="s">
        <v>19</v>
      </c>
      <c r="Q88" s="57">
        <v>184.1</v>
      </c>
      <c r="R88" s="9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0"/>
      <c r="AE88" s="10"/>
      <c r="AF88" s="10"/>
      <c r="AG88" s="10"/>
      <c r="AH88" s="10"/>
      <c r="AI88" s="10"/>
      <c r="AJ88" s="10"/>
      <c r="AK88" s="10"/>
    </row>
    <row r="89">
      <c r="A89" s="18">
        <v>419.0</v>
      </c>
      <c r="B89" s="18" t="s">
        <v>14</v>
      </c>
      <c r="C89" s="18" t="s">
        <v>137</v>
      </c>
      <c r="D89" s="18" t="s">
        <v>255</v>
      </c>
      <c r="E89" s="24">
        <v>2.0211101E7</v>
      </c>
      <c r="F89" s="7" t="s">
        <v>50</v>
      </c>
      <c r="G89" s="7" t="s">
        <v>57</v>
      </c>
      <c r="H89" s="21">
        <v>45027.0</v>
      </c>
      <c r="I89" s="7" t="s">
        <v>19</v>
      </c>
      <c r="J89" s="21">
        <v>45034.0</v>
      </c>
      <c r="K89" s="7" t="s">
        <v>65</v>
      </c>
      <c r="L89" s="7" t="s">
        <v>256</v>
      </c>
      <c r="M89" s="7" t="s">
        <v>257</v>
      </c>
      <c r="N89" s="22">
        <v>18.9</v>
      </c>
      <c r="O89" s="22">
        <v>19.0</v>
      </c>
      <c r="P89" s="23">
        <v>18.95</v>
      </c>
      <c r="Q89" s="22">
        <v>119.6</v>
      </c>
      <c r="R89" s="9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0"/>
      <c r="AE89" s="10"/>
      <c r="AF89" s="10"/>
      <c r="AG89" s="10"/>
      <c r="AH89" s="10"/>
      <c r="AI89" s="10"/>
      <c r="AJ89" s="10"/>
      <c r="AK89" s="10"/>
    </row>
    <row r="90">
      <c r="A90" s="18">
        <v>421.0</v>
      </c>
      <c r="B90" s="18" t="s">
        <v>14</v>
      </c>
      <c r="C90" s="18" t="s">
        <v>185</v>
      </c>
      <c r="D90" s="18" t="s">
        <v>258</v>
      </c>
      <c r="E90" s="24">
        <v>2.0211008E7</v>
      </c>
      <c r="F90" s="7" t="s">
        <v>50</v>
      </c>
      <c r="G90" s="7" t="s">
        <v>37</v>
      </c>
      <c r="H90" s="21">
        <v>45000.0</v>
      </c>
      <c r="I90" s="7" t="s">
        <v>19</v>
      </c>
      <c r="J90" s="21">
        <v>45001.0</v>
      </c>
      <c r="K90" s="54" t="s">
        <v>186</v>
      </c>
      <c r="L90" s="7" t="s">
        <v>259</v>
      </c>
      <c r="M90" s="7" t="s">
        <v>260</v>
      </c>
      <c r="N90" s="55" t="s">
        <v>19</v>
      </c>
      <c r="O90" s="55" t="s">
        <v>19</v>
      </c>
      <c r="P90" s="55" t="s">
        <v>19</v>
      </c>
      <c r="Q90" s="55">
        <v>137.0</v>
      </c>
      <c r="R90" s="9"/>
      <c r="T90" s="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>
      <c r="A91" s="18">
        <v>425.0</v>
      </c>
      <c r="B91" s="18" t="s">
        <v>14</v>
      </c>
      <c r="C91" s="18" t="s">
        <v>185</v>
      </c>
      <c r="D91" s="18" t="s">
        <v>261</v>
      </c>
      <c r="E91" s="24">
        <v>2.0211014E7</v>
      </c>
      <c r="F91" s="7" t="s">
        <v>50</v>
      </c>
      <c r="G91" s="7" t="s">
        <v>37</v>
      </c>
      <c r="H91" s="21">
        <v>45000.0</v>
      </c>
      <c r="I91" s="7" t="s">
        <v>19</v>
      </c>
      <c r="J91" s="21">
        <v>45001.0</v>
      </c>
      <c r="K91" s="54" t="s">
        <v>186</v>
      </c>
      <c r="L91" s="7" t="s">
        <v>262</v>
      </c>
      <c r="M91" s="7" t="s">
        <v>263</v>
      </c>
      <c r="N91" s="55" t="s">
        <v>19</v>
      </c>
      <c r="O91" s="55" t="s">
        <v>19</v>
      </c>
      <c r="P91" s="55" t="s">
        <v>19</v>
      </c>
      <c r="Q91" s="55">
        <v>127.0</v>
      </c>
      <c r="R91" s="9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0"/>
      <c r="AE91" s="10"/>
      <c r="AF91" s="10"/>
      <c r="AG91" s="10"/>
      <c r="AH91" s="10"/>
      <c r="AI91" s="10"/>
      <c r="AJ91" s="10"/>
      <c r="AK91" s="10"/>
    </row>
    <row r="92">
      <c r="A92" s="18">
        <v>437.0</v>
      </c>
      <c r="B92" s="18" t="s">
        <v>14</v>
      </c>
      <c r="C92" s="18" t="s">
        <v>137</v>
      </c>
      <c r="D92" s="18" t="s">
        <v>264</v>
      </c>
      <c r="E92" s="18">
        <v>2.0211014E7</v>
      </c>
      <c r="F92" s="19" t="s">
        <v>50</v>
      </c>
      <c r="G92" s="19" t="s">
        <v>57</v>
      </c>
      <c r="H92" s="20">
        <v>45027.0</v>
      </c>
      <c r="I92" s="7" t="s">
        <v>19</v>
      </c>
      <c r="J92" s="21">
        <v>45034.0</v>
      </c>
      <c r="K92" s="7" t="s">
        <v>65</v>
      </c>
      <c r="L92" s="7" t="s">
        <v>265</v>
      </c>
      <c r="M92" s="7" t="s">
        <v>266</v>
      </c>
      <c r="N92" s="22">
        <v>11.5</v>
      </c>
      <c r="O92" s="22">
        <v>12.2</v>
      </c>
      <c r="P92" s="23">
        <v>11.85</v>
      </c>
      <c r="Q92" s="22">
        <v>88.0</v>
      </c>
      <c r="R92" s="9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0"/>
      <c r="AE92" s="10"/>
      <c r="AF92" s="10"/>
      <c r="AG92" s="10"/>
      <c r="AH92" s="10"/>
      <c r="AI92" s="10"/>
      <c r="AJ92" s="10"/>
      <c r="AK92" s="10"/>
    </row>
    <row r="93">
      <c r="A93" s="18">
        <v>445.0</v>
      </c>
      <c r="B93" s="18" t="s">
        <v>14</v>
      </c>
      <c r="C93" s="18" t="s">
        <v>137</v>
      </c>
      <c r="D93" s="18" t="s">
        <v>267</v>
      </c>
      <c r="E93" s="24">
        <v>2.0211018E7</v>
      </c>
      <c r="F93" s="7" t="s">
        <v>50</v>
      </c>
      <c r="G93" s="19" t="s">
        <v>37</v>
      </c>
      <c r="H93" s="20">
        <v>45029.0</v>
      </c>
      <c r="I93" s="7" t="s">
        <v>19</v>
      </c>
      <c r="J93" s="21">
        <v>45034.0</v>
      </c>
      <c r="K93" s="7" t="s">
        <v>65</v>
      </c>
      <c r="L93" s="7" t="s">
        <v>268</v>
      </c>
      <c r="M93" s="7" t="s">
        <v>269</v>
      </c>
      <c r="N93" s="25" t="s">
        <v>19</v>
      </c>
      <c r="O93" s="25" t="s">
        <v>19</v>
      </c>
      <c r="P93" s="25" t="s">
        <v>19</v>
      </c>
      <c r="Q93" s="22">
        <v>144.7</v>
      </c>
      <c r="R93" s="9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0"/>
      <c r="AE93" s="10"/>
      <c r="AF93" s="10"/>
      <c r="AG93" s="10"/>
      <c r="AH93" s="10"/>
      <c r="AI93" s="10"/>
      <c r="AJ93" s="10"/>
      <c r="AK93" s="10"/>
    </row>
    <row r="94">
      <c r="A94" s="11">
        <v>447.0</v>
      </c>
      <c r="B94" s="11" t="s">
        <v>14</v>
      </c>
      <c r="C94" s="11" t="s">
        <v>137</v>
      </c>
      <c r="D94" s="11" t="s">
        <v>32</v>
      </c>
      <c r="E94" s="28">
        <v>2.0211122E7</v>
      </c>
      <c r="F94" s="14" t="s">
        <v>55</v>
      </c>
      <c r="G94" s="14" t="s">
        <v>56</v>
      </c>
      <c r="H94" s="15"/>
      <c r="I94" s="14"/>
      <c r="J94" s="15"/>
      <c r="K94" s="14"/>
      <c r="L94" s="14"/>
      <c r="M94" s="14"/>
      <c r="N94" s="16"/>
      <c r="O94" s="16"/>
      <c r="P94" s="17"/>
      <c r="Q94" s="16"/>
      <c r="R94" s="9"/>
      <c r="S94" s="10"/>
      <c r="T94" s="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>
      <c r="A95" s="18">
        <v>447.0</v>
      </c>
      <c r="B95" s="18" t="s">
        <v>14</v>
      </c>
      <c r="C95" s="18" t="s">
        <v>137</v>
      </c>
      <c r="D95" s="18" t="s">
        <v>32</v>
      </c>
      <c r="E95" s="24">
        <v>2.0211122E7</v>
      </c>
      <c r="F95" s="7" t="s">
        <v>50</v>
      </c>
      <c r="G95" s="7" t="s">
        <v>57</v>
      </c>
      <c r="H95" s="21">
        <v>45027.0</v>
      </c>
      <c r="I95" s="7" t="s">
        <v>19</v>
      </c>
      <c r="J95" s="21">
        <v>45034.0</v>
      </c>
      <c r="K95" s="7" t="s">
        <v>65</v>
      </c>
      <c r="L95" s="7" t="s">
        <v>270</v>
      </c>
      <c r="M95" s="7" t="s">
        <v>271</v>
      </c>
      <c r="N95" s="22">
        <v>11.5</v>
      </c>
      <c r="O95" s="22">
        <v>12.2</v>
      </c>
      <c r="P95" s="23">
        <v>11.85</v>
      </c>
      <c r="Q95" s="22">
        <v>96.9</v>
      </c>
      <c r="R95" s="9"/>
      <c r="S95" s="10"/>
      <c r="T95" s="1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>
      <c r="A96" s="18">
        <v>449.0</v>
      </c>
      <c r="B96" s="18" t="s">
        <v>14</v>
      </c>
      <c r="C96" s="18" t="s">
        <v>137</v>
      </c>
      <c r="D96" s="18" t="s">
        <v>272</v>
      </c>
      <c r="E96" s="24">
        <v>2.0211129E7</v>
      </c>
      <c r="F96" s="7" t="s">
        <v>50</v>
      </c>
      <c r="G96" s="7" t="s">
        <v>57</v>
      </c>
      <c r="H96" s="21">
        <v>45027.0</v>
      </c>
      <c r="I96" s="7" t="s">
        <v>19</v>
      </c>
      <c r="J96" s="21">
        <v>45034.0</v>
      </c>
      <c r="K96" s="7" t="s">
        <v>65</v>
      </c>
      <c r="L96" s="7" t="s">
        <v>273</v>
      </c>
      <c r="M96" s="7" t="s">
        <v>274</v>
      </c>
      <c r="N96" s="22">
        <v>17.0</v>
      </c>
      <c r="O96" s="22">
        <v>17.8</v>
      </c>
      <c r="P96" s="23">
        <v>17.4</v>
      </c>
      <c r="Q96" s="22">
        <v>117.5</v>
      </c>
      <c r="R96" s="9"/>
      <c r="S96" s="30"/>
      <c r="T96" s="18"/>
      <c r="U96" s="24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>
      <c r="A97" s="18">
        <v>451.0</v>
      </c>
      <c r="B97" s="18" t="s">
        <v>14</v>
      </c>
      <c r="C97" s="18" t="s">
        <v>137</v>
      </c>
      <c r="D97" s="18" t="s">
        <v>275</v>
      </c>
      <c r="E97" s="24">
        <v>2.0211005E7</v>
      </c>
      <c r="F97" s="7" t="s">
        <v>50</v>
      </c>
      <c r="G97" s="19" t="s">
        <v>37</v>
      </c>
      <c r="H97" s="20">
        <v>45029.0</v>
      </c>
      <c r="I97" s="7" t="s">
        <v>19</v>
      </c>
      <c r="J97" s="21">
        <v>45034.0</v>
      </c>
      <c r="K97" s="7" t="s">
        <v>65</v>
      </c>
      <c r="L97" s="7" t="s">
        <v>276</v>
      </c>
      <c r="M97" s="7" t="s">
        <v>277</v>
      </c>
      <c r="N97" s="25" t="s">
        <v>19</v>
      </c>
      <c r="O97" s="25" t="s">
        <v>19</v>
      </c>
      <c r="P97" s="25" t="s">
        <v>19</v>
      </c>
      <c r="Q97" s="22">
        <v>122.8</v>
      </c>
      <c r="R97" s="9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0"/>
      <c r="AE97" s="10"/>
      <c r="AF97" s="10"/>
      <c r="AG97" s="10"/>
      <c r="AH97" s="10"/>
      <c r="AI97" s="10"/>
      <c r="AJ97" s="10"/>
      <c r="AK97" s="10"/>
    </row>
    <row r="98">
      <c r="A98" s="18">
        <v>453.0</v>
      </c>
      <c r="B98" s="18" t="s">
        <v>14</v>
      </c>
      <c r="C98" s="18" t="s">
        <v>137</v>
      </c>
      <c r="D98" s="18" t="s">
        <v>278</v>
      </c>
      <c r="E98" s="24">
        <v>2.0211028E7</v>
      </c>
      <c r="F98" s="7" t="s">
        <v>50</v>
      </c>
      <c r="G98" s="19" t="s">
        <v>37</v>
      </c>
      <c r="H98" s="20">
        <v>45029.0</v>
      </c>
      <c r="I98" s="7" t="s">
        <v>19</v>
      </c>
      <c r="J98" s="21">
        <v>45034.0</v>
      </c>
      <c r="K98" s="7" t="s">
        <v>65</v>
      </c>
      <c r="L98" s="7" t="s">
        <v>279</v>
      </c>
      <c r="M98" s="7" t="s">
        <v>280</v>
      </c>
      <c r="N98" s="25" t="s">
        <v>19</v>
      </c>
      <c r="O98" s="25" t="s">
        <v>19</v>
      </c>
      <c r="P98" s="25" t="s">
        <v>19</v>
      </c>
      <c r="Q98" s="22">
        <v>106.7</v>
      </c>
      <c r="R98" s="31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4"/>
      <c r="AE98" s="34"/>
      <c r="AF98" s="34"/>
      <c r="AG98" s="34"/>
      <c r="AH98" s="34"/>
      <c r="AI98" s="34"/>
      <c r="AJ98" s="34"/>
      <c r="AK98" s="34"/>
    </row>
    <row r="99">
      <c r="A99" s="18">
        <v>455.0</v>
      </c>
      <c r="B99" s="18" t="s">
        <v>14</v>
      </c>
      <c r="C99" s="18" t="s">
        <v>137</v>
      </c>
      <c r="D99" s="18" t="s">
        <v>281</v>
      </c>
      <c r="E99" s="24">
        <v>2.0210921E7</v>
      </c>
      <c r="F99" s="7" t="s">
        <v>50</v>
      </c>
      <c r="G99" s="7" t="s">
        <v>57</v>
      </c>
      <c r="H99" s="21">
        <v>45027.0</v>
      </c>
      <c r="I99" s="7" t="s">
        <v>19</v>
      </c>
      <c r="J99" s="21">
        <v>45034.0</v>
      </c>
      <c r="K99" s="7" t="s">
        <v>65</v>
      </c>
      <c r="L99" s="7" t="s">
        <v>282</v>
      </c>
      <c r="M99" s="7" t="s">
        <v>283</v>
      </c>
      <c r="N99" s="22">
        <v>13.6</v>
      </c>
      <c r="O99" s="22">
        <v>14.2</v>
      </c>
      <c r="P99" s="23">
        <v>13.899999999999999</v>
      </c>
      <c r="Q99" s="22">
        <v>105.9</v>
      </c>
      <c r="R99" s="9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0"/>
      <c r="AE99" s="10"/>
      <c r="AF99" s="10"/>
      <c r="AG99" s="10"/>
      <c r="AH99" s="10"/>
      <c r="AI99" s="10"/>
      <c r="AJ99" s="10"/>
      <c r="AK99" s="10"/>
    </row>
    <row r="100">
      <c r="A100" s="18">
        <v>457.0</v>
      </c>
      <c r="B100" s="18" t="s">
        <v>14</v>
      </c>
      <c r="C100" s="18" t="s">
        <v>137</v>
      </c>
      <c r="D100" s="18" t="s">
        <v>284</v>
      </c>
      <c r="E100" s="24">
        <v>2.0211008E7</v>
      </c>
      <c r="F100" s="7" t="s">
        <v>50</v>
      </c>
      <c r="G100" s="7" t="s">
        <v>57</v>
      </c>
      <c r="H100" s="21">
        <v>45027.0</v>
      </c>
      <c r="I100" s="7" t="s">
        <v>19</v>
      </c>
      <c r="J100" s="21">
        <v>45034.0</v>
      </c>
      <c r="K100" s="7" t="s">
        <v>65</v>
      </c>
      <c r="L100" s="7" t="s">
        <v>285</v>
      </c>
      <c r="M100" s="7" t="s">
        <v>286</v>
      </c>
      <c r="N100" s="22">
        <v>13.0</v>
      </c>
      <c r="O100" s="22">
        <v>13.7</v>
      </c>
      <c r="P100" s="23">
        <v>13.35</v>
      </c>
      <c r="Q100" s="22">
        <v>106.9</v>
      </c>
      <c r="R100" s="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0"/>
      <c r="AE100" s="10"/>
      <c r="AF100" s="10"/>
      <c r="AG100" s="10"/>
      <c r="AH100" s="10"/>
      <c r="AI100" s="10"/>
      <c r="AJ100" s="10"/>
      <c r="AK100" s="10"/>
    </row>
    <row r="101">
      <c r="A101" s="18">
        <v>459.0</v>
      </c>
      <c r="B101" s="18" t="s">
        <v>14</v>
      </c>
      <c r="C101" s="18" t="s">
        <v>137</v>
      </c>
      <c r="D101" s="18" t="s">
        <v>287</v>
      </c>
      <c r="E101" s="24">
        <v>2.0220208E7</v>
      </c>
      <c r="F101" s="7" t="s">
        <v>50</v>
      </c>
      <c r="G101" s="19" t="s">
        <v>37</v>
      </c>
      <c r="H101" s="20">
        <v>45029.0</v>
      </c>
      <c r="I101" s="7" t="s">
        <v>19</v>
      </c>
      <c r="J101" s="21">
        <v>45034.0</v>
      </c>
      <c r="K101" s="7" t="s">
        <v>65</v>
      </c>
      <c r="L101" s="7" t="s">
        <v>288</v>
      </c>
      <c r="M101" s="7" t="s">
        <v>289</v>
      </c>
      <c r="N101" s="25" t="s">
        <v>19</v>
      </c>
      <c r="O101" s="25" t="s">
        <v>19</v>
      </c>
      <c r="P101" s="25" t="s">
        <v>19</v>
      </c>
      <c r="Q101" s="22">
        <v>114.5</v>
      </c>
      <c r="R101" s="9"/>
      <c r="S101" s="10"/>
      <c r="T101" s="18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</row>
    <row r="102">
      <c r="A102" s="18">
        <v>461.0</v>
      </c>
      <c r="B102" s="18" t="s">
        <v>14</v>
      </c>
      <c r="C102" s="18" t="s">
        <v>137</v>
      </c>
      <c r="D102" s="18" t="s">
        <v>290</v>
      </c>
      <c r="E102" s="24">
        <v>2.0211118E7</v>
      </c>
      <c r="F102" s="7" t="s">
        <v>50</v>
      </c>
      <c r="G102" s="19" t="s">
        <v>37</v>
      </c>
      <c r="H102" s="20">
        <v>45029.0</v>
      </c>
      <c r="I102" s="7" t="s">
        <v>19</v>
      </c>
      <c r="J102" s="21">
        <v>45034.0</v>
      </c>
      <c r="K102" s="7" t="s">
        <v>65</v>
      </c>
      <c r="L102" s="7" t="s">
        <v>291</v>
      </c>
      <c r="M102" s="7" t="s">
        <v>292</v>
      </c>
      <c r="N102" s="25" t="s">
        <v>19</v>
      </c>
      <c r="O102" s="25" t="s">
        <v>19</v>
      </c>
      <c r="P102" s="25" t="s">
        <v>19</v>
      </c>
      <c r="Q102" s="22">
        <v>124.7</v>
      </c>
      <c r="R102" s="9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0"/>
      <c r="AE102" s="10"/>
      <c r="AF102" s="10"/>
      <c r="AG102" s="10"/>
      <c r="AH102" s="10"/>
      <c r="AI102" s="10"/>
      <c r="AJ102" s="10"/>
      <c r="AK102" s="10"/>
    </row>
    <row r="103">
      <c r="A103" s="28">
        <v>465.0</v>
      </c>
      <c r="B103" s="28" t="s">
        <v>14</v>
      </c>
      <c r="C103" s="11" t="s">
        <v>137</v>
      </c>
      <c r="D103" s="11" t="s">
        <v>31</v>
      </c>
      <c r="E103" s="28">
        <v>2.0211005E7</v>
      </c>
      <c r="F103" s="14" t="s">
        <v>55</v>
      </c>
      <c r="G103" s="14" t="s">
        <v>56</v>
      </c>
      <c r="H103" s="15"/>
      <c r="I103" s="14"/>
      <c r="J103" s="15"/>
      <c r="K103" s="14"/>
      <c r="L103" s="14"/>
      <c r="M103" s="14"/>
      <c r="N103" s="16"/>
      <c r="O103" s="16"/>
      <c r="P103" s="17"/>
      <c r="Q103" s="16"/>
      <c r="R103" s="9"/>
      <c r="S103" s="30"/>
      <c r="T103" s="1"/>
      <c r="U103" s="24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>
      <c r="A104" s="24">
        <v>465.0</v>
      </c>
      <c r="B104" s="24" t="s">
        <v>14</v>
      </c>
      <c r="C104" s="18" t="s">
        <v>137</v>
      </c>
      <c r="D104" s="18" t="s">
        <v>31</v>
      </c>
      <c r="E104" s="24">
        <v>2.0211005E7</v>
      </c>
      <c r="F104" s="7" t="s">
        <v>50</v>
      </c>
      <c r="G104" s="7" t="s">
        <v>57</v>
      </c>
      <c r="H104" s="21">
        <v>45027.0</v>
      </c>
      <c r="I104" s="7" t="s">
        <v>19</v>
      </c>
      <c r="J104" s="21">
        <v>45034.0</v>
      </c>
      <c r="K104" s="7" t="s">
        <v>65</v>
      </c>
      <c r="L104" s="7" t="s">
        <v>293</v>
      </c>
      <c r="M104" s="7" t="s">
        <v>294</v>
      </c>
      <c r="N104" s="22">
        <v>12.9</v>
      </c>
      <c r="O104" s="22">
        <v>13.4</v>
      </c>
      <c r="P104" s="23">
        <v>13.15</v>
      </c>
      <c r="Q104" s="22">
        <v>92.8</v>
      </c>
      <c r="R104" s="9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0"/>
      <c r="AE104" s="10"/>
      <c r="AF104" s="10"/>
      <c r="AG104" s="10"/>
      <c r="AH104" s="10"/>
      <c r="AI104" s="10"/>
      <c r="AJ104" s="10"/>
      <c r="AK104" s="10"/>
    </row>
    <row r="105">
      <c r="A105" s="28">
        <v>469.0</v>
      </c>
      <c r="B105" s="28" t="s">
        <v>14</v>
      </c>
      <c r="C105" s="28" t="s">
        <v>185</v>
      </c>
      <c r="D105" s="28" t="s">
        <v>39</v>
      </c>
      <c r="E105" s="28">
        <v>2.0220208E7</v>
      </c>
      <c r="F105" s="14" t="s">
        <v>55</v>
      </c>
      <c r="G105" s="14" t="s">
        <v>295</v>
      </c>
      <c r="H105" s="15">
        <v>45011.0</v>
      </c>
      <c r="I105" s="14"/>
      <c r="J105" s="15"/>
      <c r="K105" s="64"/>
      <c r="L105" s="14"/>
      <c r="M105" s="14"/>
      <c r="N105" s="65"/>
      <c r="O105" s="65"/>
      <c r="P105" s="65"/>
      <c r="Q105" s="65"/>
      <c r="R105" s="66"/>
      <c r="S105" s="67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68"/>
      <c r="AE105" s="68"/>
      <c r="AF105" s="68"/>
      <c r="AG105" s="68"/>
      <c r="AH105" s="68"/>
      <c r="AI105" s="68"/>
      <c r="AJ105" s="68"/>
      <c r="AK105" s="68"/>
    </row>
    <row r="106">
      <c r="A106" s="24">
        <v>469.0</v>
      </c>
      <c r="B106" s="18" t="s">
        <v>14</v>
      </c>
      <c r="C106" s="18" t="s">
        <v>185</v>
      </c>
      <c r="D106" s="18" t="s">
        <v>39</v>
      </c>
      <c r="E106" s="24">
        <v>2.0220208E7</v>
      </c>
      <c r="F106" s="7" t="s">
        <v>50</v>
      </c>
      <c r="G106" s="7" t="s">
        <v>37</v>
      </c>
      <c r="H106" s="21">
        <v>45000.0</v>
      </c>
      <c r="I106" s="7" t="s">
        <v>19</v>
      </c>
      <c r="J106" s="21">
        <v>45001.0</v>
      </c>
      <c r="K106" s="54" t="s">
        <v>186</v>
      </c>
      <c r="L106" s="7" t="s">
        <v>296</v>
      </c>
      <c r="M106" s="7" t="s">
        <v>297</v>
      </c>
      <c r="N106" s="55" t="s">
        <v>19</v>
      </c>
      <c r="O106" s="55" t="s">
        <v>19</v>
      </c>
      <c r="P106" s="55" t="s">
        <v>19</v>
      </c>
      <c r="Q106" s="55">
        <v>118.0</v>
      </c>
      <c r="R106" s="26"/>
      <c r="S106" s="69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27"/>
      <c r="AE106" s="27"/>
      <c r="AF106" s="27"/>
      <c r="AG106" s="27"/>
      <c r="AH106" s="27"/>
      <c r="AI106" s="27"/>
      <c r="AJ106" s="27"/>
      <c r="AK106" s="27"/>
    </row>
    <row r="107">
      <c r="A107" s="18">
        <v>471.0</v>
      </c>
      <c r="B107" s="18" t="s">
        <v>14</v>
      </c>
      <c r="C107" s="18" t="s">
        <v>185</v>
      </c>
      <c r="D107" s="18" t="s">
        <v>298</v>
      </c>
      <c r="E107" s="24">
        <v>2.0211015E7</v>
      </c>
      <c r="F107" s="7" t="s">
        <v>50</v>
      </c>
      <c r="G107" s="7" t="s">
        <v>37</v>
      </c>
      <c r="H107" s="21">
        <v>45000.0</v>
      </c>
      <c r="I107" s="7" t="s">
        <v>19</v>
      </c>
      <c r="J107" s="21">
        <v>45001.0</v>
      </c>
      <c r="K107" s="54" t="s">
        <v>299</v>
      </c>
      <c r="L107" s="7" t="s">
        <v>300</v>
      </c>
      <c r="M107" s="7" t="s">
        <v>301</v>
      </c>
      <c r="N107" s="55" t="s">
        <v>19</v>
      </c>
      <c r="O107" s="55" t="s">
        <v>19</v>
      </c>
      <c r="P107" s="55" t="s">
        <v>19</v>
      </c>
      <c r="Q107" s="55">
        <v>135.0</v>
      </c>
      <c r="R107" s="9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0"/>
      <c r="AE107" s="10"/>
      <c r="AF107" s="10"/>
      <c r="AG107" s="10"/>
      <c r="AH107" s="10"/>
      <c r="AI107" s="10"/>
      <c r="AJ107" s="10"/>
      <c r="AK107" s="10"/>
    </row>
    <row r="108">
      <c r="A108" s="18">
        <v>473.0</v>
      </c>
      <c r="B108" s="18" t="s">
        <v>14</v>
      </c>
      <c r="C108" s="18" t="s">
        <v>185</v>
      </c>
      <c r="D108" s="18" t="s">
        <v>302</v>
      </c>
      <c r="E108" s="24">
        <v>2.0211116E7</v>
      </c>
      <c r="F108" s="7" t="s">
        <v>50</v>
      </c>
      <c r="G108" s="7" t="s">
        <v>37</v>
      </c>
      <c r="H108" s="21">
        <v>45000.0</v>
      </c>
      <c r="I108" s="7" t="s">
        <v>19</v>
      </c>
      <c r="J108" s="21">
        <v>45001.0</v>
      </c>
      <c r="K108" s="54" t="s">
        <v>299</v>
      </c>
      <c r="L108" s="7" t="s">
        <v>303</v>
      </c>
      <c r="M108" s="7" t="s">
        <v>304</v>
      </c>
      <c r="N108" s="55" t="s">
        <v>19</v>
      </c>
      <c r="O108" s="55" t="s">
        <v>19</v>
      </c>
      <c r="P108" s="55" t="s">
        <v>19</v>
      </c>
      <c r="Q108" s="55">
        <v>134.0</v>
      </c>
      <c r="R108" s="9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0"/>
      <c r="AE108" s="10"/>
      <c r="AF108" s="10"/>
      <c r="AG108" s="10"/>
      <c r="AH108" s="10"/>
      <c r="AI108" s="10"/>
      <c r="AJ108" s="10"/>
      <c r="AK108" s="10"/>
    </row>
    <row r="109">
      <c r="A109" s="18">
        <v>475.0</v>
      </c>
      <c r="B109" s="18" t="s">
        <v>14</v>
      </c>
      <c r="C109" s="18" t="s">
        <v>185</v>
      </c>
      <c r="D109" s="18" t="s">
        <v>305</v>
      </c>
      <c r="E109" s="24">
        <v>2.0210921E7</v>
      </c>
      <c r="F109" s="7" t="s">
        <v>50</v>
      </c>
      <c r="G109" s="7" t="s">
        <v>37</v>
      </c>
      <c r="H109" s="21">
        <v>45000.0</v>
      </c>
      <c r="I109" s="7" t="s">
        <v>19</v>
      </c>
      <c r="J109" s="21">
        <v>45001.0</v>
      </c>
      <c r="K109" s="54" t="s">
        <v>299</v>
      </c>
      <c r="L109" s="7" t="s">
        <v>306</v>
      </c>
      <c r="M109" s="7" t="s">
        <v>307</v>
      </c>
      <c r="N109" s="55" t="s">
        <v>19</v>
      </c>
      <c r="O109" s="55" t="s">
        <v>19</v>
      </c>
      <c r="P109" s="55" t="s">
        <v>19</v>
      </c>
      <c r="Q109" s="55">
        <v>115.0</v>
      </c>
      <c r="R109" s="9"/>
      <c r="S109" s="30"/>
      <c r="T109" s="18"/>
      <c r="U109" s="24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>
      <c r="A110" s="18">
        <v>477.0</v>
      </c>
      <c r="B110" s="18" t="s">
        <v>14</v>
      </c>
      <c r="C110" s="18" t="s">
        <v>185</v>
      </c>
      <c r="D110" s="18" t="s">
        <v>308</v>
      </c>
      <c r="E110" s="24">
        <v>2.0211015E7</v>
      </c>
      <c r="F110" s="7" t="s">
        <v>50</v>
      </c>
      <c r="G110" s="7" t="s">
        <v>37</v>
      </c>
      <c r="H110" s="21">
        <v>45000.0</v>
      </c>
      <c r="I110" s="7" t="s">
        <v>19</v>
      </c>
      <c r="J110" s="21">
        <v>45001.0</v>
      </c>
      <c r="K110" s="54" t="s">
        <v>299</v>
      </c>
      <c r="L110" s="7" t="s">
        <v>309</v>
      </c>
      <c r="M110" s="7" t="s">
        <v>310</v>
      </c>
      <c r="N110" s="55" t="s">
        <v>19</v>
      </c>
      <c r="O110" s="55" t="s">
        <v>19</v>
      </c>
      <c r="P110" s="55" t="s">
        <v>19</v>
      </c>
      <c r="Q110" s="55">
        <v>118.0</v>
      </c>
      <c r="R110" s="9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0"/>
      <c r="AE110" s="10"/>
      <c r="AF110" s="10"/>
      <c r="AG110" s="10"/>
      <c r="AH110" s="10"/>
      <c r="AI110" s="10"/>
      <c r="AJ110" s="10"/>
      <c r="AK110" s="10"/>
    </row>
    <row r="111">
      <c r="A111" s="18">
        <v>479.0</v>
      </c>
      <c r="B111" s="18" t="s">
        <v>14</v>
      </c>
      <c r="C111" s="18" t="s">
        <v>185</v>
      </c>
      <c r="D111" s="18" t="s">
        <v>311</v>
      </c>
      <c r="E111" s="24">
        <v>2.021102E7</v>
      </c>
      <c r="F111" s="7" t="s">
        <v>50</v>
      </c>
      <c r="G111" s="7" t="s">
        <v>37</v>
      </c>
      <c r="H111" s="21">
        <v>45000.0</v>
      </c>
      <c r="I111" s="7" t="s">
        <v>19</v>
      </c>
      <c r="J111" s="21">
        <v>45001.0</v>
      </c>
      <c r="K111" s="54" t="s">
        <v>299</v>
      </c>
      <c r="L111" s="7" t="s">
        <v>312</v>
      </c>
      <c r="M111" s="7" t="s">
        <v>313</v>
      </c>
      <c r="N111" s="55" t="s">
        <v>19</v>
      </c>
      <c r="O111" s="55" t="s">
        <v>19</v>
      </c>
      <c r="P111" s="55" t="s">
        <v>19</v>
      </c>
      <c r="Q111" s="55">
        <v>119.0</v>
      </c>
      <c r="R111" s="31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4"/>
      <c r="AE111" s="34"/>
      <c r="AF111" s="34"/>
      <c r="AG111" s="34"/>
      <c r="AH111" s="34"/>
      <c r="AI111" s="34"/>
      <c r="AJ111" s="34"/>
      <c r="AK111" s="34"/>
    </row>
    <row r="112">
      <c r="A112" s="18">
        <v>483.0</v>
      </c>
      <c r="B112" s="18" t="s">
        <v>14</v>
      </c>
      <c r="C112" s="18" t="s">
        <v>185</v>
      </c>
      <c r="D112" s="18" t="s">
        <v>314</v>
      </c>
      <c r="E112" s="24">
        <v>2.0220208E7</v>
      </c>
      <c r="F112" s="7" t="s">
        <v>50</v>
      </c>
      <c r="G112" s="7" t="s">
        <v>37</v>
      </c>
      <c r="H112" s="21">
        <v>45000.0</v>
      </c>
      <c r="I112" s="7" t="s">
        <v>19</v>
      </c>
      <c r="J112" s="21">
        <v>45001.0</v>
      </c>
      <c r="K112" s="54" t="s">
        <v>299</v>
      </c>
      <c r="L112" s="7" t="s">
        <v>315</v>
      </c>
      <c r="M112" s="7" t="s">
        <v>316</v>
      </c>
      <c r="N112" s="55" t="s">
        <v>19</v>
      </c>
      <c r="O112" s="55" t="s">
        <v>19</v>
      </c>
      <c r="P112" s="55" t="s">
        <v>19</v>
      </c>
      <c r="Q112" s="55">
        <v>132.0</v>
      </c>
      <c r="R112" s="9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0"/>
      <c r="AE112" s="10"/>
      <c r="AF112" s="10"/>
      <c r="AG112" s="10"/>
      <c r="AH112" s="10"/>
      <c r="AI112" s="10"/>
      <c r="AJ112" s="10"/>
      <c r="AK112" s="10"/>
    </row>
    <row r="113">
      <c r="A113" s="18">
        <v>485.0</v>
      </c>
      <c r="B113" s="18" t="s">
        <v>14</v>
      </c>
      <c r="C113" s="18" t="s">
        <v>185</v>
      </c>
      <c r="D113" s="18" t="s">
        <v>317</v>
      </c>
      <c r="E113" s="24">
        <v>2.0211109E7</v>
      </c>
      <c r="F113" s="7" t="s">
        <v>50</v>
      </c>
      <c r="G113" s="7" t="s">
        <v>37</v>
      </c>
      <c r="H113" s="21">
        <v>45000.0</v>
      </c>
      <c r="I113" s="7" t="s">
        <v>19</v>
      </c>
      <c r="J113" s="21">
        <v>45001.0</v>
      </c>
      <c r="K113" s="54" t="s">
        <v>299</v>
      </c>
      <c r="L113" s="7" t="s">
        <v>318</v>
      </c>
      <c r="M113" s="7" t="s">
        <v>319</v>
      </c>
      <c r="N113" s="55" t="s">
        <v>19</v>
      </c>
      <c r="O113" s="55" t="s">
        <v>19</v>
      </c>
      <c r="P113" s="55" t="s">
        <v>19</v>
      </c>
      <c r="Q113" s="55">
        <v>126.0</v>
      </c>
      <c r="R113" s="9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0"/>
      <c r="AE113" s="10"/>
      <c r="AF113" s="10"/>
      <c r="AG113" s="10"/>
      <c r="AH113" s="10"/>
      <c r="AI113" s="10"/>
      <c r="AJ113" s="10"/>
      <c r="AK113" s="10"/>
    </row>
    <row r="114">
      <c r="A114" s="18">
        <v>487.0</v>
      </c>
      <c r="B114" s="18" t="s">
        <v>14</v>
      </c>
      <c r="C114" s="18" t="s">
        <v>185</v>
      </c>
      <c r="D114" s="18" t="s">
        <v>320</v>
      </c>
      <c r="E114" s="24">
        <v>2.0211122E7</v>
      </c>
      <c r="F114" s="7" t="s">
        <v>50</v>
      </c>
      <c r="G114" s="7" t="s">
        <v>37</v>
      </c>
      <c r="H114" s="21">
        <v>45000.0</v>
      </c>
      <c r="I114" s="7" t="s">
        <v>19</v>
      </c>
      <c r="J114" s="21">
        <v>45001.0</v>
      </c>
      <c r="K114" s="54" t="s">
        <v>299</v>
      </c>
      <c r="L114" s="7" t="s">
        <v>321</v>
      </c>
      <c r="M114" s="7" t="s">
        <v>322</v>
      </c>
      <c r="N114" s="55" t="s">
        <v>19</v>
      </c>
      <c r="O114" s="55" t="s">
        <v>19</v>
      </c>
      <c r="P114" s="55" t="s">
        <v>19</v>
      </c>
      <c r="Q114" s="55">
        <v>135.0</v>
      </c>
      <c r="R114" s="9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0"/>
      <c r="AE114" s="10"/>
      <c r="AF114" s="10"/>
      <c r="AG114" s="10"/>
      <c r="AH114" s="10"/>
      <c r="AI114" s="10"/>
      <c r="AJ114" s="10"/>
      <c r="AK114" s="10"/>
    </row>
    <row r="115">
      <c r="A115" s="18">
        <v>489.0</v>
      </c>
      <c r="B115" s="18" t="s">
        <v>14</v>
      </c>
      <c r="C115" s="18" t="s">
        <v>185</v>
      </c>
      <c r="D115" s="18" t="s">
        <v>323</v>
      </c>
      <c r="E115" s="24">
        <v>2.0211129E7</v>
      </c>
      <c r="F115" s="7" t="s">
        <v>50</v>
      </c>
      <c r="G115" s="7" t="s">
        <v>37</v>
      </c>
      <c r="H115" s="21">
        <v>45000.0</v>
      </c>
      <c r="I115" s="7" t="s">
        <v>19</v>
      </c>
      <c r="J115" s="21">
        <v>45001.0</v>
      </c>
      <c r="K115" s="54" t="s">
        <v>299</v>
      </c>
      <c r="L115" s="7" t="s">
        <v>324</v>
      </c>
      <c r="M115" s="7" t="s">
        <v>325</v>
      </c>
      <c r="N115" s="55" t="s">
        <v>19</v>
      </c>
      <c r="O115" s="55" t="s">
        <v>19</v>
      </c>
      <c r="P115" s="55" t="s">
        <v>19</v>
      </c>
      <c r="Q115" s="55">
        <v>130.0</v>
      </c>
      <c r="R115" s="9"/>
      <c r="S115" s="30"/>
      <c r="T115" s="1"/>
      <c r="U115" s="24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</row>
    <row r="116">
      <c r="A116" s="18">
        <v>491.0</v>
      </c>
      <c r="B116" s="18" t="s">
        <v>14</v>
      </c>
      <c r="C116" s="18" t="s">
        <v>185</v>
      </c>
      <c r="D116" s="18" t="s">
        <v>326</v>
      </c>
      <c r="E116" s="24">
        <v>2.0211101E7</v>
      </c>
      <c r="F116" s="7" t="s">
        <v>50</v>
      </c>
      <c r="G116" s="7" t="s">
        <v>37</v>
      </c>
      <c r="H116" s="21">
        <v>45000.0</v>
      </c>
      <c r="I116" s="7" t="s">
        <v>19</v>
      </c>
      <c r="J116" s="21">
        <v>45001.0</v>
      </c>
      <c r="K116" s="54" t="s">
        <v>299</v>
      </c>
      <c r="L116" s="7" t="s">
        <v>327</v>
      </c>
      <c r="M116" s="7" t="s">
        <v>328</v>
      </c>
      <c r="N116" s="55" t="s">
        <v>19</v>
      </c>
      <c r="O116" s="55" t="s">
        <v>19</v>
      </c>
      <c r="P116" s="55" t="s">
        <v>19</v>
      </c>
      <c r="Q116" s="55">
        <v>135.0</v>
      </c>
      <c r="R116" s="9"/>
      <c r="T116" s="7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>
      <c r="A117" s="18">
        <v>493.0</v>
      </c>
      <c r="B117" s="18" t="s">
        <v>14</v>
      </c>
      <c r="C117" s="18" t="s">
        <v>185</v>
      </c>
      <c r="D117" s="18" t="s">
        <v>329</v>
      </c>
      <c r="E117" s="24">
        <v>2.0211109E7</v>
      </c>
      <c r="F117" s="7" t="s">
        <v>50</v>
      </c>
      <c r="G117" s="7" t="s">
        <v>37</v>
      </c>
      <c r="H117" s="21">
        <v>45000.0</v>
      </c>
      <c r="I117" s="7" t="s">
        <v>19</v>
      </c>
      <c r="J117" s="21">
        <v>45001.0</v>
      </c>
      <c r="K117" s="54" t="s">
        <v>299</v>
      </c>
      <c r="L117" s="7" t="s">
        <v>330</v>
      </c>
      <c r="M117" s="7" t="s">
        <v>331</v>
      </c>
      <c r="N117" s="55" t="s">
        <v>19</v>
      </c>
      <c r="O117" s="55" t="s">
        <v>19</v>
      </c>
      <c r="P117" s="55" t="s">
        <v>19</v>
      </c>
      <c r="Q117" s="71">
        <v>146.0</v>
      </c>
      <c r="R117" s="9"/>
      <c r="S117" s="10"/>
      <c r="T117" s="18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</row>
    <row r="118">
      <c r="A118" s="4">
        <v>605.0</v>
      </c>
      <c r="B118" s="4" t="s">
        <v>332</v>
      </c>
      <c r="C118" s="4" t="s">
        <v>137</v>
      </c>
      <c r="D118" s="4" t="s">
        <v>241</v>
      </c>
      <c r="E118" s="4">
        <v>2.0210923E7</v>
      </c>
      <c r="F118" s="5" t="s">
        <v>50</v>
      </c>
      <c r="G118" s="5" t="s">
        <v>37</v>
      </c>
      <c r="H118" s="6">
        <v>45033.0</v>
      </c>
      <c r="I118" s="5" t="s">
        <v>51</v>
      </c>
      <c r="J118" s="6">
        <v>45040.0</v>
      </c>
      <c r="K118" s="7" t="s">
        <v>52</v>
      </c>
      <c r="L118" s="7" t="s">
        <v>189</v>
      </c>
      <c r="M118" s="7" t="s">
        <v>190</v>
      </c>
      <c r="N118" s="8">
        <v>29.8</v>
      </c>
      <c r="O118" s="8">
        <v>29.8</v>
      </c>
      <c r="P118" s="8">
        <v>29.8</v>
      </c>
      <c r="Q118" s="8">
        <v>40.4</v>
      </c>
      <c r="R118" s="31"/>
      <c r="S118" s="34"/>
      <c r="T118" s="72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>
      <c r="A119" s="28">
        <v>707.0</v>
      </c>
      <c r="B119" s="28" t="s">
        <v>332</v>
      </c>
      <c r="C119" s="28" t="s">
        <v>137</v>
      </c>
      <c r="D119" s="28" t="s">
        <v>36</v>
      </c>
      <c r="E119" s="28">
        <v>2.021102E7</v>
      </c>
      <c r="F119" s="14" t="s">
        <v>55</v>
      </c>
      <c r="G119" s="14" t="s">
        <v>295</v>
      </c>
      <c r="H119" s="15">
        <v>45011.0</v>
      </c>
      <c r="I119" s="14"/>
      <c r="J119" s="15"/>
      <c r="K119" s="14"/>
      <c r="L119" s="14"/>
      <c r="M119" s="14"/>
      <c r="N119" s="73"/>
      <c r="O119" s="73"/>
      <c r="P119" s="73"/>
      <c r="Q119" s="74"/>
      <c r="R119" s="9"/>
      <c r="S119" s="10"/>
      <c r="T119" s="1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</row>
    <row r="120">
      <c r="A120" s="24">
        <v>707.0</v>
      </c>
      <c r="B120" s="24" t="s">
        <v>332</v>
      </c>
      <c r="C120" s="24" t="s">
        <v>137</v>
      </c>
      <c r="D120" s="24" t="s">
        <v>36</v>
      </c>
      <c r="E120" s="24">
        <v>2.021102E7</v>
      </c>
      <c r="F120" s="7" t="s">
        <v>50</v>
      </c>
      <c r="G120" s="7" t="s">
        <v>37</v>
      </c>
      <c r="H120" s="21">
        <v>45029.0</v>
      </c>
      <c r="I120" s="7" t="s">
        <v>333</v>
      </c>
      <c r="J120" s="21">
        <v>45034.0</v>
      </c>
      <c r="K120" s="7" t="s">
        <v>65</v>
      </c>
      <c r="L120" s="7" t="s">
        <v>334</v>
      </c>
      <c r="M120" s="7" t="s">
        <v>335</v>
      </c>
      <c r="N120" s="25" t="s">
        <v>19</v>
      </c>
      <c r="O120" s="25" t="s">
        <v>19</v>
      </c>
      <c r="P120" s="25" t="s">
        <v>19</v>
      </c>
      <c r="Q120" s="75">
        <v>61.8</v>
      </c>
      <c r="R120" s="9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0"/>
      <c r="AE120" s="10"/>
      <c r="AF120" s="10"/>
      <c r="AG120" s="10"/>
      <c r="AH120" s="10"/>
      <c r="AI120" s="10"/>
      <c r="AJ120" s="10"/>
      <c r="AK120" s="10"/>
    </row>
    <row r="121">
      <c r="A121" s="18">
        <v>877.0</v>
      </c>
      <c r="B121" s="18" t="s">
        <v>41</v>
      </c>
      <c r="C121" s="18" t="s">
        <v>48</v>
      </c>
      <c r="D121" s="18" t="s">
        <v>336</v>
      </c>
      <c r="E121" s="24">
        <v>2.0211018E7</v>
      </c>
      <c r="F121" s="7" t="s">
        <v>50</v>
      </c>
      <c r="G121" s="19" t="s">
        <v>37</v>
      </c>
      <c r="H121" s="20">
        <v>45029.0</v>
      </c>
      <c r="I121" s="7" t="s">
        <v>19</v>
      </c>
      <c r="J121" s="21">
        <v>45034.0</v>
      </c>
      <c r="K121" s="7" t="s">
        <v>65</v>
      </c>
      <c r="L121" s="7" t="s">
        <v>337</v>
      </c>
      <c r="M121" s="7" t="s">
        <v>338</v>
      </c>
      <c r="N121" s="25" t="s">
        <v>19</v>
      </c>
      <c r="O121" s="25" t="s">
        <v>19</v>
      </c>
      <c r="P121" s="25" t="s">
        <v>19</v>
      </c>
      <c r="Q121" s="22">
        <v>115.9</v>
      </c>
      <c r="R121" s="9"/>
      <c r="S121" s="10"/>
      <c r="T121" s="18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</row>
    <row r="122">
      <c r="A122" s="7" t="s">
        <v>339</v>
      </c>
      <c r="B122" s="7" t="s">
        <v>339</v>
      </c>
      <c r="C122" s="19" t="s">
        <v>339</v>
      </c>
      <c r="D122" s="19" t="s">
        <v>340</v>
      </c>
      <c r="E122" s="19">
        <v>2.0221102E7</v>
      </c>
      <c r="F122" s="19" t="s">
        <v>50</v>
      </c>
      <c r="G122" s="19" t="s">
        <v>57</v>
      </c>
      <c r="H122" s="20">
        <v>45028.0</v>
      </c>
      <c r="I122" s="7" t="s">
        <v>19</v>
      </c>
      <c r="J122" s="21">
        <v>45034.0</v>
      </c>
      <c r="K122" s="7" t="s">
        <v>65</v>
      </c>
      <c r="L122" s="7" t="s">
        <v>341</v>
      </c>
      <c r="M122" s="7" t="s">
        <v>342</v>
      </c>
      <c r="N122" s="71">
        <v>15.7</v>
      </c>
      <c r="O122" s="71">
        <v>15.7</v>
      </c>
      <c r="P122" s="71">
        <v>15.7</v>
      </c>
      <c r="Q122" s="22">
        <v>109.9</v>
      </c>
      <c r="R122" s="9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0"/>
      <c r="AE122" s="10"/>
      <c r="AF122" s="10"/>
      <c r="AG122" s="10"/>
      <c r="AH122" s="10"/>
      <c r="AI122" s="10"/>
      <c r="AJ122" s="10"/>
      <c r="AK122" s="10"/>
    </row>
    <row r="123">
      <c r="A123" s="7" t="s">
        <v>339</v>
      </c>
      <c r="B123" s="7" t="s">
        <v>339</v>
      </c>
      <c r="C123" s="19" t="s">
        <v>339</v>
      </c>
      <c r="D123" s="19" t="s">
        <v>343</v>
      </c>
      <c r="E123" s="7">
        <v>2.0221111E7</v>
      </c>
      <c r="F123" s="7" t="s">
        <v>50</v>
      </c>
      <c r="G123" s="7" t="s">
        <v>57</v>
      </c>
      <c r="H123" s="21">
        <v>45027.0</v>
      </c>
      <c r="I123" s="7" t="s">
        <v>19</v>
      </c>
      <c r="J123" s="21">
        <v>45034.0</v>
      </c>
      <c r="K123" s="7" t="s">
        <v>65</v>
      </c>
      <c r="L123" s="7" t="s">
        <v>344</v>
      </c>
      <c r="M123" s="7" t="s">
        <v>345</v>
      </c>
      <c r="N123" s="22">
        <v>9.22</v>
      </c>
      <c r="O123" s="22">
        <v>9.54</v>
      </c>
      <c r="P123" s="23">
        <v>9.379999999999999</v>
      </c>
      <c r="Q123" s="22">
        <v>88.6</v>
      </c>
      <c r="R123" s="9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0"/>
      <c r="AE123" s="10"/>
      <c r="AF123" s="10"/>
      <c r="AG123" s="10"/>
      <c r="AH123" s="10"/>
      <c r="AI123" s="10"/>
      <c r="AJ123" s="10"/>
      <c r="AK123" s="10"/>
    </row>
    <row r="124">
      <c r="A124" s="7" t="s">
        <v>339</v>
      </c>
      <c r="B124" s="7" t="s">
        <v>339</v>
      </c>
      <c r="C124" s="19" t="s">
        <v>339</v>
      </c>
      <c r="D124" s="19" t="s">
        <v>346</v>
      </c>
      <c r="E124" s="19">
        <v>2.0221111E7</v>
      </c>
      <c r="F124" s="19" t="s">
        <v>50</v>
      </c>
      <c r="G124" s="19" t="s">
        <v>57</v>
      </c>
      <c r="H124" s="20">
        <v>45028.0</v>
      </c>
      <c r="I124" s="7" t="s">
        <v>19</v>
      </c>
      <c r="J124" s="21">
        <v>45034.0</v>
      </c>
      <c r="K124" s="7" t="s">
        <v>65</v>
      </c>
      <c r="L124" s="7" t="s">
        <v>347</v>
      </c>
      <c r="M124" s="7" t="s">
        <v>348</v>
      </c>
      <c r="N124" s="71">
        <v>13.4</v>
      </c>
      <c r="O124" s="71">
        <v>13.4</v>
      </c>
      <c r="P124" s="71">
        <v>13.4</v>
      </c>
      <c r="Q124" s="22">
        <v>113.3</v>
      </c>
      <c r="R124" s="9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0"/>
      <c r="AE124" s="10"/>
      <c r="AF124" s="10"/>
      <c r="AG124" s="10"/>
      <c r="AH124" s="10"/>
      <c r="AI124" s="10"/>
      <c r="AJ124" s="10"/>
      <c r="AK124" s="10"/>
    </row>
    <row r="125">
      <c r="A125" s="7" t="s">
        <v>339</v>
      </c>
      <c r="B125" s="7" t="s">
        <v>339</v>
      </c>
      <c r="C125" s="19" t="s">
        <v>339</v>
      </c>
      <c r="D125" s="19" t="s">
        <v>349</v>
      </c>
      <c r="E125" s="7">
        <v>2.0221118E7</v>
      </c>
      <c r="F125" s="7" t="s">
        <v>50</v>
      </c>
      <c r="G125" s="7" t="s">
        <v>57</v>
      </c>
      <c r="H125" s="21">
        <v>45027.0</v>
      </c>
      <c r="I125" s="7" t="s">
        <v>19</v>
      </c>
      <c r="J125" s="21">
        <v>45034.0</v>
      </c>
      <c r="K125" s="7" t="s">
        <v>65</v>
      </c>
      <c r="L125" s="7" t="s">
        <v>350</v>
      </c>
      <c r="M125" s="7" t="s">
        <v>351</v>
      </c>
      <c r="N125" s="22">
        <v>6.82</v>
      </c>
      <c r="O125" s="22">
        <v>7.28</v>
      </c>
      <c r="P125" s="23">
        <v>7.050000000000001</v>
      </c>
      <c r="Q125" s="22">
        <v>90.1</v>
      </c>
      <c r="R125" s="9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0"/>
      <c r="AE125" s="10"/>
      <c r="AF125" s="10"/>
      <c r="AG125" s="10"/>
      <c r="AH125" s="10"/>
      <c r="AI125" s="10"/>
      <c r="AJ125" s="10"/>
      <c r="AK125" s="10"/>
    </row>
    <row r="127">
      <c r="E127" s="76"/>
      <c r="H127" s="18"/>
      <c r="I127" s="18"/>
      <c r="J127" s="18"/>
      <c r="K127" s="24"/>
      <c r="L127" s="24"/>
      <c r="M127" s="24"/>
      <c r="N127" s="24"/>
      <c r="O127" s="24"/>
      <c r="P127" s="24"/>
      <c r="Q127" s="24"/>
      <c r="R127" s="24"/>
    </row>
    <row r="128">
      <c r="C128" s="18"/>
      <c r="D128" s="18"/>
      <c r="E128" s="18"/>
      <c r="F128" s="18"/>
      <c r="G128" s="18"/>
      <c r="H128" s="18"/>
      <c r="I128" s="18"/>
      <c r="J128" s="18"/>
      <c r="K128" s="24"/>
      <c r="L128" s="24"/>
      <c r="M128" s="24"/>
      <c r="N128" s="24"/>
      <c r="O128" s="24"/>
      <c r="P128" s="24"/>
      <c r="Q128" s="24"/>
      <c r="R128" s="24"/>
      <c r="S128" s="18"/>
      <c r="T128" s="18"/>
      <c r="U128" s="18"/>
      <c r="V128" s="18"/>
    </row>
    <row r="129">
      <c r="C129" s="24"/>
      <c r="D129" s="24"/>
      <c r="E129" s="18"/>
      <c r="F129" s="18"/>
      <c r="H129" s="24"/>
      <c r="I129" s="18"/>
      <c r="J129" s="18"/>
      <c r="K129" s="18"/>
      <c r="L129" s="18"/>
      <c r="M129" s="18"/>
      <c r="N129" s="18"/>
      <c r="O129" s="18"/>
      <c r="P129" s="18"/>
      <c r="Q129" s="18"/>
      <c r="R129" s="4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4"/>
      <c r="AE129" s="18"/>
      <c r="AF129" s="18"/>
      <c r="AG129" s="18"/>
      <c r="AH129" s="18"/>
      <c r="AI129" s="18"/>
      <c r="AJ129" s="24"/>
      <c r="AK129" s="18"/>
    </row>
    <row r="130">
      <c r="B130" s="18"/>
      <c r="C130" s="18"/>
      <c r="D130" s="18"/>
      <c r="E130" s="18"/>
      <c r="F130" s="18"/>
      <c r="G130" s="18"/>
      <c r="H130" s="18"/>
      <c r="I130" s="18"/>
      <c r="J130" s="18"/>
      <c r="K130" s="29"/>
      <c r="L130" s="29"/>
      <c r="M130" s="18"/>
      <c r="N130" s="18"/>
      <c r="O130" s="18"/>
      <c r="P130" s="18"/>
      <c r="Q130" s="18"/>
      <c r="R130" s="4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4"/>
      <c r="AE130" s="18"/>
      <c r="AF130" s="18"/>
      <c r="AG130" s="18"/>
      <c r="AH130" s="18"/>
      <c r="AI130" s="18"/>
      <c r="AJ130" s="24"/>
      <c r="AK130" s="18"/>
    </row>
    <row r="131">
      <c r="C131" s="18"/>
      <c r="D131" s="18"/>
      <c r="E131" s="18"/>
      <c r="F131" s="18"/>
      <c r="H131" s="18"/>
      <c r="I131" s="18"/>
      <c r="J131" s="18"/>
      <c r="K131" s="24"/>
      <c r="L131" s="24"/>
      <c r="M131" s="24"/>
      <c r="N131" s="24"/>
      <c r="O131" s="24"/>
      <c r="P131" s="24"/>
      <c r="Q131" s="24"/>
      <c r="R131" s="24"/>
    </row>
    <row r="132">
      <c r="C132" s="18"/>
      <c r="D132" s="18"/>
      <c r="E132" s="18"/>
      <c r="F132" s="29"/>
      <c r="H132" s="18"/>
      <c r="I132" s="18"/>
      <c r="J132" s="18"/>
      <c r="K132" s="24"/>
      <c r="L132" s="24"/>
      <c r="M132" s="24"/>
      <c r="N132" s="24"/>
      <c r="O132" s="24"/>
      <c r="P132" s="24"/>
      <c r="Q132" s="24"/>
      <c r="R132" s="24"/>
    </row>
    <row r="133">
      <c r="C133" s="18"/>
      <c r="D133" s="18"/>
      <c r="E133" s="18"/>
      <c r="F133" s="18"/>
      <c r="H133" s="18"/>
      <c r="I133" s="18"/>
      <c r="J133" s="18"/>
      <c r="K133" s="24"/>
      <c r="L133" s="24"/>
      <c r="M133" s="24"/>
      <c r="N133" s="24"/>
      <c r="O133" s="24"/>
      <c r="P133" s="24"/>
      <c r="Q133" s="24"/>
      <c r="R133" s="24"/>
    </row>
    <row r="134">
      <c r="C134" s="18"/>
      <c r="D134" s="18"/>
      <c r="E134" s="18"/>
      <c r="F134" s="18"/>
      <c r="G134" s="18"/>
      <c r="K134" s="18"/>
      <c r="L134" s="18"/>
      <c r="M134" s="18"/>
      <c r="N134" s="18"/>
      <c r="O134" s="18"/>
      <c r="P134" s="18"/>
      <c r="Q134" s="18"/>
      <c r="R134" s="24"/>
    </row>
    <row r="135">
      <c r="C135" s="18"/>
      <c r="D135" s="18"/>
      <c r="E135" s="18"/>
      <c r="F135" s="18"/>
      <c r="G135" s="18"/>
      <c r="K135" s="24"/>
      <c r="L135" s="24"/>
      <c r="M135" s="24"/>
      <c r="N135" s="24"/>
      <c r="O135" s="24"/>
      <c r="P135" s="24"/>
      <c r="Q135" s="24"/>
      <c r="R135" s="24"/>
    </row>
    <row r="136">
      <c r="B136" s="19"/>
      <c r="C136" s="18"/>
      <c r="D136" s="18"/>
      <c r="E136" s="18"/>
      <c r="F136" s="18"/>
    </row>
    <row r="137">
      <c r="C137" s="18"/>
      <c r="D137" s="18"/>
      <c r="E137" s="18"/>
      <c r="F137" s="18"/>
    </row>
    <row r="138">
      <c r="C138" s="18"/>
      <c r="D138" s="18"/>
      <c r="E138" s="18"/>
      <c r="F138" s="18"/>
    </row>
    <row r="139">
      <c r="C139" s="4"/>
      <c r="D139" s="4"/>
      <c r="E139" s="4"/>
      <c r="F139" s="4"/>
    </row>
    <row r="140">
      <c r="C140" s="18"/>
      <c r="D140" s="18"/>
      <c r="E140" s="18"/>
      <c r="F140" s="18"/>
    </row>
    <row r="141">
      <c r="C141" s="18"/>
      <c r="D141" s="18"/>
      <c r="E141" s="18"/>
      <c r="F141" s="18"/>
    </row>
    <row r="142">
      <c r="C142" s="18"/>
      <c r="D142" s="18"/>
      <c r="E142" s="18"/>
      <c r="F142" s="18"/>
    </row>
    <row r="143">
      <c r="C143" s="18"/>
      <c r="D143" s="18"/>
      <c r="E143" s="18"/>
      <c r="F143" s="18"/>
    </row>
    <row r="144">
      <c r="C144" s="18"/>
      <c r="D144" s="18"/>
      <c r="E144" s="18"/>
      <c r="F144" s="18"/>
    </row>
    <row r="145">
      <c r="C145" s="18"/>
      <c r="D145" s="18"/>
      <c r="E145" s="18"/>
      <c r="F145" s="18"/>
    </row>
    <row r="146">
      <c r="C146" s="18"/>
      <c r="D146" s="18"/>
      <c r="E146" s="18"/>
      <c r="F146" s="18"/>
    </row>
    <row r="147">
      <c r="C147" s="18"/>
      <c r="D147" s="18"/>
      <c r="E147" s="18"/>
      <c r="F147" s="18"/>
    </row>
    <row r="148">
      <c r="C148" s="18"/>
      <c r="D148" s="18"/>
      <c r="E148" s="18"/>
      <c r="F148" s="18"/>
    </row>
    <row r="149">
      <c r="C149" s="18"/>
      <c r="D149" s="18"/>
      <c r="E149" s="18"/>
      <c r="F149" s="18"/>
    </row>
    <row r="150">
      <c r="C150" s="18"/>
      <c r="D150" s="18"/>
      <c r="E150" s="18"/>
      <c r="F150" s="18"/>
    </row>
    <row r="151">
      <c r="C151" s="4"/>
      <c r="D151" s="4"/>
      <c r="E151" s="4"/>
      <c r="F151" s="4"/>
    </row>
    <row r="152">
      <c r="C152" s="18"/>
      <c r="D152" s="18"/>
      <c r="E152" s="18"/>
      <c r="F152" s="18"/>
    </row>
    <row r="153">
      <c r="C153" s="18"/>
      <c r="D153" s="18"/>
      <c r="E153" s="18"/>
      <c r="F153" s="18"/>
    </row>
    <row r="154">
      <c r="C154" s="18"/>
      <c r="D154" s="18"/>
      <c r="E154" s="18"/>
      <c r="F154" s="18"/>
    </row>
    <row r="155">
      <c r="C155" s="18"/>
      <c r="D155" s="18"/>
      <c r="E155" s="18"/>
      <c r="F155" s="18"/>
    </row>
    <row r="156">
      <c r="C156" s="18"/>
      <c r="D156" s="18"/>
      <c r="E156" s="18"/>
      <c r="F156" s="18"/>
    </row>
    <row r="157">
      <c r="C157" s="24"/>
      <c r="D157" s="24"/>
      <c r="E157" s="24"/>
      <c r="F157" s="24"/>
    </row>
    <row r="158">
      <c r="C158" s="18"/>
      <c r="D158" s="18"/>
      <c r="E158" s="18"/>
      <c r="F158" s="18"/>
    </row>
  </sheetData>
  <autoFilter ref="$A$1:$Q$125">
    <sortState ref="A1:Q125">
      <sortCondition ref="H1:H125"/>
      <sortCondition descending="1" ref="G1:G125"/>
      <sortCondition ref="A1:A125"/>
      <sortCondition ref="J1:J125"/>
      <sortCondition ref="D1:D125"/>
      <sortCondition ref="L1:L125"/>
      <sortCondition ref="B1:B125"/>
      <sortCondition ref="E1:E125"/>
      <sortCondition descending="1" ref="M1:M125"/>
    </sortState>
  </autoFilter>
  <conditionalFormatting sqref="A35:A36">
    <cfRule type="expression" dxfId="0" priority="1">
      <formula>COUNTIF($A$5:$A$926,A35)&gt;1</formula>
    </cfRule>
  </conditionalFormatting>
  <conditionalFormatting sqref="A34">
    <cfRule type="expression" dxfId="0" priority="2">
      <formula>COUNTIF($A$5:$A$926,A34)&gt;1</formula>
    </cfRule>
  </conditionalFormatting>
  <conditionalFormatting sqref="A33">
    <cfRule type="expression" dxfId="0" priority="3">
      <formula>COUNTIF($A$5:$A$926,A33)&gt;1</formula>
    </cfRule>
  </conditionalFormatting>
  <conditionalFormatting sqref="A32">
    <cfRule type="expression" dxfId="0" priority="4">
      <formula>COUNTIF($A$5:$A$926,A32)&gt;1</formula>
    </cfRule>
  </conditionalFormatting>
  <conditionalFormatting sqref="A22 A25:A31">
    <cfRule type="expression" dxfId="0" priority="5">
      <formula>COUNTIF($A$5:$A$926,A22)&gt;1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1.0" ySplit="1.0" topLeftCell="L2" activePane="bottomRight" state="frozen"/>
      <selection activeCell="L1" sqref="L1" pane="topRight"/>
      <selection activeCell="A2" sqref="A2" pane="bottomLeft"/>
      <selection activeCell="L2" sqref="L2" pane="bottomRight"/>
    </sheetView>
  </sheetViews>
  <sheetFormatPr customHeight="1" defaultColWidth="12.63" defaultRowHeight="15.75"/>
  <cols>
    <col customWidth="1" min="1" max="1" width="5.5"/>
    <col customWidth="1" min="2" max="2" width="4.38"/>
    <col customWidth="1" min="3" max="3" width="6.63"/>
    <col customWidth="1" min="4" max="4" width="15.75"/>
    <col customWidth="1" min="5" max="5" width="5.63"/>
    <col customWidth="1" min="6" max="7" width="4.63"/>
    <col customWidth="1" min="8" max="8" width="10.63"/>
    <col customWidth="1" min="9" max="9" width="12.63"/>
    <col customWidth="1" min="10" max="11" width="4.88"/>
    <col customWidth="1" min="12" max="12" width="6.38"/>
    <col customWidth="1" min="14" max="14" width="11.0"/>
    <col customWidth="1" min="15" max="15" width="14.75"/>
    <col customWidth="1" min="21" max="21" width="17.5"/>
    <col customWidth="1" min="22" max="22" width="8.63"/>
    <col customWidth="1" min="23" max="23" width="12.88"/>
    <col customWidth="1" min="24" max="24" width="10.5"/>
    <col customWidth="1" min="25" max="25" width="12.63"/>
    <col customWidth="1" min="26" max="26" width="7.25"/>
    <col customWidth="1" min="27" max="27" width="16.13"/>
    <col customWidth="1" min="28" max="28" width="6.88"/>
    <col customWidth="1" min="29" max="29" width="14.0"/>
  </cols>
  <sheetData>
    <row r="1">
      <c r="A1" s="77" t="s">
        <v>0</v>
      </c>
      <c r="B1" s="77" t="s">
        <v>352</v>
      </c>
      <c r="C1" s="77" t="s">
        <v>1</v>
      </c>
      <c r="D1" s="77" t="s">
        <v>353</v>
      </c>
      <c r="E1" s="77" t="s">
        <v>42</v>
      </c>
      <c r="F1" s="77" t="s">
        <v>354</v>
      </c>
      <c r="G1" s="77" t="s">
        <v>355</v>
      </c>
      <c r="H1" s="77" t="s">
        <v>2</v>
      </c>
      <c r="I1" s="78" t="s">
        <v>356</v>
      </c>
      <c r="J1" s="77" t="s">
        <v>357</v>
      </c>
      <c r="K1" s="79" t="s">
        <v>358</v>
      </c>
      <c r="L1" s="80" t="s">
        <v>359</v>
      </c>
      <c r="M1" s="80" t="s">
        <v>3</v>
      </c>
      <c r="N1" s="80" t="s">
        <v>4</v>
      </c>
      <c r="O1" s="80" t="s">
        <v>360</v>
      </c>
      <c r="P1" s="80" t="s">
        <v>361</v>
      </c>
      <c r="Q1" s="80" t="s">
        <v>362</v>
      </c>
      <c r="R1" s="81" t="s">
        <v>363</v>
      </c>
      <c r="S1" s="81" t="s">
        <v>364</v>
      </c>
      <c r="T1" s="81" t="s">
        <v>365</v>
      </c>
      <c r="U1" s="81" t="s">
        <v>366</v>
      </c>
      <c r="V1" s="81" t="s">
        <v>367</v>
      </c>
      <c r="W1" s="81" t="s">
        <v>368</v>
      </c>
      <c r="X1" s="81" t="s">
        <v>369</v>
      </c>
      <c r="Y1" s="81" t="s">
        <v>370</v>
      </c>
      <c r="Z1" s="80" t="s">
        <v>371</v>
      </c>
      <c r="AA1" s="80" t="s">
        <v>372</v>
      </c>
      <c r="AB1" s="80" t="s">
        <v>373</v>
      </c>
      <c r="AC1" s="82" t="s">
        <v>374</v>
      </c>
      <c r="AD1" s="82" t="s">
        <v>375</v>
      </c>
    </row>
    <row r="2" hidden="1">
      <c r="A2" s="83">
        <v>1.0</v>
      </c>
      <c r="B2" s="84"/>
      <c r="C2" s="84" t="s">
        <v>47</v>
      </c>
      <c r="D2" s="84">
        <v>2.0200103E7</v>
      </c>
      <c r="E2" s="85" t="s">
        <v>48</v>
      </c>
      <c r="F2" s="85" t="s">
        <v>376</v>
      </c>
      <c r="G2" s="85"/>
      <c r="H2" s="85" t="s">
        <v>85</v>
      </c>
      <c r="I2" s="85" t="s">
        <v>377</v>
      </c>
      <c r="J2" s="84">
        <v>1.0</v>
      </c>
      <c r="K2" s="86" t="s">
        <v>19</v>
      </c>
      <c r="L2" s="87" t="s">
        <v>378</v>
      </c>
      <c r="M2" s="87">
        <v>2.0210824E7</v>
      </c>
      <c r="N2" s="87" t="s">
        <v>379</v>
      </c>
      <c r="O2" s="87" t="s">
        <v>19</v>
      </c>
      <c r="P2" s="87">
        <v>6.4</v>
      </c>
      <c r="Q2" s="87">
        <v>90.0</v>
      </c>
      <c r="R2" s="88" t="s">
        <v>380</v>
      </c>
      <c r="S2" s="88">
        <v>87.0</v>
      </c>
      <c r="T2" s="88"/>
      <c r="U2" s="89" t="s">
        <v>380</v>
      </c>
      <c r="V2" s="88" t="s">
        <v>380</v>
      </c>
      <c r="W2" s="88" t="s">
        <v>19</v>
      </c>
      <c r="X2" s="88">
        <f t="shared" ref="X2:X73" si="1">(P2*Q2)/1000</f>
        <v>0.576</v>
      </c>
      <c r="Y2" s="88">
        <v>0.0</v>
      </c>
      <c r="AC2" s="90" t="s">
        <v>381</v>
      </c>
    </row>
    <row r="3" hidden="1">
      <c r="A3" s="84">
        <v>3.0</v>
      </c>
      <c r="B3" s="84" t="s">
        <v>382</v>
      </c>
      <c r="C3" s="84" t="s">
        <v>47</v>
      </c>
      <c r="D3" s="84">
        <v>2.0200103E7</v>
      </c>
      <c r="E3" s="85" t="s">
        <v>48</v>
      </c>
      <c r="F3" s="85" t="s">
        <v>376</v>
      </c>
      <c r="G3" s="85"/>
      <c r="H3" s="85" t="s">
        <v>68</v>
      </c>
      <c r="I3" s="85" t="s">
        <v>383</v>
      </c>
      <c r="J3" s="84">
        <v>1.0</v>
      </c>
      <c r="K3" s="86" t="s">
        <v>19</v>
      </c>
      <c r="L3" s="87" t="s">
        <v>378</v>
      </c>
      <c r="M3" s="87">
        <v>2.0210826E7</v>
      </c>
      <c r="N3" s="87" t="s">
        <v>379</v>
      </c>
      <c r="O3" s="87" t="s">
        <v>384</v>
      </c>
      <c r="P3" s="87">
        <v>9.07</v>
      </c>
      <c r="Q3" s="87">
        <v>90.0</v>
      </c>
      <c r="R3" s="88">
        <v>10.3</v>
      </c>
      <c r="S3" s="88">
        <v>87.0</v>
      </c>
      <c r="T3" s="88"/>
      <c r="U3" s="88" t="s">
        <v>19</v>
      </c>
      <c r="V3" s="88"/>
      <c r="W3" s="88" t="s">
        <v>19</v>
      </c>
      <c r="X3" s="88">
        <f t="shared" si="1"/>
        <v>0.8163</v>
      </c>
      <c r="Y3" s="88">
        <f t="shared" ref="Y3:Y8" si="2">(R3*S3)/1000</f>
        <v>0.8961</v>
      </c>
      <c r="AC3" s="91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</row>
    <row r="4" hidden="1">
      <c r="A4" s="84">
        <v>5.0</v>
      </c>
      <c r="B4" s="84" t="s">
        <v>382</v>
      </c>
      <c r="C4" s="84" t="s">
        <v>47</v>
      </c>
      <c r="D4" s="84">
        <v>2.0200103E7</v>
      </c>
      <c r="E4" s="85" t="s">
        <v>48</v>
      </c>
      <c r="F4" s="85" t="s">
        <v>376</v>
      </c>
      <c r="G4" s="85"/>
      <c r="H4" s="85" t="s">
        <v>126</v>
      </c>
      <c r="I4" s="85" t="s">
        <v>385</v>
      </c>
      <c r="J4" s="84">
        <v>1.0</v>
      </c>
      <c r="K4" s="86" t="s">
        <v>19</v>
      </c>
      <c r="L4" s="87" t="s">
        <v>378</v>
      </c>
      <c r="M4" s="87">
        <v>2.0210826E7</v>
      </c>
      <c r="N4" s="87" t="s">
        <v>379</v>
      </c>
      <c r="O4" s="87" t="s">
        <v>384</v>
      </c>
      <c r="P4" s="87">
        <v>4.19</v>
      </c>
      <c r="Q4" s="87">
        <v>90.0</v>
      </c>
      <c r="R4" s="88">
        <v>24.2</v>
      </c>
      <c r="S4" s="88">
        <v>87.0</v>
      </c>
      <c r="T4" s="88"/>
      <c r="U4" s="88" t="s">
        <v>19</v>
      </c>
      <c r="V4" s="88"/>
      <c r="W4" s="88" t="s">
        <v>19</v>
      </c>
      <c r="X4" s="88">
        <f t="shared" si="1"/>
        <v>0.3771</v>
      </c>
      <c r="Y4" s="88">
        <f t="shared" si="2"/>
        <v>2.1054</v>
      </c>
      <c r="AC4" s="91"/>
    </row>
    <row r="5" hidden="1">
      <c r="A5" s="83">
        <v>9.0</v>
      </c>
      <c r="B5" s="84"/>
      <c r="C5" s="84" t="s">
        <v>47</v>
      </c>
      <c r="D5" s="84">
        <v>2.0200103E7</v>
      </c>
      <c r="E5" s="85" t="s">
        <v>48</v>
      </c>
      <c r="F5" s="85" t="s">
        <v>376</v>
      </c>
      <c r="G5" s="85"/>
      <c r="H5" s="85" t="s">
        <v>73</v>
      </c>
      <c r="I5" s="85" t="s">
        <v>386</v>
      </c>
      <c r="J5" s="84">
        <v>1.0</v>
      </c>
      <c r="K5" s="86" t="s">
        <v>19</v>
      </c>
      <c r="L5" s="87" t="s">
        <v>378</v>
      </c>
      <c r="M5" s="87">
        <v>2.0220208E7</v>
      </c>
      <c r="N5" s="87" t="s">
        <v>379</v>
      </c>
      <c r="O5" s="87" t="s">
        <v>19</v>
      </c>
      <c r="P5" s="87">
        <v>2.33</v>
      </c>
      <c r="Q5" s="87">
        <v>90.0</v>
      </c>
      <c r="R5" s="88" t="s">
        <v>380</v>
      </c>
      <c r="S5" s="88">
        <v>90.0</v>
      </c>
      <c r="T5" s="88"/>
      <c r="U5" s="88"/>
      <c r="V5" s="88"/>
      <c r="W5" s="88"/>
      <c r="X5" s="88">
        <f t="shared" si="1"/>
        <v>0.2097</v>
      </c>
      <c r="Y5" s="88" t="str">
        <f t="shared" si="2"/>
        <v>#VALUE!</v>
      </c>
      <c r="AC5" s="90" t="s">
        <v>387</v>
      </c>
    </row>
    <row r="6" hidden="1">
      <c r="A6" s="83">
        <v>11.0</v>
      </c>
      <c r="B6" s="84" t="s">
        <v>382</v>
      </c>
      <c r="C6" s="84" t="s">
        <v>47</v>
      </c>
      <c r="D6" s="84">
        <v>2.0200103E7</v>
      </c>
      <c r="E6" s="85" t="s">
        <v>48</v>
      </c>
      <c r="F6" s="85" t="s">
        <v>376</v>
      </c>
      <c r="G6" s="85"/>
      <c r="H6" s="85" t="s">
        <v>132</v>
      </c>
      <c r="I6" s="85" t="s">
        <v>388</v>
      </c>
      <c r="J6" s="84">
        <v>1.0</v>
      </c>
      <c r="K6" s="86" t="s">
        <v>19</v>
      </c>
      <c r="L6" s="87" t="s">
        <v>378</v>
      </c>
      <c r="M6" s="87">
        <v>2.021093E7</v>
      </c>
      <c r="N6" s="87" t="s">
        <v>379</v>
      </c>
      <c r="O6" s="87" t="s">
        <v>19</v>
      </c>
      <c r="P6" s="87">
        <v>5.49</v>
      </c>
      <c r="Q6" s="87">
        <v>90.0</v>
      </c>
      <c r="R6" s="88">
        <v>16.9</v>
      </c>
      <c r="S6" s="88">
        <v>87.0</v>
      </c>
      <c r="T6" s="88">
        <v>11.6</v>
      </c>
      <c r="U6" s="88" t="s">
        <v>19</v>
      </c>
      <c r="V6" s="88">
        <v>5.7</v>
      </c>
      <c r="W6" s="88" t="s">
        <v>19</v>
      </c>
      <c r="X6" s="88">
        <f t="shared" si="1"/>
        <v>0.4941</v>
      </c>
      <c r="Y6" s="88">
        <f t="shared" si="2"/>
        <v>1.4703</v>
      </c>
      <c r="AC6" s="90" t="s">
        <v>389</v>
      </c>
    </row>
    <row r="7" hidden="1">
      <c r="A7" s="84">
        <v>15.0</v>
      </c>
      <c r="B7" s="84"/>
      <c r="C7" s="84" t="s">
        <v>47</v>
      </c>
      <c r="D7" s="84">
        <v>2.0200103E7</v>
      </c>
      <c r="E7" s="85" t="s">
        <v>48</v>
      </c>
      <c r="F7" s="85" t="s">
        <v>376</v>
      </c>
      <c r="G7" s="85"/>
      <c r="H7" s="85" t="s">
        <v>390</v>
      </c>
      <c r="I7" s="85" t="s">
        <v>391</v>
      </c>
      <c r="J7" s="84">
        <v>1.0</v>
      </c>
      <c r="K7" s="86" t="s">
        <v>19</v>
      </c>
      <c r="L7" s="87" t="s">
        <v>392</v>
      </c>
      <c r="M7" s="87">
        <v>2.0220217E7</v>
      </c>
      <c r="N7" s="87" t="s">
        <v>379</v>
      </c>
      <c r="O7" s="87" t="s">
        <v>19</v>
      </c>
      <c r="P7" s="87">
        <v>2.07</v>
      </c>
      <c r="Q7" s="87">
        <v>90.0</v>
      </c>
      <c r="R7" s="88" t="s">
        <v>380</v>
      </c>
      <c r="S7" s="88">
        <v>90.0</v>
      </c>
      <c r="T7" s="88"/>
      <c r="U7" s="88"/>
      <c r="V7" s="88"/>
      <c r="W7" s="88"/>
      <c r="X7" s="88">
        <f t="shared" si="1"/>
        <v>0.1863</v>
      </c>
      <c r="Y7" s="88" t="str">
        <f t="shared" si="2"/>
        <v>#VALUE!</v>
      </c>
      <c r="AC7" s="90" t="s">
        <v>393</v>
      </c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</row>
    <row r="8" hidden="1">
      <c r="A8" s="83">
        <v>17.0</v>
      </c>
      <c r="B8" s="84" t="s">
        <v>382</v>
      </c>
      <c r="C8" s="84" t="s">
        <v>47</v>
      </c>
      <c r="D8" s="84">
        <v>2.0200103E7</v>
      </c>
      <c r="E8" s="85" t="s">
        <v>48</v>
      </c>
      <c r="F8" s="85" t="s">
        <v>376</v>
      </c>
      <c r="G8" s="85"/>
      <c r="H8" s="85" t="s">
        <v>64</v>
      </c>
      <c r="I8" s="85" t="s">
        <v>394</v>
      </c>
      <c r="J8" s="84">
        <v>1.0</v>
      </c>
      <c r="K8" s="86" t="s">
        <v>19</v>
      </c>
      <c r="L8" s="87" t="s">
        <v>378</v>
      </c>
      <c r="M8" s="87">
        <v>2.0211104E7</v>
      </c>
      <c r="N8" s="87" t="s">
        <v>379</v>
      </c>
      <c r="O8" s="87" t="s">
        <v>19</v>
      </c>
      <c r="P8" s="87">
        <v>2.1</v>
      </c>
      <c r="Q8" s="87">
        <v>90.0</v>
      </c>
      <c r="R8" s="88">
        <v>11.2</v>
      </c>
      <c r="S8" s="88">
        <v>87.0</v>
      </c>
      <c r="T8" s="88">
        <v>6.2</v>
      </c>
      <c r="U8" s="88" t="s">
        <v>19</v>
      </c>
      <c r="V8" s="88" t="s">
        <v>380</v>
      </c>
      <c r="W8" s="88" t="s">
        <v>19</v>
      </c>
      <c r="X8" s="88">
        <f t="shared" si="1"/>
        <v>0.189</v>
      </c>
      <c r="Y8" s="88">
        <f t="shared" si="2"/>
        <v>0.9744</v>
      </c>
      <c r="AC8" s="90" t="s">
        <v>395</v>
      </c>
    </row>
    <row r="9" hidden="1">
      <c r="A9" s="83">
        <v>19.0</v>
      </c>
      <c r="B9" s="84"/>
      <c r="C9" s="84" t="s">
        <v>47</v>
      </c>
      <c r="D9" s="84">
        <v>2.0200103E7</v>
      </c>
      <c r="E9" s="85" t="s">
        <v>48</v>
      </c>
      <c r="F9" s="85" t="s">
        <v>376</v>
      </c>
      <c r="G9" s="85"/>
      <c r="H9" s="85" t="s">
        <v>93</v>
      </c>
      <c r="I9" s="85" t="s">
        <v>396</v>
      </c>
      <c r="J9" s="84">
        <v>1.0</v>
      </c>
      <c r="K9" s="86" t="s">
        <v>19</v>
      </c>
      <c r="L9" s="87" t="s">
        <v>378</v>
      </c>
      <c r="M9" s="87">
        <v>2.0210907E7</v>
      </c>
      <c r="N9" s="87" t="s">
        <v>379</v>
      </c>
      <c r="O9" s="87" t="s">
        <v>19</v>
      </c>
      <c r="P9" s="87">
        <v>2.42</v>
      </c>
      <c r="Q9" s="87">
        <v>90.0</v>
      </c>
      <c r="R9" s="88" t="s">
        <v>380</v>
      </c>
      <c r="S9" s="88">
        <v>87.0</v>
      </c>
      <c r="T9" s="88"/>
      <c r="U9" s="89" t="s">
        <v>380</v>
      </c>
      <c r="V9" s="88"/>
      <c r="W9" s="88" t="s">
        <v>19</v>
      </c>
      <c r="X9" s="88">
        <f t="shared" si="1"/>
        <v>0.2178</v>
      </c>
      <c r="Y9" s="88" t="str">
        <f>(U9*S9)/1000</f>
        <v>#VALUE!</v>
      </c>
      <c r="Z9" s="87" t="s">
        <v>397</v>
      </c>
      <c r="AC9" s="90" t="s">
        <v>398</v>
      </c>
    </row>
    <row r="10" hidden="1">
      <c r="A10" s="83">
        <v>25.0</v>
      </c>
      <c r="B10" s="84"/>
      <c r="C10" s="84" t="s">
        <v>47</v>
      </c>
      <c r="D10" s="84">
        <v>2.0200103E7</v>
      </c>
      <c r="E10" s="85" t="s">
        <v>48</v>
      </c>
      <c r="F10" s="85" t="s">
        <v>376</v>
      </c>
      <c r="G10" s="85"/>
      <c r="H10" s="85" t="s">
        <v>82</v>
      </c>
      <c r="I10" s="85" t="s">
        <v>399</v>
      </c>
      <c r="J10" s="84">
        <v>1.0</v>
      </c>
      <c r="K10" s="86" t="s">
        <v>19</v>
      </c>
      <c r="L10" s="87" t="s">
        <v>378</v>
      </c>
      <c r="M10" s="87">
        <v>2.0220201E7</v>
      </c>
      <c r="N10" s="87" t="s">
        <v>379</v>
      </c>
      <c r="O10" s="87" t="s">
        <v>19</v>
      </c>
      <c r="P10" s="87">
        <v>2.52</v>
      </c>
      <c r="Q10" s="87">
        <v>90.0</v>
      </c>
      <c r="R10" s="88" t="s">
        <v>380</v>
      </c>
      <c r="S10" s="88">
        <v>90.0</v>
      </c>
      <c r="T10" s="88"/>
      <c r="U10" s="88" t="s">
        <v>19</v>
      </c>
      <c r="V10" s="88"/>
      <c r="W10" s="88"/>
      <c r="X10" s="88">
        <f t="shared" si="1"/>
        <v>0.2268</v>
      </c>
      <c r="Y10" s="88" t="str">
        <f t="shared" ref="Y10:Y39" si="3">(R10*S10)/1000</f>
        <v>#VALUE!</v>
      </c>
      <c r="AC10" s="90" t="s">
        <v>400</v>
      </c>
    </row>
    <row r="11">
      <c r="A11" s="83">
        <v>27.0</v>
      </c>
      <c r="B11" s="84" t="s">
        <v>382</v>
      </c>
      <c r="C11" s="84" t="s">
        <v>47</v>
      </c>
      <c r="D11" s="84">
        <v>2.0200103E7</v>
      </c>
      <c r="E11" s="85" t="s">
        <v>48</v>
      </c>
      <c r="F11" s="85" t="s">
        <v>376</v>
      </c>
      <c r="G11" s="85"/>
      <c r="H11" s="85" t="s">
        <v>49</v>
      </c>
      <c r="I11" s="85" t="s">
        <v>401</v>
      </c>
      <c r="J11" s="84">
        <v>1.0</v>
      </c>
      <c r="K11" s="86" t="s">
        <v>19</v>
      </c>
      <c r="L11" s="87" t="s">
        <v>378</v>
      </c>
      <c r="M11" s="87">
        <v>2.0211028E7</v>
      </c>
      <c r="N11" s="87" t="s">
        <v>379</v>
      </c>
      <c r="O11" s="87" t="s">
        <v>19</v>
      </c>
      <c r="P11" s="87">
        <v>6.13</v>
      </c>
      <c r="Q11" s="87">
        <v>90.0</v>
      </c>
      <c r="R11" s="88">
        <v>18.7</v>
      </c>
      <c r="S11" s="88">
        <v>87.0</v>
      </c>
      <c r="T11" s="88">
        <v>11.9</v>
      </c>
      <c r="U11" s="88" t="s">
        <v>19</v>
      </c>
      <c r="V11" s="88">
        <v>5.7</v>
      </c>
      <c r="W11" s="93" t="s">
        <v>19</v>
      </c>
      <c r="X11" s="88">
        <f t="shared" si="1"/>
        <v>0.5517</v>
      </c>
      <c r="Y11" s="88">
        <f t="shared" si="3"/>
        <v>1.6269</v>
      </c>
      <c r="AC11" s="90" t="s">
        <v>402</v>
      </c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</row>
    <row r="12" hidden="1">
      <c r="A12" s="83">
        <v>29.0</v>
      </c>
      <c r="B12" s="84" t="s">
        <v>382</v>
      </c>
      <c r="C12" s="84" t="s">
        <v>47</v>
      </c>
      <c r="D12" s="84">
        <v>2.0200103E7</v>
      </c>
      <c r="E12" s="85" t="s">
        <v>48</v>
      </c>
      <c r="F12" s="85" t="s">
        <v>376</v>
      </c>
      <c r="G12" s="85"/>
      <c r="H12" s="85" t="s">
        <v>79</v>
      </c>
      <c r="I12" s="85" t="s">
        <v>403</v>
      </c>
      <c r="J12" s="84">
        <v>1.0</v>
      </c>
      <c r="K12" s="86" t="s">
        <v>19</v>
      </c>
      <c r="L12" s="87" t="s">
        <v>378</v>
      </c>
      <c r="M12" s="87">
        <v>2.0210916E7</v>
      </c>
      <c r="N12" s="87" t="s">
        <v>379</v>
      </c>
      <c r="O12" s="87" t="s">
        <v>19</v>
      </c>
      <c r="P12" s="87">
        <v>3.13</v>
      </c>
      <c r="Q12" s="87">
        <v>90.0</v>
      </c>
      <c r="R12" s="88">
        <v>31.2</v>
      </c>
      <c r="S12" s="88">
        <v>87.0</v>
      </c>
      <c r="T12" s="88">
        <v>27.7</v>
      </c>
      <c r="U12" s="88" t="s">
        <v>19</v>
      </c>
      <c r="V12" s="88">
        <v>8.0</v>
      </c>
      <c r="W12" s="88" t="s">
        <v>19</v>
      </c>
      <c r="X12" s="88">
        <f t="shared" si="1"/>
        <v>0.2817</v>
      </c>
      <c r="Y12" s="88">
        <f t="shared" si="3"/>
        <v>2.7144</v>
      </c>
      <c r="Z12" s="87" t="s">
        <v>404</v>
      </c>
      <c r="AA12" s="87" t="s">
        <v>405</v>
      </c>
      <c r="AC12" s="90" t="s">
        <v>406</v>
      </c>
    </row>
    <row r="13" hidden="1">
      <c r="A13" s="84">
        <v>31.0</v>
      </c>
      <c r="B13" s="84" t="s">
        <v>382</v>
      </c>
      <c r="C13" s="84" t="s">
        <v>47</v>
      </c>
      <c r="D13" s="84">
        <v>2.0200103E7</v>
      </c>
      <c r="E13" s="85" t="s">
        <v>48</v>
      </c>
      <c r="F13" s="85" t="s">
        <v>407</v>
      </c>
      <c r="G13" s="85" t="s">
        <v>408</v>
      </c>
      <c r="H13" s="85" t="s">
        <v>409</v>
      </c>
      <c r="I13" s="85" t="s">
        <v>410</v>
      </c>
      <c r="J13" s="84">
        <v>1.0</v>
      </c>
      <c r="K13" s="86" t="s">
        <v>19</v>
      </c>
      <c r="L13" s="87" t="s">
        <v>378</v>
      </c>
      <c r="M13" s="87">
        <v>2.0210824E7</v>
      </c>
      <c r="N13" s="87" t="s">
        <v>379</v>
      </c>
      <c r="O13" s="87" t="s">
        <v>19</v>
      </c>
      <c r="P13" s="87">
        <v>8.91</v>
      </c>
      <c r="Q13" s="87">
        <v>90.0</v>
      </c>
      <c r="R13" s="88">
        <v>11.2</v>
      </c>
      <c r="S13" s="88">
        <v>87.0</v>
      </c>
      <c r="T13" s="88">
        <v>15.1</v>
      </c>
      <c r="U13" s="88" t="s">
        <v>19</v>
      </c>
      <c r="V13" s="88">
        <v>3.6</v>
      </c>
      <c r="W13" s="88" t="s">
        <v>19</v>
      </c>
      <c r="X13" s="88">
        <f t="shared" si="1"/>
        <v>0.8019</v>
      </c>
      <c r="Y13" s="88">
        <f t="shared" si="3"/>
        <v>0.9744</v>
      </c>
      <c r="AC13" s="90" t="s">
        <v>381</v>
      </c>
    </row>
    <row r="14" hidden="1">
      <c r="A14" s="84">
        <v>33.0</v>
      </c>
      <c r="B14" s="84" t="s">
        <v>382</v>
      </c>
      <c r="C14" s="84" t="s">
        <v>47</v>
      </c>
      <c r="D14" s="84">
        <v>2.0200103E7</v>
      </c>
      <c r="E14" s="85" t="s">
        <v>48</v>
      </c>
      <c r="F14" s="85" t="s">
        <v>407</v>
      </c>
      <c r="G14" s="85" t="s">
        <v>408</v>
      </c>
      <c r="H14" s="85" t="s">
        <v>411</v>
      </c>
      <c r="I14" s="85" t="s">
        <v>412</v>
      </c>
      <c r="J14" s="84">
        <v>1.0</v>
      </c>
      <c r="K14" s="86" t="s">
        <v>19</v>
      </c>
      <c r="L14" s="87" t="s">
        <v>378</v>
      </c>
      <c r="M14" s="87">
        <v>2.0210916E7</v>
      </c>
      <c r="N14" s="87" t="s">
        <v>379</v>
      </c>
      <c r="O14" s="87" t="s">
        <v>19</v>
      </c>
      <c r="P14" s="87">
        <v>20.3</v>
      </c>
      <c r="Q14" s="87">
        <v>90.0</v>
      </c>
      <c r="R14" s="88">
        <v>13.8</v>
      </c>
      <c r="S14" s="88">
        <v>87.0</v>
      </c>
      <c r="T14" s="88">
        <v>11.4</v>
      </c>
      <c r="U14" s="88" t="s">
        <v>19</v>
      </c>
      <c r="V14" s="88">
        <v>5.3</v>
      </c>
      <c r="W14" s="88" t="s">
        <v>19</v>
      </c>
      <c r="X14" s="88">
        <f t="shared" si="1"/>
        <v>1.827</v>
      </c>
      <c r="Y14" s="88">
        <f t="shared" si="3"/>
        <v>1.2006</v>
      </c>
      <c r="Z14" s="87" t="s">
        <v>404</v>
      </c>
      <c r="AA14" s="87" t="s">
        <v>413</v>
      </c>
      <c r="AC14" s="90" t="s">
        <v>406</v>
      </c>
    </row>
    <row r="15" hidden="1">
      <c r="A15" s="84">
        <v>35.0</v>
      </c>
      <c r="B15" s="84" t="s">
        <v>382</v>
      </c>
      <c r="C15" s="84" t="s">
        <v>47</v>
      </c>
      <c r="D15" s="84">
        <v>2.0200103E7</v>
      </c>
      <c r="E15" s="85" t="s">
        <v>48</v>
      </c>
      <c r="F15" s="85" t="s">
        <v>407</v>
      </c>
      <c r="G15" s="85" t="s">
        <v>414</v>
      </c>
      <c r="H15" s="85" t="s">
        <v>415</v>
      </c>
      <c r="I15" s="85" t="s">
        <v>416</v>
      </c>
      <c r="J15" s="84">
        <v>1.0</v>
      </c>
      <c r="K15" s="86" t="s">
        <v>19</v>
      </c>
      <c r="L15" s="87" t="s">
        <v>378</v>
      </c>
      <c r="M15" s="87">
        <v>2.021093E7</v>
      </c>
      <c r="N15" s="87" t="s">
        <v>379</v>
      </c>
      <c r="O15" s="87" t="s">
        <v>19</v>
      </c>
      <c r="P15" s="87">
        <v>51.1</v>
      </c>
      <c r="Q15" s="87">
        <v>90.0</v>
      </c>
      <c r="R15" s="88">
        <v>18.5</v>
      </c>
      <c r="S15" s="88">
        <v>87.0</v>
      </c>
      <c r="T15" s="88">
        <v>14.7</v>
      </c>
      <c r="U15" s="88" t="s">
        <v>19</v>
      </c>
      <c r="V15" s="88">
        <v>5.1</v>
      </c>
      <c r="W15" s="88" t="s">
        <v>19</v>
      </c>
      <c r="X15" s="88">
        <f t="shared" si="1"/>
        <v>4.599</v>
      </c>
      <c r="Y15" s="88">
        <f t="shared" si="3"/>
        <v>1.6095</v>
      </c>
      <c r="AC15" s="90" t="s">
        <v>389</v>
      </c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</row>
    <row r="16" hidden="1">
      <c r="A16" s="84">
        <v>37.0</v>
      </c>
      <c r="B16" s="84" t="s">
        <v>382</v>
      </c>
      <c r="C16" s="84" t="s">
        <v>47</v>
      </c>
      <c r="D16" s="84">
        <v>2.0200103E7</v>
      </c>
      <c r="E16" s="85" t="s">
        <v>48</v>
      </c>
      <c r="F16" s="85" t="s">
        <v>407</v>
      </c>
      <c r="G16" s="85" t="s">
        <v>417</v>
      </c>
      <c r="H16" s="85" t="s">
        <v>418</v>
      </c>
      <c r="I16" s="85" t="s">
        <v>419</v>
      </c>
      <c r="J16" s="84">
        <v>1.0</v>
      </c>
      <c r="K16" s="86" t="s">
        <v>19</v>
      </c>
      <c r="L16" s="87" t="s">
        <v>392</v>
      </c>
      <c r="M16" s="87">
        <v>2.0211012E7</v>
      </c>
      <c r="N16" s="87" t="s">
        <v>379</v>
      </c>
      <c r="O16" s="87" t="s">
        <v>19</v>
      </c>
      <c r="P16" s="87">
        <v>62.4</v>
      </c>
      <c r="Q16" s="87">
        <v>90.0</v>
      </c>
      <c r="R16" s="88">
        <v>13.7</v>
      </c>
      <c r="S16" s="88">
        <v>87.0</v>
      </c>
      <c r="T16" s="88">
        <v>11.3</v>
      </c>
      <c r="U16" s="88" t="s">
        <v>19</v>
      </c>
      <c r="V16" s="88">
        <v>4.6</v>
      </c>
      <c r="W16" s="88" t="s">
        <v>19</v>
      </c>
      <c r="X16" s="88">
        <f t="shared" si="1"/>
        <v>5.616</v>
      </c>
      <c r="Y16" s="88">
        <f t="shared" si="3"/>
        <v>1.1919</v>
      </c>
      <c r="AC16" s="90" t="s">
        <v>393</v>
      </c>
    </row>
    <row r="17" hidden="1">
      <c r="A17" s="84">
        <v>39.0</v>
      </c>
      <c r="B17" s="84" t="s">
        <v>382</v>
      </c>
      <c r="C17" s="84" t="s">
        <v>47</v>
      </c>
      <c r="D17" s="84">
        <v>2.0200103E7</v>
      </c>
      <c r="E17" s="85" t="s">
        <v>48</v>
      </c>
      <c r="F17" s="85" t="s">
        <v>407</v>
      </c>
      <c r="G17" s="85" t="s">
        <v>420</v>
      </c>
      <c r="H17" s="85" t="s">
        <v>421</v>
      </c>
      <c r="I17" s="85" t="s">
        <v>422</v>
      </c>
      <c r="J17" s="84">
        <v>1.0</v>
      </c>
      <c r="K17" s="86" t="s">
        <v>19</v>
      </c>
      <c r="L17" s="87" t="s">
        <v>378</v>
      </c>
      <c r="M17" s="87">
        <v>2.0211008E7</v>
      </c>
      <c r="N17" s="87" t="s">
        <v>379</v>
      </c>
      <c r="O17" s="87" t="s">
        <v>19</v>
      </c>
      <c r="P17" s="87">
        <v>31.1</v>
      </c>
      <c r="Q17" s="87">
        <v>90.0</v>
      </c>
      <c r="R17" s="88">
        <v>13.7</v>
      </c>
      <c r="S17" s="88">
        <v>87.0</v>
      </c>
      <c r="T17" s="88">
        <v>13.0</v>
      </c>
      <c r="U17" s="88" t="s">
        <v>19</v>
      </c>
      <c r="V17" s="88">
        <v>5.1</v>
      </c>
      <c r="W17" s="88" t="s">
        <v>19</v>
      </c>
      <c r="X17" s="88">
        <f t="shared" si="1"/>
        <v>2.799</v>
      </c>
      <c r="Y17" s="88">
        <f t="shared" si="3"/>
        <v>1.1919</v>
      </c>
      <c r="AC17" s="90" t="s">
        <v>423</v>
      </c>
    </row>
    <row r="18" hidden="1">
      <c r="A18" s="84">
        <v>41.0</v>
      </c>
      <c r="B18" s="84" t="s">
        <v>382</v>
      </c>
      <c r="C18" s="84" t="s">
        <v>47</v>
      </c>
      <c r="D18" s="84">
        <v>2.0200103E7</v>
      </c>
      <c r="E18" s="85" t="s">
        <v>48</v>
      </c>
      <c r="F18" s="85" t="s">
        <v>407</v>
      </c>
      <c r="G18" s="85" t="s">
        <v>417</v>
      </c>
      <c r="H18" s="85" t="s">
        <v>424</v>
      </c>
      <c r="I18" s="85" t="s">
        <v>425</v>
      </c>
      <c r="J18" s="84">
        <v>1.0</v>
      </c>
      <c r="K18" s="86" t="s">
        <v>19</v>
      </c>
      <c r="L18" s="87" t="s">
        <v>378</v>
      </c>
      <c r="M18" s="87">
        <v>2.0210923E7</v>
      </c>
      <c r="N18" s="87" t="s">
        <v>379</v>
      </c>
      <c r="O18" s="87" t="s">
        <v>19</v>
      </c>
      <c r="P18" s="87">
        <v>25.8</v>
      </c>
      <c r="Q18" s="87">
        <v>90.0</v>
      </c>
      <c r="R18" s="88">
        <v>12.2</v>
      </c>
      <c r="S18" s="88">
        <v>87.0</v>
      </c>
      <c r="T18" s="88">
        <v>6.15</v>
      </c>
      <c r="U18" s="88" t="s">
        <v>19</v>
      </c>
      <c r="V18" s="88" t="s">
        <v>380</v>
      </c>
      <c r="W18" s="88" t="s">
        <v>19</v>
      </c>
      <c r="X18" s="88">
        <f t="shared" si="1"/>
        <v>2.322</v>
      </c>
      <c r="Y18" s="88">
        <f t="shared" si="3"/>
        <v>1.0614</v>
      </c>
      <c r="AC18" s="90" t="s">
        <v>426</v>
      </c>
    </row>
    <row r="19" hidden="1">
      <c r="A19" s="84">
        <v>43.0</v>
      </c>
      <c r="B19" s="84" t="s">
        <v>382</v>
      </c>
      <c r="C19" s="84" t="s">
        <v>47</v>
      </c>
      <c r="D19" s="84">
        <v>2.0200103E7</v>
      </c>
      <c r="E19" s="85" t="s">
        <v>48</v>
      </c>
      <c r="F19" s="85" t="s">
        <v>407</v>
      </c>
      <c r="G19" s="85" t="s">
        <v>427</v>
      </c>
      <c r="H19" s="85" t="s">
        <v>428</v>
      </c>
      <c r="I19" s="85" t="s">
        <v>429</v>
      </c>
      <c r="J19" s="84">
        <v>1.0</v>
      </c>
      <c r="K19" s="86" t="s">
        <v>19</v>
      </c>
      <c r="L19" s="87" t="s">
        <v>378</v>
      </c>
      <c r="M19" s="87">
        <v>2.0210907E7</v>
      </c>
      <c r="N19" s="87" t="s">
        <v>379</v>
      </c>
      <c r="O19" s="87" t="s">
        <v>19</v>
      </c>
      <c r="P19" s="87">
        <v>18.9</v>
      </c>
      <c r="Q19" s="87">
        <v>90.0</v>
      </c>
      <c r="R19" s="88">
        <v>10.7</v>
      </c>
      <c r="S19" s="88">
        <v>87.0</v>
      </c>
      <c r="T19" s="88">
        <v>6.06</v>
      </c>
      <c r="U19" s="88" t="s">
        <v>19</v>
      </c>
      <c r="V19" s="88" t="s">
        <v>380</v>
      </c>
      <c r="W19" s="88" t="s">
        <v>19</v>
      </c>
      <c r="X19" s="88">
        <f t="shared" si="1"/>
        <v>1.701</v>
      </c>
      <c r="Y19" s="88">
        <f t="shared" si="3"/>
        <v>0.9309</v>
      </c>
      <c r="Z19" s="87" t="s">
        <v>404</v>
      </c>
      <c r="AA19" s="87" t="s">
        <v>430</v>
      </c>
      <c r="AC19" s="90" t="s">
        <v>398</v>
      </c>
    </row>
    <row r="20" hidden="1">
      <c r="A20" s="84">
        <v>45.0</v>
      </c>
      <c r="B20" s="84" t="s">
        <v>382</v>
      </c>
      <c r="C20" s="84" t="s">
        <v>47</v>
      </c>
      <c r="D20" s="84">
        <v>2.0200103E7</v>
      </c>
      <c r="E20" s="85" t="s">
        <v>48</v>
      </c>
      <c r="F20" s="85" t="s">
        <v>407</v>
      </c>
      <c r="G20" s="85" t="s">
        <v>420</v>
      </c>
      <c r="H20" s="85" t="s">
        <v>431</v>
      </c>
      <c r="I20" s="85" t="s">
        <v>432</v>
      </c>
      <c r="J20" s="84">
        <v>1.0</v>
      </c>
      <c r="K20" s="86" t="s">
        <v>19</v>
      </c>
      <c r="L20" s="87" t="s">
        <v>378</v>
      </c>
      <c r="M20" s="87">
        <v>2.0211018E7</v>
      </c>
      <c r="N20" s="87" t="s">
        <v>379</v>
      </c>
      <c r="O20" s="87" t="s">
        <v>19</v>
      </c>
      <c r="P20" s="87">
        <v>20.2</v>
      </c>
      <c r="Q20" s="87">
        <v>90.0</v>
      </c>
      <c r="R20" s="88">
        <v>28.8</v>
      </c>
      <c r="S20" s="88">
        <v>87.0</v>
      </c>
      <c r="T20" s="88">
        <v>11.0</v>
      </c>
      <c r="U20" s="88" t="s">
        <v>19</v>
      </c>
      <c r="V20" s="88">
        <v>6.9</v>
      </c>
      <c r="W20" s="88" t="s">
        <v>19</v>
      </c>
      <c r="X20" s="88">
        <f t="shared" si="1"/>
        <v>1.818</v>
      </c>
      <c r="Y20" s="88">
        <f t="shared" si="3"/>
        <v>2.5056</v>
      </c>
      <c r="AC20" s="90" t="s">
        <v>433</v>
      </c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</row>
    <row r="21" hidden="1">
      <c r="A21" s="84">
        <v>47.0</v>
      </c>
      <c r="B21" s="84" t="s">
        <v>382</v>
      </c>
      <c r="C21" s="84" t="s">
        <v>47</v>
      </c>
      <c r="D21" s="84">
        <v>2.0200103E7</v>
      </c>
      <c r="E21" s="85" t="s">
        <v>48</v>
      </c>
      <c r="F21" s="85" t="s">
        <v>407</v>
      </c>
      <c r="G21" s="85" t="s">
        <v>434</v>
      </c>
      <c r="H21" s="85" t="s">
        <v>435</v>
      </c>
      <c r="I21" s="85" t="s">
        <v>436</v>
      </c>
      <c r="J21" s="84">
        <v>1.0</v>
      </c>
      <c r="K21" s="86" t="s">
        <v>19</v>
      </c>
      <c r="L21" s="87" t="s">
        <v>378</v>
      </c>
      <c r="M21" s="87">
        <v>2.0211014E7</v>
      </c>
      <c r="N21" s="87" t="s">
        <v>379</v>
      </c>
      <c r="O21" s="87" t="s">
        <v>19</v>
      </c>
      <c r="P21" s="87">
        <v>14.35</v>
      </c>
      <c r="Q21" s="87">
        <v>90.0</v>
      </c>
      <c r="R21" s="88">
        <v>10.4</v>
      </c>
      <c r="S21" s="88">
        <v>87.0</v>
      </c>
      <c r="T21" s="88">
        <v>10.8</v>
      </c>
      <c r="U21" s="88" t="s">
        <v>19</v>
      </c>
      <c r="V21" s="88">
        <v>4.5</v>
      </c>
      <c r="W21" s="88" t="s">
        <v>19</v>
      </c>
      <c r="X21" s="88">
        <f t="shared" si="1"/>
        <v>1.2915</v>
      </c>
      <c r="Y21" s="88">
        <f t="shared" si="3"/>
        <v>0.9048</v>
      </c>
      <c r="AC21" s="90" t="s">
        <v>437</v>
      </c>
    </row>
    <row r="22" hidden="1">
      <c r="A22" s="84">
        <v>49.0</v>
      </c>
      <c r="B22" s="84" t="s">
        <v>382</v>
      </c>
      <c r="C22" s="84" t="s">
        <v>47</v>
      </c>
      <c r="D22" s="84">
        <v>2.0200103E7</v>
      </c>
      <c r="E22" s="85" t="s">
        <v>48</v>
      </c>
      <c r="F22" s="85" t="s">
        <v>407</v>
      </c>
      <c r="G22" s="85" t="s">
        <v>438</v>
      </c>
      <c r="H22" s="85" t="s">
        <v>439</v>
      </c>
      <c r="I22" s="85" t="s">
        <v>440</v>
      </c>
      <c r="J22" s="84">
        <v>1.0</v>
      </c>
      <c r="K22" s="86" t="s">
        <v>19</v>
      </c>
      <c r="L22" s="87" t="s">
        <v>378</v>
      </c>
      <c r="M22" s="87">
        <v>2.0210916E7</v>
      </c>
      <c r="N22" s="87" t="s">
        <v>379</v>
      </c>
      <c r="O22" s="87" t="s">
        <v>19</v>
      </c>
      <c r="P22" s="87">
        <v>18.2</v>
      </c>
      <c r="Q22" s="87">
        <v>90.0</v>
      </c>
      <c r="R22" s="88">
        <v>12.8</v>
      </c>
      <c r="S22" s="88">
        <v>87.0</v>
      </c>
      <c r="T22" s="88">
        <v>9.33</v>
      </c>
      <c r="U22" s="88" t="s">
        <v>19</v>
      </c>
      <c r="V22" s="88" t="s">
        <v>380</v>
      </c>
      <c r="W22" s="88" t="s">
        <v>19</v>
      </c>
      <c r="X22" s="88">
        <f t="shared" si="1"/>
        <v>1.638</v>
      </c>
      <c r="Y22" s="88">
        <f t="shared" si="3"/>
        <v>1.1136</v>
      </c>
      <c r="Z22" s="87" t="s">
        <v>404</v>
      </c>
      <c r="AA22" s="87" t="s">
        <v>413</v>
      </c>
      <c r="AC22" s="90" t="s">
        <v>406</v>
      </c>
    </row>
    <row r="23" hidden="1">
      <c r="A23" s="84">
        <v>51.0</v>
      </c>
      <c r="B23" s="84" t="s">
        <v>382</v>
      </c>
      <c r="C23" s="84" t="s">
        <v>47</v>
      </c>
      <c r="D23" s="84">
        <v>2.0200103E7</v>
      </c>
      <c r="E23" s="85" t="s">
        <v>48</v>
      </c>
      <c r="F23" s="85" t="s">
        <v>407</v>
      </c>
      <c r="G23" s="85" t="s">
        <v>441</v>
      </c>
      <c r="H23" s="85" t="s">
        <v>442</v>
      </c>
      <c r="I23" s="85" t="s">
        <v>443</v>
      </c>
      <c r="J23" s="84">
        <v>1.0</v>
      </c>
      <c r="K23" s="86" t="s">
        <v>19</v>
      </c>
      <c r="L23" s="87" t="s">
        <v>378</v>
      </c>
      <c r="M23" s="87">
        <v>2.0211015E7</v>
      </c>
      <c r="N23" s="87" t="s">
        <v>379</v>
      </c>
      <c r="O23" s="87" t="s">
        <v>19</v>
      </c>
      <c r="P23" s="87">
        <v>28.6</v>
      </c>
      <c r="Q23" s="87">
        <v>90.0</v>
      </c>
      <c r="R23" s="88">
        <v>15.3</v>
      </c>
      <c r="S23" s="88">
        <v>87.0</v>
      </c>
      <c r="T23" s="88">
        <v>12.3</v>
      </c>
      <c r="U23" s="88" t="s">
        <v>19</v>
      </c>
      <c r="V23" s="88">
        <v>6.9</v>
      </c>
      <c r="W23" s="88" t="s">
        <v>19</v>
      </c>
      <c r="X23" s="88">
        <f t="shared" si="1"/>
        <v>2.574</v>
      </c>
      <c r="Y23" s="88">
        <f t="shared" si="3"/>
        <v>1.3311</v>
      </c>
      <c r="AC23" s="90" t="s">
        <v>444</v>
      </c>
    </row>
    <row r="24" hidden="1">
      <c r="A24" s="84">
        <v>53.0</v>
      </c>
      <c r="B24" s="84" t="s">
        <v>382</v>
      </c>
      <c r="C24" s="84" t="s">
        <v>47</v>
      </c>
      <c r="D24" s="84">
        <v>2.0200103E7</v>
      </c>
      <c r="E24" s="85" t="s">
        <v>48</v>
      </c>
      <c r="F24" s="85" t="s">
        <v>407</v>
      </c>
      <c r="G24" s="85" t="s">
        <v>445</v>
      </c>
      <c r="H24" s="85" t="s">
        <v>446</v>
      </c>
      <c r="I24" s="85" t="s">
        <v>447</v>
      </c>
      <c r="J24" s="84">
        <v>1.0</v>
      </c>
      <c r="K24" s="86" t="s">
        <v>19</v>
      </c>
      <c r="L24" s="87" t="s">
        <v>378</v>
      </c>
      <c r="M24" s="87">
        <v>2.021092E7</v>
      </c>
      <c r="N24" s="87" t="s">
        <v>379</v>
      </c>
      <c r="O24" s="87" t="s">
        <v>19</v>
      </c>
      <c r="P24" s="87">
        <v>17.95</v>
      </c>
      <c r="Q24" s="87">
        <v>90.0</v>
      </c>
      <c r="R24" s="88">
        <v>10.6</v>
      </c>
      <c r="S24" s="88">
        <v>87.0</v>
      </c>
      <c r="T24" s="88">
        <v>11.4</v>
      </c>
      <c r="U24" s="88" t="s">
        <v>19</v>
      </c>
      <c r="V24" s="88">
        <v>5.2</v>
      </c>
      <c r="W24" s="88" t="s">
        <v>19</v>
      </c>
      <c r="X24" s="88">
        <f t="shared" si="1"/>
        <v>1.6155</v>
      </c>
      <c r="Y24" s="88">
        <f t="shared" si="3"/>
        <v>0.9222</v>
      </c>
      <c r="AC24" s="90" t="s">
        <v>448</v>
      </c>
    </row>
    <row r="25" hidden="1">
      <c r="A25" s="84">
        <v>55.0</v>
      </c>
      <c r="B25" s="84" t="s">
        <v>382</v>
      </c>
      <c r="C25" s="84" t="s">
        <v>47</v>
      </c>
      <c r="D25" s="84">
        <v>2.0200103E7</v>
      </c>
      <c r="E25" s="85" t="s">
        <v>48</v>
      </c>
      <c r="F25" s="85" t="s">
        <v>407</v>
      </c>
      <c r="G25" s="85" t="s">
        <v>445</v>
      </c>
      <c r="H25" s="85" t="s">
        <v>449</v>
      </c>
      <c r="I25" s="85" t="s">
        <v>450</v>
      </c>
      <c r="J25" s="84">
        <v>1.0</v>
      </c>
      <c r="K25" s="86" t="s">
        <v>19</v>
      </c>
      <c r="L25" s="87" t="s">
        <v>378</v>
      </c>
      <c r="M25" s="87">
        <v>2.0211001E7</v>
      </c>
      <c r="N25" s="87" t="s">
        <v>379</v>
      </c>
      <c r="O25" s="87" t="s">
        <v>19</v>
      </c>
      <c r="P25" s="87">
        <v>30.4</v>
      </c>
      <c r="Q25" s="87">
        <v>90.0</v>
      </c>
      <c r="R25" s="88">
        <v>10.9</v>
      </c>
      <c r="S25" s="88">
        <v>87.0</v>
      </c>
      <c r="T25" s="88">
        <v>7.84</v>
      </c>
      <c r="U25" s="88" t="s">
        <v>19</v>
      </c>
      <c r="V25" s="88" t="s">
        <v>380</v>
      </c>
      <c r="W25" s="88" t="s">
        <v>19</v>
      </c>
      <c r="X25" s="88">
        <f t="shared" si="1"/>
        <v>2.736</v>
      </c>
      <c r="Y25" s="88">
        <f t="shared" si="3"/>
        <v>0.9483</v>
      </c>
      <c r="AC25" s="90" t="s">
        <v>451</v>
      </c>
    </row>
    <row r="26" hidden="1">
      <c r="A26" s="84">
        <v>57.0</v>
      </c>
      <c r="B26" s="84" t="s">
        <v>382</v>
      </c>
      <c r="C26" s="84" t="s">
        <v>47</v>
      </c>
      <c r="D26" s="84">
        <v>2.0200103E7</v>
      </c>
      <c r="E26" s="85" t="s">
        <v>48</v>
      </c>
      <c r="F26" s="85" t="s">
        <v>407</v>
      </c>
      <c r="G26" s="85" t="s">
        <v>452</v>
      </c>
      <c r="H26" s="85" t="s">
        <v>453</v>
      </c>
      <c r="I26" s="85" t="s">
        <v>454</v>
      </c>
      <c r="J26" s="84">
        <v>1.0</v>
      </c>
      <c r="K26" s="86" t="s">
        <v>19</v>
      </c>
      <c r="L26" s="87" t="s">
        <v>378</v>
      </c>
      <c r="M26" s="87">
        <v>2.0210831E7</v>
      </c>
      <c r="N26" s="87" t="s">
        <v>379</v>
      </c>
      <c r="O26" s="87" t="s">
        <v>19</v>
      </c>
      <c r="P26" s="87">
        <v>16.9</v>
      </c>
      <c r="Q26" s="87">
        <v>90.0</v>
      </c>
      <c r="R26" s="88">
        <v>14.5</v>
      </c>
      <c r="S26" s="88">
        <v>87.0</v>
      </c>
      <c r="T26" s="88">
        <v>18.1</v>
      </c>
      <c r="U26" s="88" t="s">
        <v>19</v>
      </c>
      <c r="V26" s="88">
        <v>4.1</v>
      </c>
      <c r="W26" s="88" t="s">
        <v>19</v>
      </c>
      <c r="X26" s="88">
        <f t="shared" si="1"/>
        <v>1.521</v>
      </c>
      <c r="Y26" s="88">
        <f t="shared" si="3"/>
        <v>1.2615</v>
      </c>
      <c r="Z26" s="87" t="s">
        <v>404</v>
      </c>
      <c r="AA26" s="87" t="s">
        <v>455</v>
      </c>
      <c r="AB26" s="87" t="s">
        <v>456</v>
      </c>
      <c r="AC26" s="90" t="s">
        <v>457</v>
      </c>
    </row>
    <row r="27" hidden="1">
      <c r="A27" s="84">
        <v>73.0</v>
      </c>
      <c r="B27" s="84" t="s">
        <v>382</v>
      </c>
      <c r="C27" s="84" t="s">
        <v>47</v>
      </c>
      <c r="D27" s="84">
        <v>2.0200103E7</v>
      </c>
      <c r="E27" s="85" t="s">
        <v>48</v>
      </c>
      <c r="F27" s="85" t="s">
        <v>458</v>
      </c>
      <c r="G27" s="85"/>
      <c r="H27" s="85" t="s">
        <v>15</v>
      </c>
      <c r="I27" s="85" t="s">
        <v>459</v>
      </c>
      <c r="J27" s="84">
        <v>1.0</v>
      </c>
      <c r="K27" s="86" t="s">
        <v>19</v>
      </c>
      <c r="L27" s="87" t="s">
        <v>378</v>
      </c>
      <c r="M27" s="87">
        <v>2.0211008E7</v>
      </c>
      <c r="N27" s="87" t="s">
        <v>379</v>
      </c>
      <c r="O27" s="87" t="s">
        <v>460</v>
      </c>
      <c r="P27" s="87">
        <v>59.2</v>
      </c>
      <c r="Q27" s="87">
        <v>90.0</v>
      </c>
      <c r="R27" s="88">
        <v>42.5</v>
      </c>
      <c r="S27" s="88">
        <v>87.0</v>
      </c>
      <c r="T27" s="88">
        <v>35.2</v>
      </c>
      <c r="U27" s="88" t="s">
        <v>19</v>
      </c>
      <c r="V27" s="88">
        <v>7.2</v>
      </c>
      <c r="W27" s="88" t="s">
        <v>19</v>
      </c>
      <c r="X27" s="88">
        <f t="shared" si="1"/>
        <v>5.328</v>
      </c>
      <c r="Y27" s="88">
        <f t="shared" si="3"/>
        <v>3.6975</v>
      </c>
      <c r="AC27" s="90" t="s">
        <v>423</v>
      </c>
    </row>
    <row r="28" hidden="1">
      <c r="A28" s="83">
        <v>273.0</v>
      </c>
      <c r="B28" s="84" t="s">
        <v>382</v>
      </c>
      <c r="C28" s="84" t="s">
        <v>14</v>
      </c>
      <c r="D28" s="84">
        <v>2.0200303E7</v>
      </c>
      <c r="E28" s="85" t="s">
        <v>48</v>
      </c>
      <c r="F28" s="85" t="s">
        <v>458</v>
      </c>
      <c r="G28" s="85"/>
      <c r="H28" s="85" t="s">
        <v>15</v>
      </c>
      <c r="I28" s="85" t="s">
        <v>461</v>
      </c>
      <c r="J28" s="84">
        <v>1.0</v>
      </c>
      <c r="K28" s="86" t="s">
        <v>19</v>
      </c>
      <c r="L28" s="87" t="s">
        <v>378</v>
      </c>
      <c r="M28" s="87">
        <v>2.0211007E7</v>
      </c>
      <c r="N28" s="87" t="s">
        <v>379</v>
      </c>
      <c r="O28" s="87" t="s">
        <v>19</v>
      </c>
      <c r="P28" s="87">
        <v>92.5</v>
      </c>
      <c r="Q28" s="87">
        <v>90.0</v>
      </c>
      <c r="R28" s="88">
        <v>33.3</v>
      </c>
      <c r="S28" s="88">
        <v>87.0</v>
      </c>
      <c r="T28" s="88">
        <v>18.6</v>
      </c>
      <c r="U28" s="88" t="s">
        <v>19</v>
      </c>
      <c r="V28" s="88">
        <v>6.2</v>
      </c>
      <c r="W28" s="88" t="s">
        <v>19</v>
      </c>
      <c r="X28" s="88">
        <f t="shared" si="1"/>
        <v>8.325</v>
      </c>
      <c r="Y28" s="88">
        <f t="shared" si="3"/>
        <v>2.8971</v>
      </c>
      <c r="AC28" s="90" t="s">
        <v>462</v>
      </c>
    </row>
    <row r="29" hidden="1">
      <c r="A29" s="83">
        <v>533.0</v>
      </c>
      <c r="B29" s="84" t="s">
        <v>382</v>
      </c>
      <c r="C29" s="84" t="s">
        <v>332</v>
      </c>
      <c r="D29" s="84">
        <v>2.020091E7</v>
      </c>
      <c r="E29" s="85" t="s">
        <v>48</v>
      </c>
      <c r="F29" s="85" t="s">
        <v>458</v>
      </c>
      <c r="G29" s="85"/>
      <c r="H29" s="85" t="s">
        <v>15</v>
      </c>
      <c r="I29" s="85" t="s">
        <v>463</v>
      </c>
      <c r="J29" s="84">
        <v>1.0</v>
      </c>
      <c r="K29" s="86" t="s">
        <v>19</v>
      </c>
      <c r="L29" s="87" t="s">
        <v>378</v>
      </c>
      <c r="M29" s="87">
        <v>2.021091E7</v>
      </c>
      <c r="N29" s="87" t="s">
        <v>379</v>
      </c>
      <c r="O29" s="87" t="s">
        <v>19</v>
      </c>
      <c r="P29" s="87">
        <v>55.0</v>
      </c>
      <c r="Q29" s="87">
        <v>90.0</v>
      </c>
      <c r="R29" s="88">
        <v>38.8</v>
      </c>
      <c r="S29" s="88">
        <v>87.0</v>
      </c>
      <c r="T29" s="88">
        <v>23.5</v>
      </c>
      <c r="U29" s="88" t="s">
        <v>19</v>
      </c>
      <c r="V29" s="88">
        <v>4.4</v>
      </c>
      <c r="W29" s="88" t="s">
        <v>19</v>
      </c>
      <c r="X29" s="88">
        <f t="shared" si="1"/>
        <v>4.95</v>
      </c>
      <c r="Y29" s="88">
        <f t="shared" si="3"/>
        <v>3.3756</v>
      </c>
      <c r="Z29" s="87" t="s">
        <v>404</v>
      </c>
      <c r="AA29" s="87" t="s">
        <v>405</v>
      </c>
      <c r="AC29" s="90" t="s">
        <v>464</v>
      </c>
    </row>
    <row r="30" hidden="1">
      <c r="A30" s="83">
        <v>909.0</v>
      </c>
      <c r="B30" s="84" t="s">
        <v>382</v>
      </c>
      <c r="C30" s="84" t="s">
        <v>41</v>
      </c>
      <c r="D30" s="84">
        <v>2.020103E7</v>
      </c>
      <c r="E30" s="85" t="s">
        <v>48</v>
      </c>
      <c r="F30" s="85" t="s">
        <v>458</v>
      </c>
      <c r="G30" s="85"/>
      <c r="H30" s="85" t="s">
        <v>15</v>
      </c>
      <c r="I30" s="85" t="s">
        <v>465</v>
      </c>
      <c r="J30" s="84">
        <v>1.0</v>
      </c>
      <c r="K30" s="86" t="s">
        <v>19</v>
      </c>
      <c r="L30" s="87" t="s">
        <v>378</v>
      </c>
      <c r="M30" s="87">
        <v>2.0211116E7</v>
      </c>
      <c r="N30" s="87" t="s">
        <v>379</v>
      </c>
      <c r="O30" s="87" t="s">
        <v>19</v>
      </c>
      <c r="P30" s="87">
        <v>3.1</v>
      </c>
      <c r="Q30" s="87">
        <v>90.0</v>
      </c>
      <c r="R30" s="88">
        <v>78.1</v>
      </c>
      <c r="S30" s="88">
        <v>87.0</v>
      </c>
      <c r="T30" s="88">
        <v>22.1</v>
      </c>
      <c r="U30" s="88" t="s">
        <v>19</v>
      </c>
      <c r="V30" s="88">
        <v>3.1</v>
      </c>
      <c r="W30" s="88" t="s">
        <v>19</v>
      </c>
      <c r="X30" s="88">
        <f t="shared" si="1"/>
        <v>0.279</v>
      </c>
      <c r="Y30" s="88">
        <f t="shared" si="3"/>
        <v>6.7947</v>
      </c>
      <c r="AC30" s="90" t="s">
        <v>466</v>
      </c>
    </row>
    <row r="31" hidden="1">
      <c r="A31" s="83">
        <v>75.0</v>
      </c>
      <c r="B31" s="84" t="s">
        <v>382</v>
      </c>
      <c r="C31" s="84" t="s">
        <v>47</v>
      </c>
      <c r="D31" s="84">
        <v>2.0200103E7</v>
      </c>
      <c r="E31" s="85" t="s">
        <v>48</v>
      </c>
      <c r="F31" s="85" t="s">
        <v>458</v>
      </c>
      <c r="G31" s="85"/>
      <c r="H31" s="85" t="s">
        <v>129</v>
      </c>
      <c r="I31" s="85" t="s">
        <v>467</v>
      </c>
      <c r="J31" s="84">
        <v>1.0</v>
      </c>
      <c r="K31" s="86" t="s">
        <v>19</v>
      </c>
      <c r="L31" s="87" t="s">
        <v>378</v>
      </c>
      <c r="M31" s="87">
        <v>2.0211105E7</v>
      </c>
      <c r="N31" s="87" t="s">
        <v>379</v>
      </c>
      <c r="O31" s="87" t="s">
        <v>19</v>
      </c>
      <c r="P31" s="87">
        <v>38.4</v>
      </c>
      <c r="Q31" s="87">
        <v>90.0</v>
      </c>
      <c r="R31" s="88">
        <v>23.3</v>
      </c>
      <c r="S31" s="88">
        <v>87.0</v>
      </c>
      <c r="T31" s="88">
        <v>18.6</v>
      </c>
      <c r="U31" s="88" t="s">
        <v>19</v>
      </c>
      <c r="V31" s="88">
        <v>7.2</v>
      </c>
      <c r="W31" s="88" t="s">
        <v>19</v>
      </c>
      <c r="X31" s="88">
        <f t="shared" si="1"/>
        <v>3.456</v>
      </c>
      <c r="Y31" s="88">
        <f t="shared" si="3"/>
        <v>2.0271</v>
      </c>
      <c r="AC31" s="90" t="s">
        <v>468</v>
      </c>
    </row>
    <row r="32" hidden="1">
      <c r="A32" s="83">
        <v>329.0</v>
      </c>
      <c r="B32" s="84" t="s">
        <v>382</v>
      </c>
      <c r="C32" s="84" t="s">
        <v>14</v>
      </c>
      <c r="D32" s="84">
        <v>2.0200303E7</v>
      </c>
      <c r="E32" s="85" t="s">
        <v>48</v>
      </c>
      <c r="F32" s="85" t="s">
        <v>458</v>
      </c>
      <c r="G32" s="85"/>
      <c r="H32" s="85" t="s">
        <v>129</v>
      </c>
      <c r="I32" s="85" t="s">
        <v>469</v>
      </c>
      <c r="J32" s="84">
        <v>1.0</v>
      </c>
      <c r="K32" s="86" t="s">
        <v>19</v>
      </c>
      <c r="L32" s="87" t="s">
        <v>378</v>
      </c>
      <c r="M32" s="87">
        <v>2.021093E7</v>
      </c>
      <c r="N32" s="87" t="s">
        <v>379</v>
      </c>
      <c r="O32" s="87" t="s">
        <v>19</v>
      </c>
      <c r="P32" s="87">
        <v>83.9</v>
      </c>
      <c r="Q32" s="87">
        <v>90.0</v>
      </c>
      <c r="R32" s="88">
        <v>58.3</v>
      </c>
      <c r="S32" s="88">
        <v>87.0</v>
      </c>
      <c r="T32" s="88">
        <v>43.3</v>
      </c>
      <c r="U32" s="88" t="s">
        <v>19</v>
      </c>
      <c r="V32" s="88">
        <v>7.4</v>
      </c>
      <c r="W32" s="88" t="s">
        <v>19</v>
      </c>
      <c r="X32" s="88">
        <f t="shared" si="1"/>
        <v>7.551</v>
      </c>
      <c r="Y32" s="88">
        <f t="shared" si="3"/>
        <v>5.0721</v>
      </c>
      <c r="AC32" s="90" t="s">
        <v>389</v>
      </c>
    </row>
    <row r="33" hidden="1">
      <c r="A33" s="84">
        <v>535.0</v>
      </c>
      <c r="B33" s="84" t="s">
        <v>382</v>
      </c>
      <c r="C33" s="84" t="s">
        <v>332</v>
      </c>
      <c r="D33" s="84">
        <v>2.020091E7</v>
      </c>
      <c r="E33" s="85" t="s">
        <v>48</v>
      </c>
      <c r="F33" s="85" t="s">
        <v>458</v>
      </c>
      <c r="G33" s="85"/>
      <c r="H33" s="85" t="s">
        <v>129</v>
      </c>
      <c r="I33" s="85" t="s">
        <v>470</v>
      </c>
      <c r="J33" s="84">
        <v>1.0</v>
      </c>
      <c r="K33" s="86" t="s">
        <v>19</v>
      </c>
      <c r="L33" s="87" t="s">
        <v>378</v>
      </c>
      <c r="M33" s="87">
        <v>2.021092E7</v>
      </c>
      <c r="N33" s="87" t="s">
        <v>379</v>
      </c>
      <c r="O33" s="87" t="s">
        <v>19</v>
      </c>
      <c r="P33" s="87">
        <v>18.05</v>
      </c>
      <c r="Q33" s="87">
        <v>90.0</v>
      </c>
      <c r="R33" s="88">
        <v>84.3</v>
      </c>
      <c r="S33" s="88">
        <v>87.0</v>
      </c>
      <c r="T33" s="88">
        <v>54.7</v>
      </c>
      <c r="U33" s="88" t="s">
        <v>19</v>
      </c>
      <c r="V33" s="88">
        <v>4.6</v>
      </c>
      <c r="W33" s="88" t="s">
        <v>19</v>
      </c>
      <c r="X33" s="88">
        <f t="shared" si="1"/>
        <v>1.6245</v>
      </c>
      <c r="Y33" s="88">
        <f t="shared" si="3"/>
        <v>7.3341</v>
      </c>
      <c r="AC33" s="90" t="s">
        <v>448</v>
      </c>
    </row>
    <row r="34" hidden="1">
      <c r="A34" s="84">
        <v>77.0</v>
      </c>
      <c r="B34" s="84" t="s">
        <v>382</v>
      </c>
      <c r="C34" s="84" t="s">
        <v>47</v>
      </c>
      <c r="D34" s="84">
        <v>2.0200103E7</v>
      </c>
      <c r="E34" s="85" t="s">
        <v>48</v>
      </c>
      <c r="F34" s="85" t="s">
        <v>458</v>
      </c>
      <c r="G34" s="85"/>
      <c r="H34" s="85" t="s">
        <v>22</v>
      </c>
      <c r="I34" s="85" t="s">
        <v>471</v>
      </c>
      <c r="J34" s="84">
        <v>1.0</v>
      </c>
      <c r="K34" s="86" t="s">
        <v>19</v>
      </c>
      <c r="L34" s="87" t="s">
        <v>378</v>
      </c>
      <c r="M34" s="87">
        <v>2.0210923E7</v>
      </c>
      <c r="N34" s="87" t="s">
        <v>379</v>
      </c>
      <c r="O34" s="87" t="s">
        <v>19</v>
      </c>
      <c r="P34" s="87">
        <v>20.6</v>
      </c>
      <c r="Q34" s="87">
        <v>90.0</v>
      </c>
      <c r="R34" s="88">
        <v>23.6</v>
      </c>
      <c r="S34" s="88">
        <v>87.0</v>
      </c>
      <c r="T34" s="88">
        <v>17.5</v>
      </c>
      <c r="U34" s="88" t="s">
        <v>19</v>
      </c>
      <c r="V34" s="88">
        <v>6.2</v>
      </c>
      <c r="W34" s="88" t="s">
        <v>19</v>
      </c>
      <c r="X34" s="88">
        <f t="shared" si="1"/>
        <v>1.854</v>
      </c>
      <c r="Y34" s="88">
        <f t="shared" si="3"/>
        <v>2.0532</v>
      </c>
      <c r="AC34" s="90" t="s">
        <v>426</v>
      </c>
    </row>
    <row r="35" hidden="1">
      <c r="A35" s="84">
        <v>289.0</v>
      </c>
      <c r="B35" s="84" t="s">
        <v>382</v>
      </c>
      <c r="C35" s="84" t="s">
        <v>14</v>
      </c>
      <c r="D35" s="84">
        <v>2.0200303E7</v>
      </c>
      <c r="E35" s="85" t="s">
        <v>48</v>
      </c>
      <c r="F35" s="85" t="s">
        <v>458</v>
      </c>
      <c r="G35" s="85"/>
      <c r="H35" s="85" t="s">
        <v>22</v>
      </c>
      <c r="I35" s="85" t="s">
        <v>472</v>
      </c>
      <c r="J35" s="84">
        <v>1.0</v>
      </c>
      <c r="K35" s="86" t="s">
        <v>19</v>
      </c>
      <c r="L35" s="87" t="s">
        <v>378</v>
      </c>
      <c r="M35" s="87">
        <v>2.0210924E7</v>
      </c>
      <c r="N35" s="87" t="s">
        <v>379</v>
      </c>
      <c r="O35" s="87" t="s">
        <v>19</v>
      </c>
      <c r="P35" s="87">
        <v>113.0</v>
      </c>
      <c r="Q35" s="87">
        <v>90.0</v>
      </c>
      <c r="R35" s="88">
        <v>39.3</v>
      </c>
      <c r="S35" s="88">
        <v>87.0</v>
      </c>
      <c r="T35" s="88">
        <v>27.0</v>
      </c>
      <c r="U35" s="88" t="s">
        <v>19</v>
      </c>
      <c r="V35" s="88">
        <v>6.4</v>
      </c>
      <c r="W35" s="88" t="s">
        <v>19</v>
      </c>
      <c r="X35" s="88">
        <f t="shared" si="1"/>
        <v>10.17</v>
      </c>
      <c r="Y35" s="88">
        <f t="shared" si="3"/>
        <v>3.4191</v>
      </c>
      <c r="AC35" s="90" t="s">
        <v>473</v>
      </c>
    </row>
    <row r="36" hidden="1">
      <c r="A36" s="83">
        <v>507.0</v>
      </c>
      <c r="B36" s="84" t="s">
        <v>382</v>
      </c>
      <c r="C36" s="84" t="s">
        <v>332</v>
      </c>
      <c r="D36" s="84">
        <v>2.020091E7</v>
      </c>
      <c r="E36" s="85" t="s">
        <v>48</v>
      </c>
      <c r="F36" s="85" t="s">
        <v>458</v>
      </c>
      <c r="G36" s="85"/>
      <c r="H36" s="85" t="s">
        <v>22</v>
      </c>
      <c r="I36" s="85" t="s">
        <v>474</v>
      </c>
      <c r="J36" s="84">
        <v>1.0</v>
      </c>
      <c r="K36" s="86" t="s">
        <v>19</v>
      </c>
      <c r="L36" s="87" t="s">
        <v>378</v>
      </c>
      <c r="M36" s="94">
        <v>2.0210902E7</v>
      </c>
      <c r="N36" s="87" t="s">
        <v>379</v>
      </c>
      <c r="O36" s="87" t="s">
        <v>19</v>
      </c>
      <c r="P36" s="87">
        <v>15.0</v>
      </c>
      <c r="Q36" s="87">
        <v>90.0</v>
      </c>
      <c r="R36" s="88">
        <v>23.9</v>
      </c>
      <c r="S36" s="88">
        <v>87.0</v>
      </c>
      <c r="T36" s="88">
        <v>22.1</v>
      </c>
      <c r="U36" s="88" t="s">
        <v>19</v>
      </c>
      <c r="V36" s="88">
        <v>6.4</v>
      </c>
      <c r="W36" s="88" t="s">
        <v>19</v>
      </c>
      <c r="X36" s="88">
        <f t="shared" si="1"/>
        <v>1.35</v>
      </c>
      <c r="Y36" s="88">
        <f t="shared" si="3"/>
        <v>2.0793</v>
      </c>
      <c r="Z36" s="87" t="s">
        <v>404</v>
      </c>
      <c r="AA36" s="87" t="s">
        <v>405</v>
      </c>
      <c r="AC36" s="90" t="s">
        <v>475</v>
      </c>
    </row>
    <row r="37" hidden="1">
      <c r="A37" s="84">
        <v>899.0</v>
      </c>
      <c r="B37" s="84" t="s">
        <v>382</v>
      </c>
      <c r="C37" s="84" t="s">
        <v>41</v>
      </c>
      <c r="D37" s="84">
        <v>2.020103E7</v>
      </c>
      <c r="E37" s="85" t="s">
        <v>48</v>
      </c>
      <c r="F37" s="85" t="s">
        <v>458</v>
      </c>
      <c r="G37" s="85"/>
      <c r="H37" s="85" t="s">
        <v>22</v>
      </c>
      <c r="I37" s="85" t="s">
        <v>476</v>
      </c>
      <c r="J37" s="84">
        <v>1.0</v>
      </c>
      <c r="K37" s="86" t="s">
        <v>19</v>
      </c>
      <c r="L37" s="87" t="s">
        <v>378</v>
      </c>
      <c r="M37" s="87">
        <v>2.0211104E7</v>
      </c>
      <c r="N37" s="87" t="s">
        <v>379</v>
      </c>
      <c r="O37" s="87" t="s">
        <v>19</v>
      </c>
      <c r="P37" s="87">
        <v>12.05</v>
      </c>
      <c r="Q37" s="87">
        <v>90.0</v>
      </c>
      <c r="R37" s="88">
        <v>77.1</v>
      </c>
      <c r="S37" s="88">
        <v>87.0</v>
      </c>
      <c r="T37" s="88">
        <v>49.4</v>
      </c>
      <c r="U37" s="88" t="s">
        <v>19</v>
      </c>
      <c r="V37" s="88">
        <v>5.1</v>
      </c>
      <c r="W37" s="88" t="s">
        <v>19</v>
      </c>
      <c r="X37" s="88">
        <f t="shared" si="1"/>
        <v>1.0845</v>
      </c>
      <c r="Y37" s="88">
        <f t="shared" si="3"/>
        <v>6.7077</v>
      </c>
      <c r="AC37" s="90" t="s">
        <v>395</v>
      </c>
    </row>
    <row r="38" hidden="1">
      <c r="A38" s="83">
        <v>79.0</v>
      </c>
      <c r="B38" s="84" t="s">
        <v>382</v>
      </c>
      <c r="C38" s="84" t="s">
        <v>47</v>
      </c>
      <c r="D38" s="84">
        <v>2.0200103E7</v>
      </c>
      <c r="E38" s="85" t="s">
        <v>48</v>
      </c>
      <c r="F38" s="85" t="s">
        <v>458</v>
      </c>
      <c r="G38" s="85"/>
      <c r="H38" s="85" t="s">
        <v>23</v>
      </c>
      <c r="I38" s="85" t="s">
        <v>477</v>
      </c>
      <c r="J38" s="84">
        <v>1.0</v>
      </c>
      <c r="K38" s="86" t="s">
        <v>19</v>
      </c>
      <c r="L38" s="87" t="s">
        <v>378</v>
      </c>
      <c r="M38" s="87">
        <v>2.0211104E7</v>
      </c>
      <c r="N38" s="87" t="s">
        <v>379</v>
      </c>
      <c r="O38" s="87" t="s">
        <v>19</v>
      </c>
      <c r="P38" s="87">
        <v>20.4</v>
      </c>
      <c r="Q38" s="87">
        <v>90.0</v>
      </c>
      <c r="R38" s="88">
        <v>22.4</v>
      </c>
      <c r="S38" s="88">
        <v>87.0</v>
      </c>
      <c r="T38" s="88">
        <v>17.3</v>
      </c>
      <c r="U38" s="93" t="s">
        <v>19</v>
      </c>
      <c r="V38" s="88">
        <v>6.3</v>
      </c>
      <c r="W38" s="88" t="s">
        <v>19</v>
      </c>
      <c r="X38" s="88">
        <f t="shared" si="1"/>
        <v>1.836</v>
      </c>
      <c r="Y38" s="88">
        <f t="shared" si="3"/>
        <v>1.9488</v>
      </c>
      <c r="AC38" s="90" t="s">
        <v>395</v>
      </c>
    </row>
    <row r="39" hidden="1">
      <c r="A39" s="84">
        <v>309.0</v>
      </c>
      <c r="B39" s="84" t="s">
        <v>382</v>
      </c>
      <c r="C39" s="84" t="s">
        <v>14</v>
      </c>
      <c r="D39" s="84">
        <v>2.0200303E7</v>
      </c>
      <c r="E39" s="85" t="s">
        <v>48</v>
      </c>
      <c r="F39" s="85" t="s">
        <v>458</v>
      </c>
      <c r="G39" s="85"/>
      <c r="H39" s="85" t="s">
        <v>23</v>
      </c>
      <c r="I39" s="85" t="s">
        <v>478</v>
      </c>
      <c r="J39" s="84">
        <v>1.0</v>
      </c>
      <c r="K39" s="86" t="s">
        <v>19</v>
      </c>
      <c r="L39" s="87" t="s">
        <v>378</v>
      </c>
      <c r="M39" s="87">
        <v>2.0211105E7</v>
      </c>
      <c r="N39" s="87" t="s">
        <v>379</v>
      </c>
      <c r="O39" s="87" t="s">
        <v>19</v>
      </c>
      <c r="P39" s="87">
        <v>62.4</v>
      </c>
      <c r="Q39" s="87">
        <v>90.0</v>
      </c>
      <c r="R39" s="88">
        <v>42.1</v>
      </c>
      <c r="S39" s="88">
        <v>87.0</v>
      </c>
      <c r="T39" s="88">
        <v>25.9</v>
      </c>
      <c r="U39" s="88" t="s">
        <v>19</v>
      </c>
      <c r="V39" s="88">
        <v>6.6</v>
      </c>
      <c r="W39" s="88" t="s">
        <v>19</v>
      </c>
      <c r="X39" s="88">
        <f t="shared" si="1"/>
        <v>5.616</v>
      </c>
      <c r="Y39" s="88">
        <f t="shared" si="3"/>
        <v>3.6627</v>
      </c>
      <c r="AC39" s="90" t="s">
        <v>468</v>
      </c>
    </row>
    <row r="40" hidden="1">
      <c r="A40" s="83">
        <v>85.0</v>
      </c>
      <c r="B40" s="84"/>
      <c r="C40" s="84" t="s">
        <v>47</v>
      </c>
      <c r="D40" s="84">
        <v>2.0200106E7</v>
      </c>
      <c r="E40" s="85" t="s">
        <v>137</v>
      </c>
      <c r="F40" s="85" t="s">
        <v>407</v>
      </c>
      <c r="G40" s="85"/>
      <c r="H40" s="85" t="s">
        <v>479</v>
      </c>
      <c r="I40" s="85" t="s">
        <v>480</v>
      </c>
      <c r="J40" s="84">
        <v>1.0</v>
      </c>
      <c r="K40" s="86" t="s">
        <v>19</v>
      </c>
      <c r="L40" s="87" t="s">
        <v>378</v>
      </c>
      <c r="M40" s="87">
        <v>2.0211104E7</v>
      </c>
      <c r="N40" s="87" t="s">
        <v>379</v>
      </c>
      <c r="O40" s="87" t="s">
        <v>19</v>
      </c>
      <c r="P40" s="87">
        <v>13.55</v>
      </c>
      <c r="Q40" s="87">
        <v>90.0</v>
      </c>
      <c r="R40" s="88" t="s">
        <v>380</v>
      </c>
      <c r="S40" s="88">
        <v>87.0</v>
      </c>
      <c r="T40" s="88"/>
      <c r="U40" s="95">
        <v>5.67</v>
      </c>
      <c r="V40" s="88"/>
      <c r="W40" s="88" t="s">
        <v>19</v>
      </c>
      <c r="X40" s="88">
        <f t="shared" si="1"/>
        <v>1.2195</v>
      </c>
      <c r="Y40" s="88">
        <f>(U40*S40)/1000</f>
        <v>0.49329</v>
      </c>
      <c r="AC40" s="90" t="s">
        <v>395</v>
      </c>
    </row>
    <row r="41" hidden="1">
      <c r="A41" s="84">
        <v>501.0</v>
      </c>
      <c r="B41" s="84" t="s">
        <v>382</v>
      </c>
      <c r="C41" s="84" t="s">
        <v>332</v>
      </c>
      <c r="D41" s="84">
        <v>2.020091E7</v>
      </c>
      <c r="E41" s="85" t="s">
        <v>48</v>
      </c>
      <c r="F41" s="85" t="s">
        <v>458</v>
      </c>
      <c r="G41" s="85"/>
      <c r="H41" s="85" t="s">
        <v>23</v>
      </c>
      <c r="I41" s="85" t="s">
        <v>481</v>
      </c>
      <c r="J41" s="84">
        <v>1.0</v>
      </c>
      <c r="K41" s="86" t="s">
        <v>19</v>
      </c>
      <c r="L41" s="87" t="s">
        <v>378</v>
      </c>
      <c r="M41" s="87">
        <v>2.0210831E7</v>
      </c>
      <c r="N41" s="87" t="s">
        <v>379</v>
      </c>
      <c r="O41" s="87" t="s">
        <v>19</v>
      </c>
      <c r="P41" s="87">
        <v>12.85</v>
      </c>
      <c r="Q41" s="87">
        <v>90.0</v>
      </c>
      <c r="R41" s="88">
        <v>21.3</v>
      </c>
      <c r="S41" s="88">
        <v>87.0</v>
      </c>
      <c r="T41" s="88">
        <v>14.5</v>
      </c>
      <c r="U41" s="88" t="s">
        <v>19</v>
      </c>
      <c r="V41" s="88">
        <v>6.6</v>
      </c>
      <c r="W41" s="88" t="s">
        <v>19</v>
      </c>
      <c r="X41" s="88">
        <f t="shared" si="1"/>
        <v>1.1565</v>
      </c>
      <c r="Y41" s="88">
        <f t="shared" ref="Y41:Y43" si="4">(R41*S41)/1000</f>
        <v>1.8531</v>
      </c>
      <c r="Z41" s="87" t="s">
        <v>404</v>
      </c>
      <c r="AA41" s="87" t="s">
        <v>405</v>
      </c>
      <c r="AB41" s="87" t="s">
        <v>456</v>
      </c>
      <c r="AC41" s="90" t="s">
        <v>457</v>
      </c>
    </row>
    <row r="42" hidden="1">
      <c r="A42" s="84">
        <v>875.0</v>
      </c>
      <c r="B42" s="84" t="s">
        <v>382</v>
      </c>
      <c r="C42" s="84" t="s">
        <v>41</v>
      </c>
      <c r="D42" s="84">
        <v>2.020103E7</v>
      </c>
      <c r="E42" s="85" t="s">
        <v>48</v>
      </c>
      <c r="F42" s="85" t="s">
        <v>458</v>
      </c>
      <c r="G42" s="85"/>
      <c r="H42" s="85" t="s">
        <v>23</v>
      </c>
      <c r="I42" s="85" t="s">
        <v>482</v>
      </c>
      <c r="J42" s="84">
        <v>1.0</v>
      </c>
      <c r="K42" s="86" t="s">
        <v>19</v>
      </c>
      <c r="L42" s="87" t="s">
        <v>378</v>
      </c>
      <c r="M42" s="87">
        <v>2.0211108E7</v>
      </c>
      <c r="N42" s="87" t="s">
        <v>379</v>
      </c>
      <c r="O42" s="87" t="s">
        <v>19</v>
      </c>
      <c r="P42" s="87">
        <v>13.9</v>
      </c>
      <c r="Q42" s="87">
        <v>90.0</v>
      </c>
      <c r="R42" s="88">
        <v>40.5</v>
      </c>
      <c r="S42" s="88">
        <v>87.0</v>
      </c>
      <c r="T42" s="88">
        <v>27.0</v>
      </c>
      <c r="U42" s="88" t="s">
        <v>19</v>
      </c>
      <c r="V42" s="88">
        <v>4.8</v>
      </c>
      <c r="W42" s="88" t="s">
        <v>19</v>
      </c>
      <c r="X42" s="88">
        <f t="shared" si="1"/>
        <v>1.251</v>
      </c>
      <c r="Y42" s="88">
        <f t="shared" si="4"/>
        <v>3.5235</v>
      </c>
      <c r="AC42" s="90" t="s">
        <v>483</v>
      </c>
    </row>
    <row r="43" hidden="1">
      <c r="A43" s="84">
        <v>91.0</v>
      </c>
      <c r="B43" s="84" t="s">
        <v>382</v>
      </c>
      <c r="C43" s="84" t="s">
        <v>47</v>
      </c>
      <c r="D43" s="84">
        <v>2.0200106E7</v>
      </c>
      <c r="E43" s="85" t="s">
        <v>137</v>
      </c>
      <c r="F43" s="85" t="s">
        <v>407</v>
      </c>
      <c r="G43" s="85"/>
      <c r="H43" s="85" t="s">
        <v>484</v>
      </c>
      <c r="I43" s="85" t="s">
        <v>485</v>
      </c>
      <c r="J43" s="84">
        <v>1.0</v>
      </c>
      <c r="K43" s="86" t="s">
        <v>19</v>
      </c>
      <c r="L43" s="87" t="s">
        <v>378</v>
      </c>
      <c r="M43" s="87">
        <v>2.0211028E7</v>
      </c>
      <c r="N43" s="87" t="s">
        <v>379</v>
      </c>
      <c r="O43" s="87" t="s">
        <v>19</v>
      </c>
      <c r="P43" s="87">
        <v>20.9</v>
      </c>
      <c r="Q43" s="87">
        <v>90.0</v>
      </c>
      <c r="R43" s="88">
        <v>12.6</v>
      </c>
      <c r="S43" s="88">
        <v>87.0</v>
      </c>
      <c r="T43" s="88">
        <v>13.8</v>
      </c>
      <c r="U43" s="88" t="s">
        <v>19</v>
      </c>
      <c r="V43" s="88">
        <v>6.7</v>
      </c>
      <c r="W43" s="88" t="s">
        <v>19</v>
      </c>
      <c r="X43" s="88">
        <f t="shared" si="1"/>
        <v>1.881</v>
      </c>
      <c r="Y43" s="88">
        <f t="shared" si="4"/>
        <v>1.0962</v>
      </c>
      <c r="AC43" s="90" t="s">
        <v>402</v>
      </c>
    </row>
    <row r="44" hidden="1">
      <c r="A44" s="84">
        <v>93.0</v>
      </c>
      <c r="B44" s="84" t="s">
        <v>382</v>
      </c>
      <c r="C44" s="84" t="s">
        <v>47</v>
      </c>
      <c r="D44" s="84">
        <v>2.0200106E7</v>
      </c>
      <c r="E44" s="85" t="s">
        <v>137</v>
      </c>
      <c r="F44" s="85" t="s">
        <v>407</v>
      </c>
      <c r="G44" s="85"/>
      <c r="H44" s="85" t="s">
        <v>486</v>
      </c>
      <c r="I44" s="85" t="s">
        <v>487</v>
      </c>
      <c r="J44" s="84">
        <v>1.0</v>
      </c>
      <c r="K44" s="86" t="s">
        <v>19</v>
      </c>
      <c r="L44" s="87" t="s">
        <v>378</v>
      </c>
      <c r="M44" s="87">
        <v>2.0211108E7</v>
      </c>
      <c r="N44" s="87" t="s">
        <v>379</v>
      </c>
      <c r="O44" s="87" t="s">
        <v>488</v>
      </c>
      <c r="P44" s="87">
        <v>8.5</v>
      </c>
      <c r="Q44" s="87">
        <v>90.0</v>
      </c>
      <c r="R44" s="88" t="s">
        <v>380</v>
      </c>
      <c r="S44" s="88">
        <v>87.0</v>
      </c>
      <c r="T44" s="88"/>
      <c r="U44" s="88">
        <v>4.7</v>
      </c>
      <c r="V44" s="88"/>
      <c r="W44" s="88" t="s">
        <v>19</v>
      </c>
      <c r="X44" s="88">
        <f t="shared" si="1"/>
        <v>0.765</v>
      </c>
      <c r="Y44" s="88">
        <f>(U44*S44)/1000</f>
        <v>0.4089</v>
      </c>
      <c r="AC44" s="90" t="s">
        <v>483</v>
      </c>
    </row>
    <row r="45" hidden="1">
      <c r="A45" s="84">
        <v>335.0</v>
      </c>
      <c r="B45" s="84" t="s">
        <v>382</v>
      </c>
      <c r="C45" s="84" t="s">
        <v>14</v>
      </c>
      <c r="D45" s="84">
        <v>2.0200303E7</v>
      </c>
      <c r="E45" s="85" t="s">
        <v>48</v>
      </c>
      <c r="F45" s="85" t="s">
        <v>458</v>
      </c>
      <c r="G45" s="85"/>
      <c r="H45" s="85" t="s">
        <v>24</v>
      </c>
      <c r="I45" s="85" t="s">
        <v>489</v>
      </c>
      <c r="J45" s="84">
        <v>1.0</v>
      </c>
      <c r="K45" s="86" t="s">
        <v>19</v>
      </c>
      <c r="L45" s="87" t="s">
        <v>392</v>
      </c>
      <c r="M45" s="87">
        <v>2.0211115E7</v>
      </c>
      <c r="N45" s="87" t="s">
        <v>379</v>
      </c>
      <c r="O45" s="87" t="s">
        <v>19</v>
      </c>
      <c r="P45" s="87">
        <v>102.5</v>
      </c>
      <c r="Q45" s="87">
        <v>90.0</v>
      </c>
      <c r="R45" s="88">
        <v>47.4</v>
      </c>
      <c r="S45" s="88">
        <v>87.0</v>
      </c>
      <c r="T45" s="88">
        <v>21.2</v>
      </c>
      <c r="U45" s="88" t="s">
        <v>19</v>
      </c>
      <c r="V45" s="88">
        <v>4.6</v>
      </c>
      <c r="W45" s="88" t="s">
        <v>19</v>
      </c>
      <c r="X45" s="88">
        <f t="shared" si="1"/>
        <v>9.225</v>
      </c>
      <c r="Y45" s="88">
        <f>(R45*S45)/1000</f>
        <v>4.1238</v>
      </c>
      <c r="AC45" s="90" t="s">
        <v>490</v>
      </c>
    </row>
    <row r="46" hidden="1">
      <c r="A46" s="83">
        <v>81.0</v>
      </c>
      <c r="B46" s="84" t="s">
        <v>382</v>
      </c>
      <c r="C46" s="84" t="s">
        <v>47</v>
      </c>
      <c r="D46" s="84">
        <v>2.0200103E7</v>
      </c>
      <c r="E46" s="85" t="s">
        <v>48</v>
      </c>
      <c r="F46" s="85" t="s">
        <v>458</v>
      </c>
      <c r="G46" s="85"/>
      <c r="H46" s="85" t="s">
        <v>25</v>
      </c>
      <c r="I46" s="85" t="s">
        <v>491</v>
      </c>
      <c r="J46" s="84">
        <v>1.0</v>
      </c>
      <c r="K46" s="86" t="s">
        <v>19</v>
      </c>
      <c r="L46" s="87" t="s">
        <v>378</v>
      </c>
      <c r="M46" s="87">
        <v>2.0211015E7</v>
      </c>
      <c r="N46" s="87" t="s">
        <v>379</v>
      </c>
      <c r="O46" s="87" t="s">
        <v>19</v>
      </c>
      <c r="P46" s="87">
        <v>30.5</v>
      </c>
      <c r="Q46" s="87">
        <v>90.0</v>
      </c>
      <c r="R46" s="88" t="s">
        <v>380</v>
      </c>
      <c r="S46" s="88">
        <v>87.0</v>
      </c>
      <c r="T46" s="88">
        <v>31.3</v>
      </c>
      <c r="U46" s="95">
        <v>30.4</v>
      </c>
      <c r="V46" s="88">
        <v>7.1</v>
      </c>
      <c r="W46" s="93" t="s">
        <v>19</v>
      </c>
      <c r="X46" s="88">
        <f t="shared" si="1"/>
        <v>2.745</v>
      </c>
      <c r="Y46" s="88">
        <f>(U46*S46)/1000</f>
        <v>2.6448</v>
      </c>
      <c r="AC46" s="90" t="s">
        <v>444</v>
      </c>
    </row>
    <row r="47" hidden="1">
      <c r="A47" s="84">
        <v>83.0</v>
      </c>
      <c r="B47" s="84" t="s">
        <v>382</v>
      </c>
      <c r="C47" s="84" t="s">
        <v>47</v>
      </c>
      <c r="D47" s="84">
        <v>2.0200103E7</v>
      </c>
      <c r="E47" s="85" t="s">
        <v>48</v>
      </c>
      <c r="F47" s="85" t="s">
        <v>458</v>
      </c>
      <c r="G47" s="85"/>
      <c r="H47" s="85" t="s">
        <v>111</v>
      </c>
      <c r="I47" s="85" t="s">
        <v>492</v>
      </c>
      <c r="J47" s="84">
        <v>1.0</v>
      </c>
      <c r="K47" s="86" t="s">
        <v>19</v>
      </c>
      <c r="L47" s="87" t="s">
        <v>378</v>
      </c>
      <c r="M47" s="87">
        <v>2.0211028E7</v>
      </c>
      <c r="N47" s="87" t="s">
        <v>379</v>
      </c>
      <c r="O47" s="87" t="s">
        <v>19</v>
      </c>
      <c r="P47" s="87">
        <v>13.75</v>
      </c>
      <c r="Q47" s="87">
        <v>90.0</v>
      </c>
      <c r="R47" s="88">
        <v>32.4</v>
      </c>
      <c r="S47" s="88">
        <v>87.0</v>
      </c>
      <c r="T47" s="88">
        <v>25.8</v>
      </c>
      <c r="U47" s="88" t="s">
        <v>19</v>
      </c>
      <c r="V47" s="88">
        <v>5.0</v>
      </c>
      <c r="W47" s="88" t="s">
        <v>19</v>
      </c>
      <c r="X47" s="88">
        <f t="shared" si="1"/>
        <v>1.2375</v>
      </c>
      <c r="Y47" s="88">
        <f t="shared" ref="Y47:Y64" si="5">(R47*S47)/1000</f>
        <v>2.8188</v>
      </c>
      <c r="AC47" s="90" t="s">
        <v>402</v>
      </c>
    </row>
    <row r="48" hidden="1">
      <c r="A48" s="84">
        <v>315.0</v>
      </c>
      <c r="B48" s="84" t="s">
        <v>382</v>
      </c>
      <c r="C48" s="84" t="s">
        <v>14</v>
      </c>
      <c r="D48" s="84">
        <v>2.0200303E7</v>
      </c>
      <c r="E48" s="85" t="s">
        <v>48</v>
      </c>
      <c r="F48" s="85" t="s">
        <v>458</v>
      </c>
      <c r="G48" s="85"/>
      <c r="H48" s="85" t="s">
        <v>111</v>
      </c>
      <c r="I48" s="85" t="s">
        <v>493</v>
      </c>
      <c r="J48" s="84">
        <v>1.0</v>
      </c>
      <c r="K48" s="86" t="s">
        <v>19</v>
      </c>
      <c r="L48" s="87" t="s">
        <v>378</v>
      </c>
      <c r="M48" s="87">
        <v>2.021091E7</v>
      </c>
      <c r="N48" s="87" t="s">
        <v>379</v>
      </c>
      <c r="O48" s="87" t="s">
        <v>19</v>
      </c>
      <c r="P48" s="87">
        <v>99.7</v>
      </c>
      <c r="Q48" s="87">
        <v>90.0</v>
      </c>
      <c r="R48" s="88">
        <v>78.5</v>
      </c>
      <c r="S48" s="88">
        <v>87.0</v>
      </c>
      <c r="T48" s="88">
        <v>47.6</v>
      </c>
      <c r="U48" s="88" t="s">
        <v>19</v>
      </c>
      <c r="V48" s="88">
        <v>6.0</v>
      </c>
      <c r="W48" s="88" t="s">
        <v>19</v>
      </c>
      <c r="X48" s="88">
        <f t="shared" si="1"/>
        <v>8.973</v>
      </c>
      <c r="Y48" s="88">
        <f t="shared" si="5"/>
        <v>6.8295</v>
      </c>
      <c r="Z48" s="87" t="s">
        <v>404</v>
      </c>
      <c r="AA48" s="87" t="s">
        <v>405</v>
      </c>
      <c r="AC48" s="90" t="s">
        <v>464</v>
      </c>
    </row>
    <row r="49" hidden="1">
      <c r="A49" s="84">
        <v>521.0</v>
      </c>
      <c r="B49" s="84" t="s">
        <v>382</v>
      </c>
      <c r="C49" s="84" t="s">
        <v>332</v>
      </c>
      <c r="D49" s="84">
        <v>2.020091E7</v>
      </c>
      <c r="E49" s="85" t="s">
        <v>48</v>
      </c>
      <c r="F49" s="85" t="s">
        <v>458</v>
      </c>
      <c r="G49" s="85"/>
      <c r="H49" s="85" t="s">
        <v>111</v>
      </c>
      <c r="I49" s="85" t="s">
        <v>494</v>
      </c>
      <c r="J49" s="84">
        <v>1.0</v>
      </c>
      <c r="K49" s="86" t="s">
        <v>19</v>
      </c>
      <c r="L49" s="87" t="s">
        <v>378</v>
      </c>
      <c r="M49" s="87">
        <v>2.0211004E7</v>
      </c>
      <c r="N49" s="87" t="s">
        <v>379</v>
      </c>
      <c r="O49" s="87" t="s">
        <v>19</v>
      </c>
      <c r="P49" s="87">
        <v>3.78</v>
      </c>
      <c r="Q49" s="87">
        <v>90.0</v>
      </c>
      <c r="R49" s="88" t="s">
        <v>380</v>
      </c>
      <c r="S49" s="88">
        <v>87.0</v>
      </c>
      <c r="T49" s="88">
        <v>31.7</v>
      </c>
      <c r="U49" s="88"/>
      <c r="V49" s="88">
        <v>3.5</v>
      </c>
      <c r="W49" s="88" t="s">
        <v>19</v>
      </c>
      <c r="X49" s="88">
        <f t="shared" si="1"/>
        <v>0.3402</v>
      </c>
      <c r="Y49" s="88" t="str">
        <f t="shared" si="5"/>
        <v>#VALUE!</v>
      </c>
      <c r="AC49" s="90" t="s">
        <v>495</v>
      </c>
    </row>
    <row r="50" hidden="1">
      <c r="A50" s="83">
        <v>107.0</v>
      </c>
      <c r="B50" s="84" t="s">
        <v>382</v>
      </c>
      <c r="C50" s="84" t="s">
        <v>47</v>
      </c>
      <c r="D50" s="84">
        <v>2.0200106E7</v>
      </c>
      <c r="E50" s="85" t="s">
        <v>137</v>
      </c>
      <c r="F50" s="85" t="s">
        <v>407</v>
      </c>
      <c r="G50" s="85"/>
      <c r="H50" s="85" t="s">
        <v>496</v>
      </c>
      <c r="I50" s="85" t="s">
        <v>497</v>
      </c>
      <c r="J50" s="84">
        <v>1.0</v>
      </c>
      <c r="K50" s="86" t="s">
        <v>19</v>
      </c>
      <c r="L50" s="87" t="s">
        <v>378</v>
      </c>
      <c r="M50" s="87">
        <v>2.0211109E7</v>
      </c>
      <c r="N50" s="87" t="s">
        <v>379</v>
      </c>
      <c r="O50" s="87" t="s">
        <v>19</v>
      </c>
      <c r="P50" s="87">
        <v>20.8</v>
      </c>
      <c r="Q50" s="87">
        <v>90.0</v>
      </c>
      <c r="R50" s="88">
        <v>12.2</v>
      </c>
      <c r="S50" s="88">
        <v>87.0</v>
      </c>
      <c r="T50" s="88">
        <v>12.8</v>
      </c>
      <c r="U50" s="88" t="s">
        <v>19</v>
      </c>
      <c r="V50" s="88">
        <v>5.3</v>
      </c>
      <c r="W50" s="88" t="s">
        <v>19</v>
      </c>
      <c r="X50" s="88">
        <f t="shared" si="1"/>
        <v>1.872</v>
      </c>
      <c r="Y50" s="88">
        <f t="shared" si="5"/>
        <v>1.0614</v>
      </c>
      <c r="AC50" s="90" t="s">
        <v>498</v>
      </c>
    </row>
    <row r="51" hidden="1">
      <c r="A51" s="84">
        <v>111.0</v>
      </c>
      <c r="B51" s="84"/>
      <c r="C51" s="84" t="s">
        <v>47</v>
      </c>
      <c r="D51" s="84">
        <v>2.0200106E7</v>
      </c>
      <c r="E51" s="85" t="s">
        <v>137</v>
      </c>
      <c r="F51" s="85" t="s">
        <v>376</v>
      </c>
      <c r="G51" s="85"/>
      <c r="H51" s="85" t="s">
        <v>290</v>
      </c>
      <c r="I51" s="85" t="s">
        <v>499</v>
      </c>
      <c r="J51" s="84">
        <v>1.0</v>
      </c>
      <c r="K51" s="86" t="s">
        <v>19</v>
      </c>
      <c r="L51" s="87" t="s">
        <v>378</v>
      </c>
      <c r="M51" s="87">
        <v>2.0220201E7</v>
      </c>
      <c r="N51" s="87" t="s">
        <v>379</v>
      </c>
      <c r="O51" s="87" t="s">
        <v>19</v>
      </c>
      <c r="P51" s="87">
        <v>2.99</v>
      </c>
      <c r="Q51" s="87">
        <v>90.0</v>
      </c>
      <c r="R51" s="88" t="s">
        <v>380</v>
      </c>
      <c r="S51" s="88">
        <v>90.0</v>
      </c>
      <c r="T51" s="88"/>
      <c r="U51" s="88"/>
      <c r="V51" s="88"/>
      <c r="W51" s="88" t="s">
        <v>19</v>
      </c>
      <c r="X51" s="88">
        <f t="shared" si="1"/>
        <v>0.2691</v>
      </c>
      <c r="Y51" s="88" t="str">
        <f t="shared" si="5"/>
        <v>#VALUE!</v>
      </c>
      <c r="AC51" s="90" t="s">
        <v>400</v>
      </c>
    </row>
    <row r="52" hidden="1">
      <c r="A52" s="83">
        <v>113.0</v>
      </c>
      <c r="B52" s="84" t="s">
        <v>382</v>
      </c>
      <c r="C52" s="84" t="s">
        <v>47</v>
      </c>
      <c r="D52" s="84">
        <v>2.0200106E7</v>
      </c>
      <c r="E52" s="85" t="s">
        <v>137</v>
      </c>
      <c r="F52" s="85" t="s">
        <v>407</v>
      </c>
      <c r="G52" s="85"/>
      <c r="H52" s="85" t="s">
        <v>500</v>
      </c>
      <c r="I52" s="85" t="s">
        <v>501</v>
      </c>
      <c r="J52" s="84">
        <v>1.0</v>
      </c>
      <c r="K52" s="86" t="s">
        <v>19</v>
      </c>
      <c r="L52" s="87" t="s">
        <v>378</v>
      </c>
      <c r="M52" s="87">
        <v>2.0211109E7</v>
      </c>
      <c r="N52" s="87" t="s">
        <v>379</v>
      </c>
      <c r="O52" s="87" t="s">
        <v>19</v>
      </c>
      <c r="P52" s="87">
        <v>9.91</v>
      </c>
      <c r="Q52" s="87">
        <v>90.0</v>
      </c>
      <c r="R52" s="88">
        <v>10.7</v>
      </c>
      <c r="S52" s="88">
        <v>87.0</v>
      </c>
      <c r="T52" s="88">
        <v>8.81</v>
      </c>
      <c r="U52" s="88" t="s">
        <v>19</v>
      </c>
      <c r="V52" s="88" t="s">
        <v>380</v>
      </c>
      <c r="W52" s="93" t="s">
        <v>19</v>
      </c>
      <c r="X52" s="88">
        <f t="shared" si="1"/>
        <v>0.8919</v>
      </c>
      <c r="Y52" s="88">
        <f t="shared" si="5"/>
        <v>0.9309</v>
      </c>
      <c r="AC52" s="90" t="s">
        <v>498</v>
      </c>
    </row>
    <row r="53" hidden="1">
      <c r="A53" s="83">
        <v>115.0</v>
      </c>
      <c r="B53" s="84" t="s">
        <v>382</v>
      </c>
      <c r="C53" s="84" t="s">
        <v>47</v>
      </c>
      <c r="D53" s="84">
        <v>2.0200106E7</v>
      </c>
      <c r="E53" s="85" t="s">
        <v>137</v>
      </c>
      <c r="F53" s="85" t="s">
        <v>376</v>
      </c>
      <c r="G53" s="85"/>
      <c r="H53" s="85" t="s">
        <v>287</v>
      </c>
      <c r="I53" s="85" t="s">
        <v>502</v>
      </c>
      <c r="J53" s="84">
        <v>1.0</v>
      </c>
      <c r="K53" s="86" t="s">
        <v>19</v>
      </c>
      <c r="L53" s="87" t="s">
        <v>378</v>
      </c>
      <c r="M53" s="87">
        <v>2.0211015E7</v>
      </c>
      <c r="N53" s="87" t="s">
        <v>379</v>
      </c>
      <c r="O53" s="87" t="s">
        <v>19</v>
      </c>
      <c r="P53" s="87">
        <v>2.44</v>
      </c>
      <c r="Q53" s="87">
        <v>90.0</v>
      </c>
      <c r="R53" s="88">
        <v>11.1</v>
      </c>
      <c r="S53" s="88">
        <v>87.0</v>
      </c>
      <c r="T53" s="88">
        <v>10.7</v>
      </c>
      <c r="U53" s="88" t="s">
        <v>19</v>
      </c>
      <c r="V53" s="88">
        <v>5.0</v>
      </c>
      <c r="W53" s="88" t="s">
        <v>19</v>
      </c>
      <c r="X53" s="88">
        <f t="shared" si="1"/>
        <v>0.2196</v>
      </c>
      <c r="Y53" s="88">
        <f t="shared" si="5"/>
        <v>0.9657</v>
      </c>
      <c r="AC53" s="90" t="s">
        <v>444</v>
      </c>
    </row>
    <row r="54" hidden="1">
      <c r="A54" s="84">
        <v>925.0</v>
      </c>
      <c r="B54" s="84" t="s">
        <v>382</v>
      </c>
      <c r="C54" s="84" t="s">
        <v>41</v>
      </c>
      <c r="D54" s="84">
        <v>2.020103E7</v>
      </c>
      <c r="E54" s="85" t="s">
        <v>48</v>
      </c>
      <c r="F54" s="85" t="s">
        <v>458</v>
      </c>
      <c r="G54" s="85"/>
      <c r="H54" s="85" t="s">
        <v>111</v>
      </c>
      <c r="I54" s="85" t="s">
        <v>503</v>
      </c>
      <c r="J54" s="84">
        <v>1.0</v>
      </c>
      <c r="K54" s="86" t="s">
        <v>19</v>
      </c>
      <c r="L54" s="87" t="s">
        <v>378</v>
      </c>
      <c r="M54" s="87">
        <v>2.021102E7</v>
      </c>
      <c r="N54" s="87" t="s">
        <v>379</v>
      </c>
      <c r="O54" s="87" t="s">
        <v>19</v>
      </c>
      <c r="P54" s="87">
        <v>18.55</v>
      </c>
      <c r="Q54" s="87">
        <v>90.0</v>
      </c>
      <c r="R54" s="88">
        <v>28.7</v>
      </c>
      <c r="S54" s="88">
        <v>87.0</v>
      </c>
      <c r="T54" s="88">
        <v>20.1</v>
      </c>
      <c r="U54" s="88" t="s">
        <v>19</v>
      </c>
      <c r="V54" s="88">
        <v>3.8</v>
      </c>
      <c r="W54" s="88" t="s">
        <v>19</v>
      </c>
      <c r="X54" s="88">
        <f t="shared" si="1"/>
        <v>1.6695</v>
      </c>
      <c r="Y54" s="88">
        <f t="shared" si="5"/>
        <v>2.4969</v>
      </c>
      <c r="AC54" s="90" t="s">
        <v>504</v>
      </c>
    </row>
    <row r="55" hidden="1">
      <c r="A55" s="84">
        <v>119.0</v>
      </c>
      <c r="B55" s="84" t="s">
        <v>382</v>
      </c>
      <c r="C55" s="84" t="s">
        <v>47</v>
      </c>
      <c r="D55" s="84">
        <v>2.0200106E7</v>
      </c>
      <c r="E55" s="85" t="s">
        <v>137</v>
      </c>
      <c r="F55" s="85" t="s">
        <v>407</v>
      </c>
      <c r="G55" s="85"/>
      <c r="H55" s="85" t="s">
        <v>505</v>
      </c>
      <c r="I55" s="85" t="s">
        <v>506</v>
      </c>
      <c r="J55" s="84">
        <v>1.0</v>
      </c>
      <c r="K55" s="86" t="s">
        <v>19</v>
      </c>
      <c r="L55" s="87" t="s">
        <v>378</v>
      </c>
      <c r="M55" s="87">
        <v>2.0210927E7</v>
      </c>
      <c r="N55" s="87" t="s">
        <v>379</v>
      </c>
      <c r="O55" s="87" t="s">
        <v>19</v>
      </c>
      <c r="P55" s="87">
        <v>18.0</v>
      </c>
      <c r="Q55" s="87">
        <v>90.0</v>
      </c>
      <c r="R55" s="88">
        <v>10.4</v>
      </c>
      <c r="S55" s="88">
        <v>87.0</v>
      </c>
      <c r="T55" s="88">
        <v>8.63</v>
      </c>
      <c r="U55" s="88" t="s">
        <v>19</v>
      </c>
      <c r="V55" s="88" t="s">
        <v>380</v>
      </c>
      <c r="W55" s="88" t="s">
        <v>19</v>
      </c>
      <c r="X55" s="88">
        <f t="shared" si="1"/>
        <v>1.62</v>
      </c>
      <c r="Y55" s="88">
        <f t="shared" si="5"/>
        <v>0.9048</v>
      </c>
      <c r="AC55" s="90" t="s">
        <v>507</v>
      </c>
    </row>
    <row r="56" hidden="1">
      <c r="A56" s="84">
        <v>121.0</v>
      </c>
      <c r="B56" s="84" t="s">
        <v>382</v>
      </c>
      <c r="C56" s="84" t="s">
        <v>47</v>
      </c>
      <c r="D56" s="84">
        <v>2.0200106E7</v>
      </c>
      <c r="E56" s="85" t="s">
        <v>137</v>
      </c>
      <c r="F56" s="85" t="s">
        <v>407</v>
      </c>
      <c r="G56" s="85"/>
      <c r="H56" s="85" t="s">
        <v>508</v>
      </c>
      <c r="I56" s="85" t="s">
        <v>509</v>
      </c>
      <c r="J56" s="84">
        <v>1.0</v>
      </c>
      <c r="K56" s="86" t="s">
        <v>19</v>
      </c>
      <c r="L56" s="87" t="s">
        <v>378</v>
      </c>
      <c r="M56" s="87">
        <v>2.0211112E7</v>
      </c>
      <c r="N56" s="87" t="s">
        <v>379</v>
      </c>
      <c r="O56" s="87" t="s">
        <v>19</v>
      </c>
      <c r="P56" s="87">
        <v>8.5</v>
      </c>
      <c r="Q56" s="87">
        <v>90.0</v>
      </c>
      <c r="R56" s="88">
        <v>10.5</v>
      </c>
      <c r="S56" s="88">
        <v>87.0</v>
      </c>
      <c r="T56" s="88">
        <v>10.5</v>
      </c>
      <c r="U56" s="88" t="s">
        <v>19</v>
      </c>
      <c r="V56" s="88">
        <v>7.0</v>
      </c>
      <c r="W56" s="88" t="s">
        <v>19</v>
      </c>
      <c r="X56" s="88">
        <f t="shared" si="1"/>
        <v>0.765</v>
      </c>
      <c r="Y56" s="88">
        <f t="shared" si="5"/>
        <v>0.9135</v>
      </c>
      <c r="AC56" s="90" t="s">
        <v>510</v>
      </c>
    </row>
    <row r="57" hidden="1">
      <c r="A57" s="84">
        <v>65.0</v>
      </c>
      <c r="B57" s="84" t="s">
        <v>382</v>
      </c>
      <c r="C57" s="84" t="s">
        <v>47</v>
      </c>
      <c r="D57" s="84">
        <v>2.0200103E7</v>
      </c>
      <c r="E57" s="85" t="s">
        <v>48</v>
      </c>
      <c r="F57" s="85" t="s">
        <v>458</v>
      </c>
      <c r="G57" s="85"/>
      <c r="H57" s="85" t="s">
        <v>103</v>
      </c>
      <c r="I57" s="85" t="s">
        <v>511</v>
      </c>
      <c r="J57" s="84">
        <v>1.0</v>
      </c>
      <c r="K57" s="86" t="s">
        <v>19</v>
      </c>
      <c r="L57" s="87" t="s">
        <v>378</v>
      </c>
      <c r="M57" s="87">
        <v>2.021093E7</v>
      </c>
      <c r="N57" s="87" t="s">
        <v>379</v>
      </c>
      <c r="O57" s="87" t="s">
        <v>19</v>
      </c>
      <c r="P57" s="87">
        <v>43.3</v>
      </c>
      <c r="Q57" s="87">
        <v>90.0</v>
      </c>
      <c r="R57" s="88">
        <v>36.2</v>
      </c>
      <c r="S57" s="88">
        <v>87.0</v>
      </c>
      <c r="T57" s="88">
        <v>25.8</v>
      </c>
      <c r="U57" s="88" t="s">
        <v>19</v>
      </c>
      <c r="V57" s="88">
        <v>8.1</v>
      </c>
      <c r="W57" s="88" t="s">
        <v>19</v>
      </c>
      <c r="X57" s="88">
        <f t="shared" si="1"/>
        <v>3.897</v>
      </c>
      <c r="Y57" s="88">
        <f t="shared" si="5"/>
        <v>3.1494</v>
      </c>
      <c r="AC57" s="90" t="s">
        <v>389</v>
      </c>
    </row>
    <row r="58" hidden="1">
      <c r="A58" s="84">
        <v>127.0</v>
      </c>
      <c r="B58" s="84" t="s">
        <v>382</v>
      </c>
      <c r="C58" s="84" t="s">
        <v>47</v>
      </c>
      <c r="D58" s="84">
        <v>2.0200106E7</v>
      </c>
      <c r="E58" s="85" t="s">
        <v>137</v>
      </c>
      <c r="F58" s="85" t="s">
        <v>407</v>
      </c>
      <c r="G58" s="85"/>
      <c r="H58" s="85" t="s">
        <v>512</v>
      </c>
      <c r="I58" s="85" t="s">
        <v>513</v>
      </c>
      <c r="J58" s="84">
        <v>1.0</v>
      </c>
      <c r="K58" s="86" t="s">
        <v>19</v>
      </c>
      <c r="L58" s="87" t="s">
        <v>378</v>
      </c>
      <c r="M58" s="94">
        <v>2.0210902E7</v>
      </c>
      <c r="N58" s="87" t="s">
        <v>379</v>
      </c>
      <c r="O58" s="87" t="s">
        <v>19</v>
      </c>
      <c r="P58" s="87">
        <v>13.05</v>
      </c>
      <c r="Q58" s="87">
        <v>90.0</v>
      </c>
      <c r="R58" s="88">
        <v>12.2</v>
      </c>
      <c r="S58" s="88">
        <v>87.0</v>
      </c>
      <c r="T58" s="88">
        <v>11.4</v>
      </c>
      <c r="U58" s="88" t="s">
        <v>19</v>
      </c>
      <c r="V58" s="88">
        <v>4.9</v>
      </c>
      <c r="W58" s="88" t="s">
        <v>19</v>
      </c>
      <c r="X58" s="88">
        <f t="shared" si="1"/>
        <v>1.1745</v>
      </c>
      <c r="Y58" s="88">
        <f t="shared" si="5"/>
        <v>1.0614</v>
      </c>
      <c r="Z58" s="87" t="s">
        <v>404</v>
      </c>
      <c r="AA58" s="87" t="s">
        <v>514</v>
      </c>
      <c r="AC58" s="90" t="s">
        <v>475</v>
      </c>
    </row>
    <row r="59" ht="17.25" hidden="1" customHeight="1">
      <c r="A59" s="83">
        <v>129.0</v>
      </c>
      <c r="B59" s="84" t="s">
        <v>382</v>
      </c>
      <c r="C59" s="84" t="s">
        <v>47</v>
      </c>
      <c r="D59" s="84">
        <v>2.0200106E7</v>
      </c>
      <c r="E59" s="85" t="s">
        <v>137</v>
      </c>
      <c r="F59" s="85" t="s">
        <v>407</v>
      </c>
      <c r="G59" s="85"/>
      <c r="H59" s="85" t="s">
        <v>515</v>
      </c>
      <c r="I59" s="85" t="s">
        <v>516</v>
      </c>
      <c r="J59" s="84">
        <v>1.0</v>
      </c>
      <c r="K59" s="86" t="s">
        <v>19</v>
      </c>
      <c r="L59" s="87" t="s">
        <v>378</v>
      </c>
      <c r="M59" s="87">
        <v>2.0211116E7</v>
      </c>
      <c r="N59" s="87" t="s">
        <v>379</v>
      </c>
      <c r="O59" s="87" t="s">
        <v>19</v>
      </c>
      <c r="P59" s="87">
        <v>13.55</v>
      </c>
      <c r="Q59" s="87">
        <v>90.0</v>
      </c>
      <c r="R59" s="88">
        <v>16.5</v>
      </c>
      <c r="S59" s="88">
        <v>87.0</v>
      </c>
      <c r="T59" s="88"/>
      <c r="U59" s="88" t="s">
        <v>19</v>
      </c>
      <c r="V59" s="88">
        <v>5.9</v>
      </c>
      <c r="W59" s="88" t="s">
        <v>19</v>
      </c>
      <c r="X59" s="88">
        <f t="shared" si="1"/>
        <v>1.2195</v>
      </c>
      <c r="Y59" s="88">
        <f t="shared" si="5"/>
        <v>1.4355</v>
      </c>
      <c r="AC59" s="90" t="s">
        <v>466</v>
      </c>
    </row>
    <row r="60" hidden="1">
      <c r="A60" s="83">
        <v>305.0</v>
      </c>
      <c r="B60" s="84" t="s">
        <v>382</v>
      </c>
      <c r="C60" s="84" t="s">
        <v>14</v>
      </c>
      <c r="D60" s="84">
        <v>2.0200303E7</v>
      </c>
      <c r="E60" s="85" t="s">
        <v>48</v>
      </c>
      <c r="F60" s="85" t="s">
        <v>458</v>
      </c>
      <c r="G60" s="85"/>
      <c r="H60" s="85" t="s">
        <v>103</v>
      </c>
      <c r="I60" s="85" t="s">
        <v>517</v>
      </c>
      <c r="J60" s="84">
        <v>1.0</v>
      </c>
      <c r="K60" s="86" t="s">
        <v>19</v>
      </c>
      <c r="L60" s="87" t="s">
        <v>378</v>
      </c>
      <c r="M60" s="87">
        <v>2.0210923E7</v>
      </c>
      <c r="N60" s="87" t="s">
        <v>379</v>
      </c>
      <c r="O60" s="87" t="s">
        <v>19</v>
      </c>
      <c r="P60" s="87">
        <v>84.8</v>
      </c>
      <c r="Q60" s="87">
        <v>90.0</v>
      </c>
      <c r="R60" s="88">
        <v>34.1</v>
      </c>
      <c r="S60" s="88">
        <v>87.0</v>
      </c>
      <c r="T60" s="88">
        <v>15.8</v>
      </c>
      <c r="U60" s="88" t="s">
        <v>19</v>
      </c>
      <c r="V60" s="88">
        <v>6.2</v>
      </c>
      <c r="W60" s="93" t="s">
        <v>19</v>
      </c>
      <c r="X60" s="88">
        <f t="shared" si="1"/>
        <v>7.632</v>
      </c>
      <c r="Y60" s="88">
        <f t="shared" si="5"/>
        <v>2.9667</v>
      </c>
      <c r="AC60" s="90" t="s">
        <v>426</v>
      </c>
    </row>
    <row r="61" hidden="1">
      <c r="A61" s="83">
        <v>555.0</v>
      </c>
      <c r="B61" s="84" t="s">
        <v>382</v>
      </c>
      <c r="C61" s="84" t="s">
        <v>332</v>
      </c>
      <c r="D61" s="84">
        <v>2.020091E7</v>
      </c>
      <c r="E61" s="85" t="s">
        <v>48</v>
      </c>
      <c r="F61" s="85" t="s">
        <v>458</v>
      </c>
      <c r="G61" s="85"/>
      <c r="H61" s="85" t="s">
        <v>103</v>
      </c>
      <c r="I61" s="85" t="s">
        <v>518</v>
      </c>
      <c r="J61" s="84">
        <v>1.0</v>
      </c>
      <c r="K61" s="86" t="s">
        <v>19</v>
      </c>
      <c r="L61" s="87" t="s">
        <v>378</v>
      </c>
      <c r="M61" s="87">
        <v>2.021091E7</v>
      </c>
      <c r="N61" s="87" t="s">
        <v>379</v>
      </c>
      <c r="O61" s="87" t="s">
        <v>19</v>
      </c>
      <c r="P61" s="87">
        <v>24.7</v>
      </c>
      <c r="Q61" s="87">
        <v>90.0</v>
      </c>
      <c r="R61" s="88">
        <v>26.7</v>
      </c>
      <c r="S61" s="88">
        <v>87.0</v>
      </c>
      <c r="T61" s="88">
        <v>26.0</v>
      </c>
      <c r="U61" s="88" t="s">
        <v>19</v>
      </c>
      <c r="V61" s="88">
        <v>6.9</v>
      </c>
      <c r="W61" s="88" t="s">
        <v>19</v>
      </c>
      <c r="X61" s="88">
        <f t="shared" si="1"/>
        <v>2.223</v>
      </c>
      <c r="Y61" s="88">
        <f t="shared" si="5"/>
        <v>2.3229</v>
      </c>
      <c r="Z61" s="87" t="s">
        <v>404</v>
      </c>
      <c r="AA61" s="87" t="s">
        <v>405</v>
      </c>
      <c r="AC61" s="90" t="s">
        <v>464</v>
      </c>
    </row>
    <row r="62" hidden="1">
      <c r="A62" s="84">
        <v>879.0</v>
      </c>
      <c r="B62" s="84" t="s">
        <v>382</v>
      </c>
      <c r="C62" s="84" t="s">
        <v>41</v>
      </c>
      <c r="D62" s="84">
        <v>2.020103E7</v>
      </c>
      <c r="E62" s="85" t="s">
        <v>48</v>
      </c>
      <c r="F62" s="85" t="s">
        <v>458</v>
      </c>
      <c r="G62" s="85"/>
      <c r="H62" s="85" t="s">
        <v>103</v>
      </c>
      <c r="I62" s="85" t="s">
        <v>519</v>
      </c>
      <c r="J62" s="84">
        <v>1.0</v>
      </c>
      <c r="K62" s="86" t="s">
        <v>19</v>
      </c>
      <c r="L62" s="87" t="s">
        <v>378</v>
      </c>
      <c r="M62" s="87">
        <v>2.0211122E7</v>
      </c>
      <c r="N62" s="87" t="s">
        <v>379</v>
      </c>
      <c r="O62" s="87" t="s">
        <v>19</v>
      </c>
      <c r="P62" s="87">
        <v>7.08</v>
      </c>
      <c r="Q62" s="87">
        <v>90.0</v>
      </c>
      <c r="R62" s="88">
        <v>14.2</v>
      </c>
      <c r="S62" s="88">
        <v>87.0</v>
      </c>
      <c r="T62" s="88">
        <v>16.7</v>
      </c>
      <c r="U62" s="88" t="s">
        <v>19</v>
      </c>
      <c r="V62" s="88">
        <v>4.8</v>
      </c>
      <c r="W62" s="88" t="s">
        <v>19</v>
      </c>
      <c r="X62" s="88">
        <f t="shared" si="1"/>
        <v>0.6372</v>
      </c>
      <c r="Y62" s="88">
        <f t="shared" si="5"/>
        <v>1.2354</v>
      </c>
      <c r="AC62" s="90" t="s">
        <v>520</v>
      </c>
    </row>
    <row r="63" hidden="1">
      <c r="A63" s="84">
        <v>139.0</v>
      </c>
      <c r="B63" s="84" t="s">
        <v>382</v>
      </c>
      <c r="C63" s="84" t="s">
        <v>47</v>
      </c>
      <c r="D63" s="84">
        <v>2.0200106E7</v>
      </c>
      <c r="E63" s="85" t="s">
        <v>137</v>
      </c>
      <c r="F63" s="85" t="s">
        <v>407</v>
      </c>
      <c r="G63" s="85"/>
      <c r="H63" s="85" t="s">
        <v>521</v>
      </c>
      <c r="I63" s="85" t="s">
        <v>522</v>
      </c>
      <c r="J63" s="84">
        <v>1.0</v>
      </c>
      <c r="K63" s="86" t="s">
        <v>19</v>
      </c>
      <c r="L63" s="87" t="s">
        <v>378</v>
      </c>
      <c r="M63" s="87">
        <v>2.0211001E7</v>
      </c>
      <c r="N63" s="87" t="s">
        <v>379</v>
      </c>
      <c r="O63" s="87" t="s">
        <v>19</v>
      </c>
      <c r="P63" s="87">
        <v>19.2</v>
      </c>
      <c r="Q63" s="87">
        <v>90.0</v>
      </c>
      <c r="R63" s="88">
        <v>13.3</v>
      </c>
      <c r="S63" s="88">
        <v>87.0</v>
      </c>
      <c r="T63" s="88">
        <v>9.12</v>
      </c>
      <c r="U63" s="88" t="s">
        <v>19</v>
      </c>
      <c r="V63" s="88" t="s">
        <v>380</v>
      </c>
      <c r="W63" s="88" t="s">
        <v>19</v>
      </c>
      <c r="X63" s="88">
        <f t="shared" si="1"/>
        <v>1.728</v>
      </c>
      <c r="Y63" s="88">
        <f t="shared" si="5"/>
        <v>1.1571</v>
      </c>
      <c r="AC63" s="90" t="s">
        <v>451</v>
      </c>
    </row>
    <row r="64" hidden="1">
      <c r="A64" s="84">
        <v>141.0</v>
      </c>
      <c r="B64" s="84"/>
      <c r="C64" s="84" t="s">
        <v>47</v>
      </c>
      <c r="D64" s="84">
        <v>2.0200106E7</v>
      </c>
      <c r="E64" s="85" t="s">
        <v>137</v>
      </c>
      <c r="F64" s="85" t="s">
        <v>407</v>
      </c>
      <c r="G64" s="85"/>
      <c r="H64" s="85" t="s">
        <v>523</v>
      </c>
      <c r="I64" s="85" t="s">
        <v>524</v>
      </c>
      <c r="J64" s="84">
        <v>1.0</v>
      </c>
      <c r="K64" s="86" t="s">
        <v>19</v>
      </c>
      <c r="L64" s="87" t="s">
        <v>378</v>
      </c>
      <c r="M64" s="87">
        <v>2.0220211E7</v>
      </c>
      <c r="N64" s="87" t="s">
        <v>379</v>
      </c>
      <c r="O64" s="87" t="s">
        <v>19</v>
      </c>
      <c r="P64" s="87">
        <v>5.79</v>
      </c>
      <c r="Q64" s="87">
        <v>90.0</v>
      </c>
      <c r="R64" s="88" t="s">
        <v>380</v>
      </c>
      <c r="S64" s="88">
        <v>87.0</v>
      </c>
      <c r="T64" s="88"/>
      <c r="U64" s="88" t="s">
        <v>19</v>
      </c>
      <c r="V64" s="88"/>
      <c r="W64" s="88" t="s">
        <v>19</v>
      </c>
      <c r="X64" s="88">
        <f t="shared" si="1"/>
        <v>0.5211</v>
      </c>
      <c r="Y64" s="88" t="str">
        <f t="shared" si="5"/>
        <v>#VALUE!</v>
      </c>
      <c r="AC64" s="90" t="s">
        <v>525</v>
      </c>
    </row>
    <row r="65" hidden="1">
      <c r="A65" s="83">
        <v>143.0</v>
      </c>
      <c r="B65" s="84" t="s">
        <v>526</v>
      </c>
      <c r="C65" s="84" t="s">
        <v>47</v>
      </c>
      <c r="D65" s="84">
        <v>2.0200106E7</v>
      </c>
      <c r="E65" s="85" t="s">
        <v>137</v>
      </c>
      <c r="F65" s="85" t="s">
        <v>407</v>
      </c>
      <c r="G65" s="85"/>
      <c r="H65" s="85" t="s">
        <v>527</v>
      </c>
      <c r="I65" s="85" t="s">
        <v>528</v>
      </c>
      <c r="J65" s="84">
        <v>1.0</v>
      </c>
      <c r="K65" s="86" t="s">
        <v>19</v>
      </c>
      <c r="L65" s="87" t="s">
        <v>378</v>
      </c>
      <c r="M65" s="87">
        <v>2.0211118E7</v>
      </c>
      <c r="N65" s="87" t="s">
        <v>379</v>
      </c>
      <c r="O65" s="87" t="s">
        <v>19</v>
      </c>
      <c r="P65" s="87">
        <v>34.2</v>
      </c>
      <c r="Q65" s="87">
        <v>90.0</v>
      </c>
      <c r="R65" s="88" t="s">
        <v>380</v>
      </c>
      <c r="S65" s="88">
        <v>87.0</v>
      </c>
      <c r="T65" s="88">
        <v>9.95</v>
      </c>
      <c r="U65" s="96">
        <v>8.58</v>
      </c>
      <c r="V65" s="88" t="s">
        <v>380</v>
      </c>
      <c r="W65" s="88" t="s">
        <v>19</v>
      </c>
      <c r="X65" s="88">
        <f t="shared" si="1"/>
        <v>3.078</v>
      </c>
      <c r="Y65" s="88">
        <f>(U65*S65)/1000</f>
        <v>0.74646</v>
      </c>
      <c r="AC65" s="90" t="s">
        <v>529</v>
      </c>
    </row>
    <row r="66" hidden="1">
      <c r="A66" s="84">
        <v>147.0</v>
      </c>
      <c r="B66" s="84" t="s">
        <v>382</v>
      </c>
      <c r="C66" s="84" t="s">
        <v>47</v>
      </c>
      <c r="D66" s="84">
        <v>2.0200106E7</v>
      </c>
      <c r="E66" s="85" t="s">
        <v>137</v>
      </c>
      <c r="F66" s="85" t="s">
        <v>376</v>
      </c>
      <c r="G66" s="85"/>
      <c r="H66" s="85" t="s">
        <v>278</v>
      </c>
      <c r="I66" s="85" t="s">
        <v>530</v>
      </c>
      <c r="J66" s="84">
        <v>1.0</v>
      </c>
      <c r="K66" s="86" t="s">
        <v>19</v>
      </c>
      <c r="L66" s="87" t="s">
        <v>378</v>
      </c>
      <c r="M66" s="87">
        <v>2.0211018E7</v>
      </c>
      <c r="N66" s="87" t="s">
        <v>379</v>
      </c>
      <c r="O66" s="87" t="s">
        <v>19</v>
      </c>
      <c r="P66" s="87">
        <v>2.75</v>
      </c>
      <c r="Q66" s="87">
        <v>90.0</v>
      </c>
      <c r="R66" s="88">
        <v>18.6</v>
      </c>
      <c r="S66" s="88">
        <v>87.0</v>
      </c>
      <c r="T66" s="88">
        <v>15.8</v>
      </c>
      <c r="U66" s="88" t="s">
        <v>19</v>
      </c>
      <c r="V66" s="88">
        <v>7.4</v>
      </c>
      <c r="W66" s="88" t="s">
        <v>19</v>
      </c>
      <c r="X66" s="88">
        <f t="shared" si="1"/>
        <v>0.2475</v>
      </c>
      <c r="Y66" s="88">
        <f t="shared" ref="Y66:Y69" si="6">(R66*S66)/1000</f>
        <v>1.6182</v>
      </c>
      <c r="AC66" s="90" t="s">
        <v>433</v>
      </c>
    </row>
    <row r="67" hidden="1">
      <c r="A67" s="84">
        <v>151.0</v>
      </c>
      <c r="B67" s="84"/>
      <c r="C67" s="84" t="s">
        <v>47</v>
      </c>
      <c r="D67" s="84">
        <v>2.0200106E7</v>
      </c>
      <c r="E67" s="85" t="s">
        <v>137</v>
      </c>
      <c r="F67" s="85" t="s">
        <v>376</v>
      </c>
      <c r="G67" s="85"/>
      <c r="H67" s="85" t="s">
        <v>275</v>
      </c>
      <c r="I67" s="85" t="s">
        <v>531</v>
      </c>
      <c r="J67" s="84">
        <v>1.0</v>
      </c>
      <c r="K67" s="86" t="s">
        <v>19</v>
      </c>
      <c r="L67" s="87" t="s">
        <v>378</v>
      </c>
      <c r="M67" s="87">
        <v>2.0220224E7</v>
      </c>
      <c r="N67" s="87" t="s">
        <v>379</v>
      </c>
      <c r="O67" s="87" t="s">
        <v>19</v>
      </c>
      <c r="P67" s="97">
        <v>4.71</v>
      </c>
      <c r="Q67" s="87">
        <v>90.0</v>
      </c>
      <c r="R67" s="88" t="s">
        <v>380</v>
      </c>
      <c r="S67" s="88">
        <v>87.0</v>
      </c>
      <c r="T67" s="88"/>
      <c r="U67" s="98" t="s">
        <v>380</v>
      </c>
      <c r="V67" s="88"/>
      <c r="W67" s="88" t="s">
        <v>19</v>
      </c>
      <c r="X67" s="88">
        <f t="shared" si="1"/>
        <v>0.4239</v>
      </c>
      <c r="Y67" s="88" t="str">
        <f t="shared" si="6"/>
        <v>#VALUE!</v>
      </c>
      <c r="AC67" s="90" t="s">
        <v>466</v>
      </c>
    </row>
    <row r="68" hidden="1">
      <c r="A68" s="83">
        <v>153.0</v>
      </c>
      <c r="B68" s="84"/>
      <c r="C68" s="84" t="s">
        <v>47</v>
      </c>
      <c r="D68" s="84">
        <v>2.0200106E7</v>
      </c>
      <c r="E68" s="85" t="s">
        <v>137</v>
      </c>
      <c r="F68" s="85" t="s">
        <v>407</v>
      </c>
      <c r="G68" s="85"/>
      <c r="H68" s="85" t="s">
        <v>532</v>
      </c>
      <c r="I68" s="85" t="s">
        <v>533</v>
      </c>
      <c r="J68" s="84">
        <v>1.0</v>
      </c>
      <c r="K68" s="86" t="s">
        <v>19</v>
      </c>
      <c r="L68" s="87" t="s">
        <v>378</v>
      </c>
      <c r="M68" s="87">
        <v>2.0211004E7</v>
      </c>
      <c r="N68" s="87" t="s">
        <v>379</v>
      </c>
      <c r="O68" s="87" t="s">
        <v>19</v>
      </c>
      <c r="P68" s="87">
        <v>8.69</v>
      </c>
      <c r="Q68" s="87">
        <v>90.0</v>
      </c>
      <c r="R68" s="88" t="s">
        <v>380</v>
      </c>
      <c r="S68" s="88">
        <v>87.0</v>
      </c>
      <c r="T68" s="88">
        <v>7.7</v>
      </c>
      <c r="U68" s="98" t="s">
        <v>380</v>
      </c>
      <c r="V68" s="88" t="s">
        <v>380</v>
      </c>
      <c r="W68" s="88" t="s">
        <v>19</v>
      </c>
      <c r="X68" s="88">
        <f t="shared" si="1"/>
        <v>0.7821</v>
      </c>
      <c r="Y68" s="88" t="str">
        <f t="shared" si="6"/>
        <v>#VALUE!</v>
      </c>
      <c r="AC68" s="90" t="s">
        <v>495</v>
      </c>
    </row>
    <row r="69" hidden="1">
      <c r="A69" s="83">
        <v>67.0</v>
      </c>
      <c r="B69" s="84" t="s">
        <v>382</v>
      </c>
      <c r="C69" s="84" t="s">
        <v>47</v>
      </c>
      <c r="D69" s="84">
        <v>2.0200103E7</v>
      </c>
      <c r="E69" s="85" t="s">
        <v>48</v>
      </c>
      <c r="F69" s="85" t="s">
        <v>458</v>
      </c>
      <c r="G69" s="85"/>
      <c r="H69" s="85" t="s">
        <v>26</v>
      </c>
      <c r="I69" s="85" t="s">
        <v>534</v>
      </c>
      <c r="J69" s="84">
        <v>1.0</v>
      </c>
      <c r="K69" s="86" t="s">
        <v>19</v>
      </c>
      <c r="L69" s="87" t="s">
        <v>378</v>
      </c>
      <c r="M69" s="87">
        <v>2.021092E7</v>
      </c>
      <c r="N69" s="87" t="s">
        <v>379</v>
      </c>
      <c r="O69" s="87" t="s">
        <v>19</v>
      </c>
      <c r="P69" s="87">
        <v>44.9</v>
      </c>
      <c r="Q69" s="87">
        <v>90.0</v>
      </c>
      <c r="R69" s="88">
        <v>33.1</v>
      </c>
      <c r="S69" s="88">
        <v>87.0</v>
      </c>
      <c r="T69" s="88">
        <v>27.0</v>
      </c>
      <c r="U69" s="88" t="s">
        <v>19</v>
      </c>
      <c r="V69" s="88">
        <v>5.5</v>
      </c>
      <c r="W69" s="88" t="s">
        <v>19</v>
      </c>
      <c r="X69" s="88">
        <f t="shared" si="1"/>
        <v>4.041</v>
      </c>
      <c r="Y69" s="88">
        <f t="shared" si="6"/>
        <v>2.8797</v>
      </c>
      <c r="AC69" s="90" t="s">
        <v>448</v>
      </c>
    </row>
    <row r="70" hidden="1">
      <c r="A70" s="84">
        <v>157.0</v>
      </c>
      <c r="B70" s="84"/>
      <c r="C70" s="84" t="s">
        <v>47</v>
      </c>
      <c r="D70" s="84">
        <v>2.0200106E7</v>
      </c>
      <c r="E70" s="85" t="s">
        <v>137</v>
      </c>
      <c r="F70" s="85" t="s">
        <v>376</v>
      </c>
      <c r="G70" s="85"/>
      <c r="H70" s="85" t="s">
        <v>147</v>
      </c>
      <c r="I70" s="85" t="s">
        <v>535</v>
      </c>
      <c r="J70" s="84">
        <v>1.0</v>
      </c>
      <c r="K70" s="86" t="s">
        <v>19</v>
      </c>
      <c r="L70" s="87" t="s">
        <v>378</v>
      </c>
      <c r="M70" s="87">
        <v>2.0220224E7</v>
      </c>
      <c r="N70" s="87" t="s">
        <v>379</v>
      </c>
      <c r="O70" s="87" t="s">
        <v>19</v>
      </c>
      <c r="P70" s="97">
        <v>7.64</v>
      </c>
      <c r="Q70" s="87">
        <v>90.0</v>
      </c>
      <c r="R70" s="88" t="s">
        <v>380</v>
      </c>
      <c r="S70" s="88">
        <v>87.0</v>
      </c>
      <c r="T70" s="88"/>
      <c r="U70" s="95">
        <v>4.5</v>
      </c>
      <c r="V70" s="88"/>
      <c r="W70" s="88" t="s">
        <v>19</v>
      </c>
      <c r="X70" s="88">
        <f t="shared" si="1"/>
        <v>0.6876</v>
      </c>
      <c r="Y70" s="88">
        <f>(U70*S70)/1000</f>
        <v>0.3915</v>
      </c>
      <c r="AC70" s="90" t="s">
        <v>520</v>
      </c>
    </row>
    <row r="71" hidden="1">
      <c r="A71" s="83">
        <v>321.0</v>
      </c>
      <c r="B71" s="84" t="s">
        <v>382</v>
      </c>
      <c r="C71" s="84" t="s">
        <v>14</v>
      </c>
      <c r="D71" s="84">
        <v>2.0200303E7</v>
      </c>
      <c r="E71" s="85" t="s">
        <v>48</v>
      </c>
      <c r="F71" s="85" t="s">
        <v>458</v>
      </c>
      <c r="G71" s="85"/>
      <c r="H71" s="85" t="s">
        <v>26</v>
      </c>
      <c r="I71" s="85" t="s">
        <v>536</v>
      </c>
      <c r="J71" s="84">
        <v>1.0</v>
      </c>
      <c r="K71" s="86" t="s">
        <v>19</v>
      </c>
      <c r="L71" s="87" t="s">
        <v>378</v>
      </c>
      <c r="M71" s="87">
        <v>2.0211018E7</v>
      </c>
      <c r="N71" s="87" t="s">
        <v>379</v>
      </c>
      <c r="O71" s="87" t="s">
        <v>19</v>
      </c>
      <c r="P71" s="87">
        <v>162.0</v>
      </c>
      <c r="Q71" s="87">
        <v>90.0</v>
      </c>
      <c r="R71" s="88">
        <v>31.8</v>
      </c>
      <c r="S71" s="88">
        <v>87.0</v>
      </c>
      <c r="T71" s="88">
        <v>22.1</v>
      </c>
      <c r="U71" s="88" t="s">
        <v>19</v>
      </c>
      <c r="V71" s="88">
        <v>5.7</v>
      </c>
      <c r="W71" s="88" t="s">
        <v>19</v>
      </c>
      <c r="X71" s="88">
        <f t="shared" si="1"/>
        <v>14.58</v>
      </c>
      <c r="Y71" s="88">
        <f t="shared" ref="Y71:Y72" si="7">(R71*S71)/1000</f>
        <v>2.7666</v>
      </c>
      <c r="AC71" s="90" t="s">
        <v>433</v>
      </c>
    </row>
    <row r="72" hidden="1">
      <c r="A72" s="83">
        <v>553.0</v>
      </c>
      <c r="B72" s="84" t="s">
        <v>382</v>
      </c>
      <c r="C72" s="84" t="s">
        <v>332</v>
      </c>
      <c r="D72" s="84">
        <v>2.020091E7</v>
      </c>
      <c r="E72" s="85" t="s">
        <v>48</v>
      </c>
      <c r="F72" s="85" t="s">
        <v>458</v>
      </c>
      <c r="G72" s="85"/>
      <c r="H72" s="85" t="s">
        <v>26</v>
      </c>
      <c r="I72" s="85" t="s">
        <v>537</v>
      </c>
      <c r="J72" s="84">
        <v>1.0</v>
      </c>
      <c r="K72" s="86" t="s">
        <v>19</v>
      </c>
      <c r="L72" s="87" t="s">
        <v>378</v>
      </c>
      <c r="M72" s="87">
        <v>2.0211007E7</v>
      </c>
      <c r="N72" s="87" t="s">
        <v>379</v>
      </c>
      <c r="O72" s="87" t="s">
        <v>19</v>
      </c>
      <c r="P72" s="87">
        <v>3.4</v>
      </c>
      <c r="Q72" s="87">
        <v>90.0</v>
      </c>
      <c r="R72" s="88">
        <v>51.3</v>
      </c>
      <c r="S72" s="88">
        <v>87.0</v>
      </c>
      <c r="T72" s="88">
        <v>21.1</v>
      </c>
      <c r="U72" s="88" t="s">
        <v>19</v>
      </c>
      <c r="V72" s="88">
        <v>3.8</v>
      </c>
      <c r="W72" s="93" t="s">
        <v>19</v>
      </c>
      <c r="X72" s="88">
        <f t="shared" si="1"/>
        <v>0.306</v>
      </c>
      <c r="Y72" s="88">
        <f t="shared" si="7"/>
        <v>4.4631</v>
      </c>
      <c r="AC72" s="90" t="s">
        <v>462</v>
      </c>
    </row>
    <row r="73" hidden="1">
      <c r="A73" s="83">
        <v>169.0</v>
      </c>
      <c r="B73" s="84" t="s">
        <v>382</v>
      </c>
      <c r="C73" s="84" t="s">
        <v>47</v>
      </c>
      <c r="D73" s="84">
        <v>2.0200106E7</v>
      </c>
      <c r="E73" s="85" t="s">
        <v>137</v>
      </c>
      <c r="F73" s="85" t="s">
        <v>407</v>
      </c>
      <c r="G73" s="85"/>
      <c r="H73" s="85" t="s">
        <v>538</v>
      </c>
      <c r="I73" s="85" t="s">
        <v>539</v>
      </c>
      <c r="J73" s="84">
        <v>1.0</v>
      </c>
      <c r="K73" s="86" t="s">
        <v>19</v>
      </c>
      <c r="L73" s="87" t="s">
        <v>378</v>
      </c>
      <c r="M73" s="87">
        <v>2.0211007E7</v>
      </c>
      <c r="N73" s="87" t="s">
        <v>379</v>
      </c>
      <c r="O73" s="87" t="s">
        <v>19</v>
      </c>
      <c r="P73" s="87">
        <v>19.15</v>
      </c>
      <c r="Q73" s="87">
        <v>90.0</v>
      </c>
      <c r="R73" s="88" t="s">
        <v>380</v>
      </c>
      <c r="S73" s="88">
        <v>87.0</v>
      </c>
      <c r="T73" s="88"/>
      <c r="U73" s="96">
        <v>6.01</v>
      </c>
      <c r="V73" s="88"/>
      <c r="W73" s="88" t="s">
        <v>19</v>
      </c>
      <c r="X73" s="88">
        <f t="shared" si="1"/>
        <v>1.7235</v>
      </c>
      <c r="Y73" s="88">
        <f>(U73*S73)/1000</f>
        <v>0.52287</v>
      </c>
      <c r="AC73" s="90" t="s">
        <v>462</v>
      </c>
    </row>
    <row r="74" hidden="1">
      <c r="A74" s="83">
        <v>173.0</v>
      </c>
      <c r="B74" s="84"/>
      <c r="C74" s="84" t="s">
        <v>47</v>
      </c>
      <c r="D74" s="84">
        <v>2.0200106E7</v>
      </c>
      <c r="E74" s="85" t="s">
        <v>137</v>
      </c>
      <c r="F74" s="85" t="s">
        <v>376</v>
      </c>
      <c r="G74" s="85"/>
      <c r="H74" s="85" t="s">
        <v>173</v>
      </c>
      <c r="I74" s="85" t="s">
        <v>540</v>
      </c>
      <c r="J74" s="84">
        <v>1.0</v>
      </c>
      <c r="K74" s="86" t="s">
        <v>19</v>
      </c>
      <c r="L74" s="87" t="s">
        <v>378</v>
      </c>
      <c r="M74" s="87">
        <v>2.0220224E7</v>
      </c>
      <c r="N74" s="87" t="s">
        <v>379</v>
      </c>
      <c r="O74" s="87" t="s">
        <v>541</v>
      </c>
      <c r="P74" s="97">
        <v>2.91</v>
      </c>
      <c r="Q74" s="87">
        <v>87.0</v>
      </c>
      <c r="R74" s="88">
        <v>10.8</v>
      </c>
      <c r="S74" s="88">
        <v>87.0</v>
      </c>
      <c r="T74" s="88">
        <v>16.6</v>
      </c>
      <c r="U74" s="93" t="s">
        <v>19</v>
      </c>
      <c r="V74" s="88">
        <v>7.5</v>
      </c>
      <c r="W74" s="96">
        <v>0.359</v>
      </c>
      <c r="X74" s="88">
        <f>(P74*Q74)/1000</f>
        <v>0.25317</v>
      </c>
      <c r="Y74" s="88">
        <f t="shared" ref="Y74:Y76" si="8">(R74*S74)/1000</f>
        <v>0.9396</v>
      </c>
      <c r="AC74" s="90" t="s">
        <v>542</v>
      </c>
    </row>
    <row r="75" hidden="1">
      <c r="A75" s="83">
        <v>869.0</v>
      </c>
      <c r="B75" s="84" t="s">
        <v>382</v>
      </c>
      <c r="C75" s="84" t="s">
        <v>41</v>
      </c>
      <c r="D75" s="84">
        <v>2.020103E7</v>
      </c>
      <c r="E75" s="85" t="s">
        <v>48</v>
      </c>
      <c r="F75" s="85" t="s">
        <v>458</v>
      </c>
      <c r="G75" s="85"/>
      <c r="H75" s="85" t="s">
        <v>26</v>
      </c>
      <c r="I75" s="85" t="s">
        <v>543</v>
      </c>
      <c r="J75" s="84">
        <v>1.0</v>
      </c>
      <c r="K75" s="86" t="s">
        <v>19</v>
      </c>
      <c r="L75" s="87" t="s">
        <v>378</v>
      </c>
      <c r="M75" s="87">
        <v>2.0211118E7</v>
      </c>
      <c r="N75" s="87" t="s">
        <v>379</v>
      </c>
      <c r="O75" s="87" t="s">
        <v>19</v>
      </c>
      <c r="P75" s="87">
        <v>2.92</v>
      </c>
      <c r="Q75" s="87">
        <v>90.0</v>
      </c>
      <c r="R75" s="88">
        <v>27.2</v>
      </c>
      <c r="S75" s="88">
        <v>87.0</v>
      </c>
      <c r="T75" s="88">
        <v>39.2</v>
      </c>
      <c r="U75" s="93" t="s">
        <v>19</v>
      </c>
      <c r="V75" s="88">
        <v>5.2</v>
      </c>
      <c r="W75" s="88" t="s">
        <v>19</v>
      </c>
      <c r="X75" s="88">
        <f t="shared" ref="X75:X78" si="9">(P75*Q75)/1000</f>
        <v>0.2628</v>
      </c>
      <c r="Y75" s="88">
        <f t="shared" si="8"/>
        <v>2.3664</v>
      </c>
      <c r="AC75" s="90" t="s">
        <v>529</v>
      </c>
    </row>
    <row r="76" hidden="1">
      <c r="A76" s="83">
        <v>69.0</v>
      </c>
      <c r="B76" s="84" t="s">
        <v>382</v>
      </c>
      <c r="C76" s="84" t="s">
        <v>47</v>
      </c>
      <c r="D76" s="84">
        <v>2.0200103E7</v>
      </c>
      <c r="E76" s="85" t="s">
        <v>48</v>
      </c>
      <c r="F76" s="85" t="s">
        <v>458</v>
      </c>
      <c r="G76" s="85"/>
      <c r="H76" s="85" t="s">
        <v>27</v>
      </c>
      <c r="I76" s="85" t="s">
        <v>544</v>
      </c>
      <c r="J76" s="84">
        <v>1.0</v>
      </c>
      <c r="K76" s="86" t="s">
        <v>19</v>
      </c>
      <c r="L76" s="87" t="s">
        <v>378</v>
      </c>
      <c r="M76" s="87">
        <v>2.0211018E7</v>
      </c>
      <c r="N76" s="87" t="s">
        <v>379</v>
      </c>
      <c r="O76" s="87" t="s">
        <v>19</v>
      </c>
      <c r="P76" s="87">
        <v>28.2</v>
      </c>
      <c r="Q76" s="87">
        <v>90.0</v>
      </c>
      <c r="R76" s="88">
        <v>27.2</v>
      </c>
      <c r="S76" s="88">
        <v>87.0</v>
      </c>
      <c r="T76" s="88">
        <v>21.1</v>
      </c>
      <c r="U76" s="93" t="s">
        <v>19</v>
      </c>
      <c r="V76" s="88">
        <v>6.9</v>
      </c>
      <c r="W76" s="88" t="s">
        <v>19</v>
      </c>
      <c r="X76" s="88">
        <f t="shared" si="9"/>
        <v>2.538</v>
      </c>
      <c r="Y76" s="88">
        <f t="shared" si="8"/>
        <v>2.3664</v>
      </c>
      <c r="AC76" s="90" t="s">
        <v>433</v>
      </c>
    </row>
    <row r="77" hidden="1">
      <c r="A77" s="83">
        <v>187.0</v>
      </c>
      <c r="B77" s="84"/>
      <c r="C77" s="84" t="s">
        <v>47</v>
      </c>
      <c r="D77" s="84">
        <v>2.020011E7</v>
      </c>
      <c r="E77" s="85" t="s">
        <v>185</v>
      </c>
      <c r="F77" s="85" t="s">
        <v>407</v>
      </c>
      <c r="G77" s="85"/>
      <c r="H77" s="85" t="s">
        <v>545</v>
      </c>
      <c r="I77" s="85" t="s">
        <v>546</v>
      </c>
      <c r="J77" s="84">
        <v>1.0</v>
      </c>
      <c r="K77" s="86" t="s">
        <v>19</v>
      </c>
      <c r="L77" s="87" t="s">
        <v>392</v>
      </c>
      <c r="M77" s="87">
        <v>2.0211115E7</v>
      </c>
      <c r="N77" s="87" t="s">
        <v>379</v>
      </c>
      <c r="O77" s="87" t="s">
        <v>547</v>
      </c>
      <c r="P77" s="87">
        <v>17.95</v>
      </c>
      <c r="Q77" s="87">
        <v>90.0</v>
      </c>
      <c r="R77" s="88" t="s">
        <v>380</v>
      </c>
      <c r="S77" s="88">
        <v>87.0</v>
      </c>
      <c r="T77" s="88">
        <v>8.55</v>
      </c>
      <c r="U77" s="95">
        <v>5.41</v>
      </c>
      <c r="V77" s="88" t="s">
        <v>380</v>
      </c>
      <c r="W77" s="88" t="s">
        <v>19</v>
      </c>
      <c r="X77" s="88">
        <f t="shared" si="9"/>
        <v>1.6155</v>
      </c>
      <c r="Y77" s="88">
        <f>(U77*S77)/1000</f>
        <v>0.47067</v>
      </c>
      <c r="AC77" s="90" t="s">
        <v>490</v>
      </c>
    </row>
    <row r="78" hidden="1">
      <c r="A78" s="83">
        <v>317.0</v>
      </c>
      <c r="B78" s="84" t="s">
        <v>382</v>
      </c>
      <c r="C78" s="84" t="s">
        <v>14</v>
      </c>
      <c r="D78" s="84">
        <v>2.0200303E7</v>
      </c>
      <c r="E78" s="85" t="s">
        <v>48</v>
      </c>
      <c r="F78" s="85" t="s">
        <v>458</v>
      </c>
      <c r="G78" s="85"/>
      <c r="H78" s="85" t="s">
        <v>27</v>
      </c>
      <c r="I78" s="85" t="s">
        <v>548</v>
      </c>
      <c r="J78" s="84">
        <v>1.0</v>
      </c>
      <c r="K78" s="86" t="s">
        <v>19</v>
      </c>
      <c r="L78" s="87" t="s">
        <v>378</v>
      </c>
      <c r="M78" s="87">
        <v>2.0211104E7</v>
      </c>
      <c r="N78" s="87" t="s">
        <v>379</v>
      </c>
      <c r="O78" s="87" t="s">
        <v>19</v>
      </c>
      <c r="P78" s="87">
        <v>90.0</v>
      </c>
      <c r="Q78" s="87">
        <v>90.0</v>
      </c>
      <c r="R78" s="88">
        <v>43.3</v>
      </c>
      <c r="S78" s="88">
        <v>87.0</v>
      </c>
      <c r="T78" s="88">
        <v>34.3</v>
      </c>
      <c r="U78" s="93" t="s">
        <v>19</v>
      </c>
      <c r="V78" s="88">
        <v>6.6</v>
      </c>
      <c r="W78" s="88" t="s">
        <v>19</v>
      </c>
      <c r="X78" s="88">
        <f t="shared" si="9"/>
        <v>8.1</v>
      </c>
      <c r="Y78" s="88">
        <f t="shared" ref="Y78:Y79" si="10">(R78*S78)/1000</f>
        <v>3.7671</v>
      </c>
      <c r="AC78" s="90" t="s">
        <v>395</v>
      </c>
    </row>
    <row r="79" hidden="1">
      <c r="A79" s="84">
        <v>193.0</v>
      </c>
      <c r="B79" s="84"/>
      <c r="C79" s="84" t="s">
        <v>47</v>
      </c>
      <c r="D79" s="84">
        <v>2.020011E7</v>
      </c>
      <c r="E79" s="85" t="s">
        <v>185</v>
      </c>
      <c r="F79" s="85" t="s">
        <v>376</v>
      </c>
      <c r="G79" s="85"/>
      <c r="H79" s="85" t="s">
        <v>247</v>
      </c>
      <c r="I79" s="85" t="s">
        <v>549</v>
      </c>
      <c r="J79" s="84">
        <v>1.0</v>
      </c>
      <c r="K79" s="86" t="s">
        <v>19</v>
      </c>
      <c r="L79" s="87" t="s">
        <v>378</v>
      </c>
      <c r="M79" s="87">
        <v>2.0220224E7</v>
      </c>
      <c r="N79" s="87" t="s">
        <v>379</v>
      </c>
      <c r="O79" s="87" t="s">
        <v>541</v>
      </c>
      <c r="P79" s="97">
        <v>2.65</v>
      </c>
      <c r="Q79" s="87">
        <v>87.0</v>
      </c>
      <c r="R79" s="88">
        <v>16.3</v>
      </c>
      <c r="S79" s="88">
        <v>87.0</v>
      </c>
      <c r="T79" s="88">
        <v>15.9</v>
      </c>
      <c r="U79" s="88" t="s">
        <v>19</v>
      </c>
      <c r="V79" s="88">
        <v>6.5</v>
      </c>
      <c r="W79" s="88" t="s">
        <v>19</v>
      </c>
      <c r="X79" s="88">
        <f>(P79*Q79)/1000</f>
        <v>0.23055</v>
      </c>
      <c r="Y79" s="88">
        <f t="shared" si="10"/>
        <v>1.4181</v>
      </c>
      <c r="AC79" s="90" t="s">
        <v>542</v>
      </c>
    </row>
    <row r="80" hidden="1">
      <c r="A80" s="83">
        <v>197.0</v>
      </c>
      <c r="B80" s="84"/>
      <c r="C80" s="84" t="s">
        <v>47</v>
      </c>
      <c r="D80" s="84">
        <v>2.020011E7</v>
      </c>
      <c r="E80" s="85" t="s">
        <v>185</v>
      </c>
      <c r="F80" s="85" t="s">
        <v>407</v>
      </c>
      <c r="G80" s="85"/>
      <c r="H80" s="85" t="s">
        <v>550</v>
      </c>
      <c r="I80" s="85" t="s">
        <v>551</v>
      </c>
      <c r="J80" s="84">
        <v>1.0</v>
      </c>
      <c r="K80" s="86" t="s">
        <v>19</v>
      </c>
      <c r="L80" s="87" t="s">
        <v>378</v>
      </c>
      <c r="M80" s="87">
        <v>2.0211129E7</v>
      </c>
      <c r="N80" s="87" t="s">
        <v>379</v>
      </c>
      <c r="O80" s="87" t="s">
        <v>552</v>
      </c>
      <c r="P80" s="87">
        <v>7.17</v>
      </c>
      <c r="Q80" s="87">
        <v>90.0</v>
      </c>
      <c r="R80" s="88" t="s">
        <v>380</v>
      </c>
      <c r="S80" s="88">
        <v>87.0</v>
      </c>
      <c r="T80" s="88">
        <v>34.0</v>
      </c>
      <c r="U80" s="88">
        <v>5.3</v>
      </c>
      <c r="V80" s="88">
        <v>8.0</v>
      </c>
      <c r="W80" s="88" t="s">
        <v>19</v>
      </c>
      <c r="X80" s="88">
        <f t="shared" ref="X80:X109" si="11">(P80*Q80)/1000</f>
        <v>0.6453</v>
      </c>
      <c r="Y80" s="88">
        <f>(U80*S80)/1000</f>
        <v>0.4611</v>
      </c>
      <c r="AC80" s="90" t="s">
        <v>542</v>
      </c>
    </row>
    <row r="81" hidden="1">
      <c r="A81" s="83">
        <v>565.0</v>
      </c>
      <c r="B81" s="84" t="s">
        <v>382</v>
      </c>
      <c r="C81" s="84" t="s">
        <v>332</v>
      </c>
      <c r="D81" s="84">
        <v>2.020091E7</v>
      </c>
      <c r="E81" s="85" t="s">
        <v>48</v>
      </c>
      <c r="F81" s="85" t="s">
        <v>458</v>
      </c>
      <c r="G81" s="85"/>
      <c r="H81" s="85" t="s">
        <v>27</v>
      </c>
      <c r="I81" s="85" t="s">
        <v>553</v>
      </c>
      <c r="J81" s="84">
        <v>1.0</v>
      </c>
      <c r="K81" s="86" t="s">
        <v>19</v>
      </c>
      <c r="L81" s="87" t="s">
        <v>378</v>
      </c>
      <c r="M81" s="87">
        <v>2.0211019E7</v>
      </c>
      <c r="N81" s="87" t="s">
        <v>379</v>
      </c>
      <c r="O81" s="87" t="s">
        <v>19</v>
      </c>
      <c r="P81" s="87">
        <v>14.2</v>
      </c>
      <c r="Q81" s="87">
        <v>90.0</v>
      </c>
      <c r="R81" s="88">
        <v>26.3</v>
      </c>
      <c r="S81" s="88">
        <v>87.0</v>
      </c>
      <c r="T81" s="88">
        <v>26.3</v>
      </c>
      <c r="U81" s="88" t="s">
        <v>19</v>
      </c>
      <c r="V81" s="88">
        <v>3.6</v>
      </c>
      <c r="W81" s="93" t="s">
        <v>19</v>
      </c>
      <c r="X81" s="88">
        <f t="shared" si="11"/>
        <v>1.278</v>
      </c>
      <c r="Y81" s="88">
        <f t="shared" ref="Y81:Y82" si="12">(R81*S81)/1000</f>
        <v>2.2881</v>
      </c>
      <c r="AC81" s="90" t="s">
        <v>554</v>
      </c>
    </row>
    <row r="82" hidden="1">
      <c r="A82" s="83">
        <v>201.0</v>
      </c>
      <c r="B82" s="84"/>
      <c r="C82" s="84" t="s">
        <v>47</v>
      </c>
      <c r="D82" s="84">
        <v>2.020011E7</v>
      </c>
      <c r="E82" s="85" t="s">
        <v>185</v>
      </c>
      <c r="F82" s="85" t="s">
        <v>376</v>
      </c>
      <c r="G82" s="85"/>
      <c r="H82" s="85" t="s">
        <v>298</v>
      </c>
      <c r="I82" s="85" t="s">
        <v>555</v>
      </c>
      <c r="J82" s="84">
        <v>1.0</v>
      </c>
      <c r="K82" s="86" t="s">
        <v>19</v>
      </c>
      <c r="L82" s="87" t="s">
        <v>378</v>
      </c>
      <c r="M82" s="87">
        <v>2.0220201E7</v>
      </c>
      <c r="N82" s="87" t="s">
        <v>379</v>
      </c>
      <c r="O82" s="87" t="s">
        <v>19</v>
      </c>
      <c r="P82" s="87">
        <v>2.05</v>
      </c>
      <c r="Q82" s="87">
        <v>90.0</v>
      </c>
      <c r="R82" s="88">
        <v>19.6</v>
      </c>
      <c r="S82" s="88">
        <v>90.0</v>
      </c>
      <c r="T82" s="88"/>
      <c r="U82" s="88" t="s">
        <v>19</v>
      </c>
      <c r="V82" s="88"/>
      <c r="W82" s="93"/>
      <c r="X82" s="88">
        <f t="shared" si="11"/>
        <v>0.1845</v>
      </c>
      <c r="Y82" s="88">
        <f t="shared" si="12"/>
        <v>1.764</v>
      </c>
      <c r="AC82" s="90" t="s">
        <v>400</v>
      </c>
    </row>
    <row r="83" hidden="1">
      <c r="A83" s="83">
        <v>203.0</v>
      </c>
      <c r="B83" s="84" t="s">
        <v>382</v>
      </c>
      <c r="C83" s="84" t="s">
        <v>47</v>
      </c>
      <c r="D83" s="84">
        <v>2.020011E7</v>
      </c>
      <c r="E83" s="85" t="s">
        <v>185</v>
      </c>
      <c r="F83" s="85" t="s">
        <v>407</v>
      </c>
      <c r="G83" s="85"/>
      <c r="H83" s="85" t="s">
        <v>556</v>
      </c>
      <c r="I83" s="85" t="s">
        <v>557</v>
      </c>
      <c r="J83" s="84">
        <v>1.0</v>
      </c>
      <c r="K83" s="86" t="s">
        <v>19</v>
      </c>
      <c r="L83" s="87" t="s">
        <v>378</v>
      </c>
      <c r="M83" s="87">
        <v>2.021113E7</v>
      </c>
      <c r="N83" s="87" t="s">
        <v>379</v>
      </c>
      <c r="O83" s="87" t="s">
        <v>558</v>
      </c>
      <c r="P83" s="87">
        <v>25.0</v>
      </c>
      <c r="Q83" s="87">
        <v>90.0</v>
      </c>
      <c r="R83" s="88" t="s">
        <v>380</v>
      </c>
      <c r="S83" s="88">
        <v>87.0</v>
      </c>
      <c r="T83" s="88"/>
      <c r="U83" s="93">
        <v>5.79</v>
      </c>
      <c r="V83" s="88"/>
      <c r="W83" s="88" t="s">
        <v>19</v>
      </c>
      <c r="X83" s="88">
        <f t="shared" si="11"/>
        <v>2.25</v>
      </c>
      <c r="Y83" s="88">
        <f>(U83*S83)/1000</f>
        <v>0.50373</v>
      </c>
      <c r="AC83" s="90" t="s">
        <v>559</v>
      </c>
    </row>
    <row r="84" hidden="1">
      <c r="A84" s="83">
        <v>933.0</v>
      </c>
      <c r="B84" s="84" t="s">
        <v>382</v>
      </c>
      <c r="C84" s="84" t="s">
        <v>41</v>
      </c>
      <c r="D84" s="84">
        <v>2.020103E7</v>
      </c>
      <c r="E84" s="85" t="s">
        <v>48</v>
      </c>
      <c r="F84" s="85" t="s">
        <v>458</v>
      </c>
      <c r="G84" s="85"/>
      <c r="H84" s="85" t="s">
        <v>27</v>
      </c>
      <c r="I84" s="85" t="s">
        <v>560</v>
      </c>
      <c r="J84" s="84">
        <v>1.0</v>
      </c>
      <c r="K84" s="86" t="s">
        <v>19</v>
      </c>
      <c r="L84" s="87" t="s">
        <v>378</v>
      </c>
      <c r="M84" s="87">
        <v>2.0211122E7</v>
      </c>
      <c r="N84" s="87" t="s">
        <v>379</v>
      </c>
      <c r="O84" s="87" t="s">
        <v>19</v>
      </c>
      <c r="P84" s="87">
        <v>11.1</v>
      </c>
      <c r="Q84" s="87">
        <v>90.0</v>
      </c>
      <c r="R84" s="88">
        <v>22.5</v>
      </c>
      <c r="S84" s="88">
        <v>87.0</v>
      </c>
      <c r="T84" s="88">
        <v>13.1</v>
      </c>
      <c r="U84" s="88" t="s">
        <v>19</v>
      </c>
      <c r="V84" s="88"/>
      <c r="W84" s="88" t="s">
        <v>19</v>
      </c>
      <c r="X84" s="88">
        <f t="shared" si="11"/>
        <v>0.999</v>
      </c>
      <c r="Y84" s="88">
        <f>(R84*S84)/1000</f>
        <v>1.9575</v>
      </c>
      <c r="AC84" s="90" t="s">
        <v>520</v>
      </c>
    </row>
    <row r="85" hidden="1">
      <c r="A85" s="83">
        <v>207.0</v>
      </c>
      <c r="B85" s="84"/>
      <c r="C85" s="84" t="s">
        <v>47</v>
      </c>
      <c r="D85" s="84">
        <v>2.020011E7</v>
      </c>
      <c r="E85" s="85" t="s">
        <v>185</v>
      </c>
      <c r="F85" s="85" t="s">
        <v>407</v>
      </c>
      <c r="G85" s="85"/>
      <c r="H85" s="85" t="s">
        <v>561</v>
      </c>
      <c r="I85" s="85" t="s">
        <v>562</v>
      </c>
      <c r="J85" s="84">
        <v>1.0</v>
      </c>
      <c r="K85" s="86" t="s">
        <v>19</v>
      </c>
      <c r="L85" s="87" t="s">
        <v>378</v>
      </c>
      <c r="M85" s="87">
        <v>2.021113E7</v>
      </c>
      <c r="N85" s="87" t="s">
        <v>379</v>
      </c>
      <c r="O85" s="87" t="s">
        <v>19</v>
      </c>
      <c r="P85" s="87">
        <v>16.65</v>
      </c>
      <c r="Q85" s="87">
        <v>90.0</v>
      </c>
      <c r="R85" s="88" t="s">
        <v>380</v>
      </c>
      <c r="S85" s="88">
        <v>87.0</v>
      </c>
      <c r="T85" s="88"/>
      <c r="U85" s="96">
        <v>4.6</v>
      </c>
      <c r="V85" s="88"/>
      <c r="W85" s="93" t="s">
        <v>19</v>
      </c>
      <c r="X85" s="88">
        <f t="shared" si="11"/>
        <v>1.4985</v>
      </c>
      <c r="Y85" s="88">
        <f t="shared" ref="Y85:Y86" si="13">(U85*S85)/1000</f>
        <v>0.4002</v>
      </c>
      <c r="AC85" s="90" t="s">
        <v>559</v>
      </c>
    </row>
    <row r="86" hidden="1">
      <c r="A86" s="83">
        <v>211.0</v>
      </c>
      <c r="B86" s="84" t="s">
        <v>382</v>
      </c>
      <c r="C86" s="84" t="s">
        <v>47</v>
      </c>
      <c r="D86" s="84">
        <v>2.020011E7</v>
      </c>
      <c r="E86" s="85" t="s">
        <v>185</v>
      </c>
      <c r="F86" s="85" t="s">
        <v>407</v>
      </c>
      <c r="G86" s="85"/>
      <c r="H86" s="85" t="s">
        <v>563</v>
      </c>
      <c r="I86" s="85" t="s">
        <v>564</v>
      </c>
      <c r="J86" s="84">
        <v>1.0</v>
      </c>
      <c r="K86" s="86" t="s">
        <v>19</v>
      </c>
      <c r="L86" s="87" t="s">
        <v>378</v>
      </c>
      <c r="M86" s="87">
        <v>2.021113E7</v>
      </c>
      <c r="N86" s="87" t="s">
        <v>379</v>
      </c>
      <c r="O86" s="87" t="s">
        <v>565</v>
      </c>
      <c r="P86" s="87">
        <v>11.35</v>
      </c>
      <c r="Q86" s="87">
        <v>90.0</v>
      </c>
      <c r="R86" s="88" t="s">
        <v>380</v>
      </c>
      <c r="S86" s="88">
        <v>87.0</v>
      </c>
      <c r="T86" s="88"/>
      <c r="U86" s="88">
        <v>5.26</v>
      </c>
      <c r="V86" s="88"/>
      <c r="W86" s="93" t="s">
        <v>19</v>
      </c>
      <c r="X86" s="88">
        <f t="shared" si="11"/>
        <v>1.0215</v>
      </c>
      <c r="Y86" s="88">
        <f t="shared" si="13"/>
        <v>0.45762</v>
      </c>
      <c r="AC86" s="90" t="s">
        <v>559</v>
      </c>
    </row>
    <row r="87" hidden="1">
      <c r="A87" s="83">
        <v>71.0</v>
      </c>
      <c r="B87" s="84" t="s">
        <v>382</v>
      </c>
      <c r="C87" s="84" t="s">
        <v>47</v>
      </c>
      <c r="D87" s="84">
        <v>2.0200103E7</v>
      </c>
      <c r="E87" s="85" t="s">
        <v>48</v>
      </c>
      <c r="F87" s="85" t="s">
        <v>458</v>
      </c>
      <c r="G87" s="85"/>
      <c r="H87" s="85" t="s">
        <v>28</v>
      </c>
      <c r="I87" s="85" t="s">
        <v>566</v>
      </c>
      <c r="J87" s="84">
        <v>1.0</v>
      </c>
      <c r="K87" s="86" t="s">
        <v>19</v>
      </c>
      <c r="L87" s="87" t="s">
        <v>392</v>
      </c>
      <c r="M87" s="87">
        <v>2.0211012E7</v>
      </c>
      <c r="N87" s="87" t="s">
        <v>379</v>
      </c>
      <c r="O87" s="87" t="s">
        <v>19</v>
      </c>
      <c r="P87" s="87">
        <v>48.6</v>
      </c>
      <c r="Q87" s="87">
        <v>90.0</v>
      </c>
      <c r="R87" s="88">
        <v>38.8</v>
      </c>
      <c r="S87" s="88">
        <v>87.0</v>
      </c>
      <c r="T87" s="88">
        <v>39.7</v>
      </c>
      <c r="U87" s="88" t="s">
        <v>19</v>
      </c>
      <c r="V87" s="88">
        <v>7.6</v>
      </c>
      <c r="W87" s="88" t="s">
        <v>19</v>
      </c>
      <c r="X87" s="88">
        <f t="shared" si="11"/>
        <v>4.374</v>
      </c>
      <c r="Y87" s="88">
        <f t="shared" ref="Y87:Y90" si="14">(R87*S87)/1000</f>
        <v>3.3756</v>
      </c>
      <c r="AC87" s="90" t="s">
        <v>393</v>
      </c>
    </row>
    <row r="88" hidden="1">
      <c r="A88" s="84">
        <v>219.0</v>
      </c>
      <c r="B88" s="84"/>
      <c r="C88" s="84" t="s">
        <v>47</v>
      </c>
      <c r="D88" s="84">
        <v>2.020011E7</v>
      </c>
      <c r="E88" s="85" t="s">
        <v>185</v>
      </c>
      <c r="F88" s="85" t="s">
        <v>407</v>
      </c>
      <c r="G88" s="85"/>
      <c r="H88" s="85" t="s">
        <v>567</v>
      </c>
      <c r="I88" s="85" t="s">
        <v>568</v>
      </c>
      <c r="J88" s="84">
        <v>1.0</v>
      </c>
      <c r="K88" s="86" t="s">
        <v>19</v>
      </c>
      <c r="L88" s="87" t="s">
        <v>378</v>
      </c>
      <c r="M88" s="87">
        <v>2.0211019E7</v>
      </c>
      <c r="N88" s="87" t="s">
        <v>379</v>
      </c>
      <c r="O88" s="87" t="s">
        <v>19</v>
      </c>
      <c r="P88" s="87">
        <v>7.47</v>
      </c>
      <c r="Q88" s="87">
        <v>90.0</v>
      </c>
      <c r="R88" s="88" t="s">
        <v>380</v>
      </c>
      <c r="S88" s="88">
        <v>87.0</v>
      </c>
      <c r="T88" s="88"/>
      <c r="U88" s="98" t="s">
        <v>380</v>
      </c>
      <c r="V88" s="88"/>
      <c r="W88" s="88" t="s">
        <v>19</v>
      </c>
      <c r="X88" s="88">
        <f t="shared" si="11"/>
        <v>0.6723</v>
      </c>
      <c r="Y88" s="88" t="str">
        <f t="shared" si="14"/>
        <v>#VALUE!</v>
      </c>
      <c r="AC88" s="90" t="s">
        <v>554</v>
      </c>
    </row>
    <row r="89" hidden="1">
      <c r="A89" s="83">
        <v>325.0</v>
      </c>
      <c r="B89" s="84" t="s">
        <v>382</v>
      </c>
      <c r="C89" s="84" t="s">
        <v>14</v>
      </c>
      <c r="D89" s="84">
        <v>2.0200303E7</v>
      </c>
      <c r="E89" s="85" t="s">
        <v>48</v>
      </c>
      <c r="F89" s="85" t="s">
        <v>458</v>
      </c>
      <c r="G89" s="85"/>
      <c r="H89" s="85" t="s">
        <v>28</v>
      </c>
      <c r="I89" s="85" t="s">
        <v>569</v>
      </c>
      <c r="J89" s="84">
        <v>1.0</v>
      </c>
      <c r="K89" s="86" t="s">
        <v>19</v>
      </c>
      <c r="L89" s="87" t="s">
        <v>378</v>
      </c>
      <c r="M89" s="87">
        <v>2.0211007E7</v>
      </c>
      <c r="N89" s="87" t="s">
        <v>379</v>
      </c>
      <c r="O89" s="87" t="s">
        <v>19</v>
      </c>
      <c r="P89" s="87">
        <v>155.0</v>
      </c>
      <c r="Q89" s="87">
        <v>90.0</v>
      </c>
      <c r="R89" s="88">
        <v>39.4</v>
      </c>
      <c r="S89" s="88">
        <v>87.0</v>
      </c>
      <c r="T89" s="88">
        <v>23.6</v>
      </c>
      <c r="U89" s="88" t="s">
        <v>19</v>
      </c>
      <c r="V89" s="88">
        <v>5.2</v>
      </c>
      <c r="W89" s="93" t="s">
        <v>19</v>
      </c>
      <c r="X89" s="88">
        <f t="shared" si="11"/>
        <v>13.95</v>
      </c>
      <c r="Y89" s="88">
        <f t="shared" si="14"/>
        <v>3.4278</v>
      </c>
      <c r="AC89" s="90" t="s">
        <v>462</v>
      </c>
    </row>
    <row r="90" hidden="1">
      <c r="A90" s="84">
        <v>223.0</v>
      </c>
      <c r="B90" s="84" t="s">
        <v>382</v>
      </c>
      <c r="C90" s="84" t="s">
        <v>47</v>
      </c>
      <c r="D90" s="84">
        <v>2.020011E7</v>
      </c>
      <c r="E90" s="85" t="s">
        <v>185</v>
      </c>
      <c r="F90" s="85" t="s">
        <v>376</v>
      </c>
      <c r="G90" s="85"/>
      <c r="H90" s="85" t="s">
        <v>261</v>
      </c>
      <c r="I90" s="85" t="s">
        <v>570</v>
      </c>
      <c r="J90" s="84">
        <v>1.0</v>
      </c>
      <c r="K90" s="86" t="s">
        <v>19</v>
      </c>
      <c r="L90" s="87" t="s">
        <v>378</v>
      </c>
      <c r="M90" s="87">
        <v>2.0211019E7</v>
      </c>
      <c r="N90" s="87" t="s">
        <v>379</v>
      </c>
      <c r="O90" s="87" t="s">
        <v>19</v>
      </c>
      <c r="P90" s="87">
        <v>3.38</v>
      </c>
      <c r="Q90" s="87">
        <v>90.0</v>
      </c>
      <c r="R90" s="88">
        <v>15.6</v>
      </c>
      <c r="S90" s="88">
        <v>87.0</v>
      </c>
      <c r="T90" s="88">
        <v>14.4</v>
      </c>
      <c r="U90" s="88" t="s">
        <v>19</v>
      </c>
      <c r="V90" s="88">
        <v>6.4</v>
      </c>
      <c r="W90" s="88" t="s">
        <v>19</v>
      </c>
      <c r="X90" s="88">
        <f t="shared" si="11"/>
        <v>0.3042</v>
      </c>
      <c r="Y90" s="88">
        <f t="shared" si="14"/>
        <v>1.3572</v>
      </c>
      <c r="AC90" s="90" t="s">
        <v>554</v>
      </c>
    </row>
    <row r="91" hidden="1">
      <c r="A91" s="83">
        <v>225.0</v>
      </c>
      <c r="B91" s="84"/>
      <c r="C91" s="84" t="s">
        <v>47</v>
      </c>
      <c r="D91" s="84">
        <v>2.020011E7</v>
      </c>
      <c r="E91" s="85" t="s">
        <v>185</v>
      </c>
      <c r="F91" s="85" t="s">
        <v>407</v>
      </c>
      <c r="G91" s="85"/>
      <c r="H91" s="85" t="s">
        <v>571</v>
      </c>
      <c r="I91" s="85" t="s">
        <v>572</v>
      </c>
      <c r="J91" s="84">
        <v>1.0</v>
      </c>
      <c r="K91" s="86" t="s">
        <v>19</v>
      </c>
      <c r="L91" s="87" t="s">
        <v>378</v>
      </c>
      <c r="M91" s="87">
        <v>2.021113E7</v>
      </c>
      <c r="N91" s="87" t="s">
        <v>379</v>
      </c>
      <c r="O91" s="87" t="s">
        <v>19</v>
      </c>
      <c r="P91" s="87">
        <v>10.65</v>
      </c>
      <c r="Q91" s="87">
        <v>90.0</v>
      </c>
      <c r="R91" s="88" t="s">
        <v>380</v>
      </c>
      <c r="S91" s="88">
        <v>87.0</v>
      </c>
      <c r="T91" s="88"/>
      <c r="U91" s="96">
        <v>4.1</v>
      </c>
      <c r="V91" s="88"/>
      <c r="W91" s="93" t="s">
        <v>19</v>
      </c>
      <c r="X91" s="88">
        <f t="shared" si="11"/>
        <v>0.9585</v>
      </c>
      <c r="Y91" s="88">
        <f>(U91*S91)/1000</f>
        <v>0.3567</v>
      </c>
      <c r="AC91" s="90" t="s">
        <v>559</v>
      </c>
    </row>
    <row r="92" hidden="1">
      <c r="A92" s="83">
        <v>227.0</v>
      </c>
      <c r="B92" s="84"/>
      <c r="C92" s="84" t="s">
        <v>47</v>
      </c>
      <c r="D92" s="84">
        <v>2.020011E7</v>
      </c>
      <c r="E92" s="85" t="s">
        <v>185</v>
      </c>
      <c r="F92" s="85" t="s">
        <v>407</v>
      </c>
      <c r="G92" s="85"/>
      <c r="H92" s="85" t="s">
        <v>573</v>
      </c>
      <c r="I92" s="85" t="s">
        <v>574</v>
      </c>
      <c r="J92" s="84">
        <v>1.0</v>
      </c>
      <c r="K92" s="86" t="s">
        <v>19</v>
      </c>
      <c r="L92" s="87" t="s">
        <v>378</v>
      </c>
      <c r="M92" s="87">
        <v>2.0220221E7</v>
      </c>
      <c r="N92" s="87" t="s">
        <v>379</v>
      </c>
      <c r="O92" s="87" t="s">
        <v>19</v>
      </c>
      <c r="P92" s="87">
        <v>9.83</v>
      </c>
      <c r="Q92" s="87">
        <v>90.0</v>
      </c>
      <c r="R92" s="88" t="s">
        <v>380</v>
      </c>
      <c r="S92" s="88">
        <v>90.0</v>
      </c>
      <c r="T92" s="88"/>
      <c r="U92" s="88"/>
      <c r="V92" s="88"/>
      <c r="W92" s="93"/>
      <c r="X92" s="88">
        <f t="shared" si="11"/>
        <v>0.8847</v>
      </c>
      <c r="Y92" s="88" t="str">
        <f t="shared" ref="Y92:Y99" si="15">(R92*S92)/1000</f>
        <v>#VALUE!</v>
      </c>
      <c r="AC92" s="90" t="s">
        <v>559</v>
      </c>
    </row>
    <row r="93" hidden="1">
      <c r="A93" s="83">
        <v>229.0</v>
      </c>
      <c r="B93" s="84"/>
      <c r="C93" s="84" t="s">
        <v>47</v>
      </c>
      <c r="D93" s="84">
        <v>2.020011E7</v>
      </c>
      <c r="E93" s="85" t="s">
        <v>185</v>
      </c>
      <c r="F93" s="85" t="s">
        <v>407</v>
      </c>
      <c r="G93" s="85"/>
      <c r="H93" s="85" t="s">
        <v>575</v>
      </c>
      <c r="I93" s="85" t="s">
        <v>576</v>
      </c>
      <c r="J93" s="84">
        <v>1.0</v>
      </c>
      <c r="K93" s="86" t="s">
        <v>19</v>
      </c>
      <c r="L93" s="87" t="s">
        <v>378</v>
      </c>
      <c r="M93" s="87">
        <v>2.021113E7</v>
      </c>
      <c r="N93" s="87" t="s">
        <v>379</v>
      </c>
      <c r="O93" s="87" t="s">
        <v>19</v>
      </c>
      <c r="P93" s="87">
        <v>19.45</v>
      </c>
      <c r="Q93" s="87">
        <v>90.0</v>
      </c>
      <c r="R93" s="88" t="s">
        <v>380</v>
      </c>
      <c r="S93" s="88">
        <v>90.0</v>
      </c>
      <c r="T93" s="88"/>
      <c r="U93" s="98" t="s">
        <v>380</v>
      </c>
      <c r="V93" s="88"/>
      <c r="W93" s="93" t="s">
        <v>19</v>
      </c>
      <c r="X93" s="88">
        <f t="shared" si="11"/>
        <v>1.7505</v>
      </c>
      <c r="Y93" s="88" t="str">
        <f t="shared" si="15"/>
        <v>#VALUE!</v>
      </c>
      <c r="AC93" s="99" t="s">
        <v>559</v>
      </c>
    </row>
    <row r="94" hidden="1">
      <c r="A94" s="83">
        <v>231.0</v>
      </c>
      <c r="B94" s="84" t="s">
        <v>382</v>
      </c>
      <c r="C94" s="84" t="s">
        <v>47</v>
      </c>
      <c r="D94" s="84">
        <v>2.020011E7</v>
      </c>
      <c r="E94" s="85" t="s">
        <v>185</v>
      </c>
      <c r="F94" s="85" t="s">
        <v>407</v>
      </c>
      <c r="G94" s="85"/>
      <c r="H94" s="85" t="s">
        <v>577</v>
      </c>
      <c r="I94" s="85" t="s">
        <v>578</v>
      </c>
      <c r="J94" s="84">
        <v>1.0</v>
      </c>
      <c r="K94" s="86" t="s">
        <v>19</v>
      </c>
      <c r="L94" s="87" t="s">
        <v>378</v>
      </c>
      <c r="M94" s="87">
        <v>2.0210921E7</v>
      </c>
      <c r="N94" s="87" t="s">
        <v>379</v>
      </c>
      <c r="O94" s="87" t="s">
        <v>19</v>
      </c>
      <c r="P94" s="87">
        <v>17.95</v>
      </c>
      <c r="Q94" s="87">
        <v>90.0</v>
      </c>
      <c r="R94" s="88">
        <v>17.95</v>
      </c>
      <c r="S94" s="88">
        <v>87.0</v>
      </c>
      <c r="T94" s="88">
        <v>8.51</v>
      </c>
      <c r="U94" s="88" t="s">
        <v>19</v>
      </c>
      <c r="V94" s="88" t="s">
        <v>380</v>
      </c>
      <c r="W94" s="88" t="s">
        <v>19</v>
      </c>
      <c r="X94" s="88">
        <f t="shared" si="11"/>
        <v>1.6155</v>
      </c>
      <c r="Y94" s="88">
        <f t="shared" si="15"/>
        <v>1.56165</v>
      </c>
      <c r="AC94" s="90" t="s">
        <v>579</v>
      </c>
    </row>
    <row r="95" hidden="1">
      <c r="A95" s="84">
        <v>233.0</v>
      </c>
      <c r="B95" s="84" t="s">
        <v>382</v>
      </c>
      <c r="C95" s="84" t="s">
        <v>47</v>
      </c>
      <c r="D95" s="84">
        <v>2.020011E7</v>
      </c>
      <c r="E95" s="85" t="s">
        <v>185</v>
      </c>
      <c r="F95" s="85" t="s">
        <v>407</v>
      </c>
      <c r="G95" s="85"/>
      <c r="H95" s="85" t="s">
        <v>580</v>
      </c>
      <c r="I95" s="85" t="s">
        <v>581</v>
      </c>
      <c r="J95" s="84">
        <v>1.0</v>
      </c>
      <c r="K95" s="86" t="s">
        <v>19</v>
      </c>
      <c r="L95" s="87" t="s">
        <v>378</v>
      </c>
      <c r="M95" s="87">
        <v>2.0211101E7</v>
      </c>
      <c r="N95" s="87" t="s">
        <v>379</v>
      </c>
      <c r="O95" s="87" t="s">
        <v>19</v>
      </c>
      <c r="P95" s="87">
        <v>27.0</v>
      </c>
      <c r="Q95" s="87">
        <v>90.0</v>
      </c>
      <c r="R95" s="88">
        <v>14.4</v>
      </c>
      <c r="S95" s="88">
        <v>87.0</v>
      </c>
      <c r="T95" s="88">
        <v>8.29</v>
      </c>
      <c r="U95" s="88" t="s">
        <v>19</v>
      </c>
      <c r="V95" s="88" t="s">
        <v>380</v>
      </c>
      <c r="W95" s="88" t="s">
        <v>19</v>
      </c>
      <c r="X95" s="88">
        <f t="shared" si="11"/>
        <v>2.43</v>
      </c>
      <c r="Y95" s="88">
        <f t="shared" si="15"/>
        <v>1.2528</v>
      </c>
      <c r="AC95" s="90" t="s">
        <v>582</v>
      </c>
    </row>
    <row r="96" hidden="1">
      <c r="A96" s="83">
        <v>559.0</v>
      </c>
      <c r="B96" s="84" t="s">
        <v>382</v>
      </c>
      <c r="C96" s="84" t="s">
        <v>332</v>
      </c>
      <c r="D96" s="84">
        <v>2.020091E7</v>
      </c>
      <c r="E96" s="85" t="s">
        <v>48</v>
      </c>
      <c r="F96" s="85" t="s">
        <v>458</v>
      </c>
      <c r="G96" s="85"/>
      <c r="H96" s="85" t="s">
        <v>28</v>
      </c>
      <c r="I96" s="85" t="s">
        <v>583</v>
      </c>
      <c r="J96" s="84">
        <v>1.0</v>
      </c>
      <c r="K96" s="86" t="s">
        <v>19</v>
      </c>
      <c r="L96" s="87" t="s">
        <v>378</v>
      </c>
      <c r="M96" s="87">
        <v>2.0210924E7</v>
      </c>
      <c r="N96" s="87" t="s">
        <v>379</v>
      </c>
      <c r="O96" s="87" t="s">
        <v>19</v>
      </c>
      <c r="P96" s="87">
        <v>19.65</v>
      </c>
      <c r="Q96" s="87">
        <v>90.0</v>
      </c>
      <c r="R96" s="88">
        <v>62.8</v>
      </c>
      <c r="S96" s="88">
        <v>87.0</v>
      </c>
      <c r="T96" s="88">
        <v>37.8</v>
      </c>
      <c r="U96" s="88" t="s">
        <v>19</v>
      </c>
      <c r="V96" s="88">
        <v>6.1</v>
      </c>
      <c r="W96" s="93" t="s">
        <v>19</v>
      </c>
      <c r="X96" s="88">
        <f t="shared" si="11"/>
        <v>1.7685</v>
      </c>
      <c r="Y96" s="88">
        <f t="shared" si="15"/>
        <v>5.4636</v>
      </c>
      <c r="AC96" s="90" t="s">
        <v>473</v>
      </c>
    </row>
    <row r="97" hidden="1">
      <c r="A97" s="84">
        <v>913.0</v>
      </c>
      <c r="B97" s="84" t="s">
        <v>382</v>
      </c>
      <c r="C97" s="84" t="s">
        <v>41</v>
      </c>
      <c r="D97" s="84">
        <v>2.020103E7</v>
      </c>
      <c r="E97" s="85" t="s">
        <v>48</v>
      </c>
      <c r="F97" s="85" t="s">
        <v>458</v>
      </c>
      <c r="G97" s="85"/>
      <c r="H97" s="85" t="s">
        <v>28</v>
      </c>
      <c r="I97" s="85" t="s">
        <v>584</v>
      </c>
      <c r="J97" s="84">
        <v>1.0</v>
      </c>
      <c r="K97" s="86" t="s">
        <v>19</v>
      </c>
      <c r="L97" s="87" t="s">
        <v>378</v>
      </c>
      <c r="M97" s="87">
        <v>2.0211122E7</v>
      </c>
      <c r="N97" s="87" t="s">
        <v>379</v>
      </c>
      <c r="O97" s="87" t="s">
        <v>19</v>
      </c>
      <c r="P97" s="87">
        <v>6.26</v>
      </c>
      <c r="Q97" s="87">
        <v>90.0</v>
      </c>
      <c r="R97" s="88">
        <v>23.7</v>
      </c>
      <c r="S97" s="88">
        <v>87.0</v>
      </c>
      <c r="T97" s="88">
        <v>17.3</v>
      </c>
      <c r="U97" s="88" t="s">
        <v>19</v>
      </c>
      <c r="V97" s="88">
        <v>4.0</v>
      </c>
      <c r="W97" s="88" t="s">
        <v>19</v>
      </c>
      <c r="X97" s="88">
        <f t="shared" si="11"/>
        <v>0.5634</v>
      </c>
      <c r="Y97" s="88">
        <f t="shared" si="15"/>
        <v>2.0619</v>
      </c>
      <c r="AC97" s="90" t="s">
        <v>520</v>
      </c>
    </row>
    <row r="98" hidden="1">
      <c r="A98" s="83">
        <v>241.0</v>
      </c>
      <c r="B98" s="84" t="s">
        <v>382</v>
      </c>
      <c r="C98" s="84" t="s">
        <v>47</v>
      </c>
      <c r="D98" s="84">
        <v>2.020011E7</v>
      </c>
      <c r="E98" s="85" t="s">
        <v>185</v>
      </c>
      <c r="F98" s="85" t="s">
        <v>407</v>
      </c>
      <c r="G98" s="85"/>
      <c r="H98" s="85" t="s">
        <v>585</v>
      </c>
      <c r="I98" s="85" t="s">
        <v>586</v>
      </c>
      <c r="J98" s="84">
        <v>1.0</v>
      </c>
      <c r="K98" s="86" t="s">
        <v>19</v>
      </c>
      <c r="L98" s="87" t="s">
        <v>378</v>
      </c>
      <c r="M98" s="87">
        <v>2.021091E7</v>
      </c>
      <c r="N98" s="87" t="s">
        <v>379</v>
      </c>
      <c r="O98" s="87" t="s">
        <v>19</v>
      </c>
      <c r="P98" s="87">
        <v>21.9</v>
      </c>
      <c r="Q98" s="87">
        <v>90.0</v>
      </c>
      <c r="R98" s="88">
        <v>11.6</v>
      </c>
      <c r="S98" s="88">
        <v>87.0</v>
      </c>
      <c r="T98" s="88">
        <v>8.59</v>
      </c>
      <c r="U98" s="93" t="s">
        <v>19</v>
      </c>
      <c r="V98" s="88" t="s">
        <v>380</v>
      </c>
      <c r="W98" s="88" t="s">
        <v>19</v>
      </c>
      <c r="X98" s="88">
        <f t="shared" si="11"/>
        <v>1.971</v>
      </c>
      <c r="Y98" s="88">
        <f t="shared" si="15"/>
        <v>1.0092</v>
      </c>
      <c r="Z98" s="87" t="s">
        <v>404</v>
      </c>
      <c r="AA98" s="87" t="s">
        <v>413</v>
      </c>
      <c r="AC98" s="90" t="s">
        <v>464</v>
      </c>
    </row>
    <row r="99" hidden="1">
      <c r="A99" s="83">
        <v>61.0</v>
      </c>
      <c r="B99" s="84" t="s">
        <v>382</v>
      </c>
      <c r="C99" s="84" t="s">
        <v>47</v>
      </c>
      <c r="D99" s="84">
        <v>2.0200103E7</v>
      </c>
      <c r="E99" s="85" t="s">
        <v>48</v>
      </c>
      <c r="F99" s="85" t="s">
        <v>458</v>
      </c>
      <c r="G99" s="85"/>
      <c r="H99" s="85" t="s">
        <v>29</v>
      </c>
      <c r="I99" s="85" t="s">
        <v>587</v>
      </c>
      <c r="J99" s="84">
        <v>1.0</v>
      </c>
      <c r="K99" s="86" t="s">
        <v>19</v>
      </c>
      <c r="L99" s="87" t="s">
        <v>378</v>
      </c>
      <c r="M99" s="87">
        <v>2.0210907E7</v>
      </c>
      <c r="N99" s="87" t="s">
        <v>379</v>
      </c>
      <c r="O99" s="87" t="s">
        <v>19</v>
      </c>
      <c r="P99" s="87">
        <v>10.3</v>
      </c>
      <c r="Q99" s="87">
        <v>90.0</v>
      </c>
      <c r="R99" s="88">
        <v>29.3</v>
      </c>
      <c r="S99" s="88">
        <v>87.0</v>
      </c>
      <c r="T99" s="88">
        <v>24.2</v>
      </c>
      <c r="U99" s="88" t="s">
        <v>19</v>
      </c>
      <c r="V99" s="88">
        <v>7.0</v>
      </c>
      <c r="W99" s="88" t="s">
        <v>19</v>
      </c>
      <c r="X99" s="88">
        <f t="shared" si="11"/>
        <v>0.927</v>
      </c>
      <c r="Y99" s="88">
        <f t="shared" si="15"/>
        <v>2.5491</v>
      </c>
      <c r="Z99" s="87" t="s">
        <v>404</v>
      </c>
      <c r="AA99" s="87" t="s">
        <v>405</v>
      </c>
      <c r="AC99" s="90" t="s">
        <v>398</v>
      </c>
    </row>
    <row r="100" hidden="1">
      <c r="A100" s="83">
        <v>249.0</v>
      </c>
      <c r="B100" s="84"/>
      <c r="C100" s="84" t="s">
        <v>47</v>
      </c>
      <c r="D100" s="84">
        <v>2.020011E7</v>
      </c>
      <c r="E100" s="85" t="s">
        <v>185</v>
      </c>
      <c r="F100" s="85" t="s">
        <v>407</v>
      </c>
      <c r="G100" s="85"/>
      <c r="H100" s="85" t="s">
        <v>588</v>
      </c>
      <c r="I100" s="85" t="s">
        <v>589</v>
      </c>
      <c r="J100" s="84">
        <v>1.0</v>
      </c>
      <c r="K100" s="86" t="s">
        <v>19</v>
      </c>
      <c r="L100" s="87" t="s">
        <v>378</v>
      </c>
      <c r="M100" s="87">
        <v>2.0211005E7</v>
      </c>
      <c r="N100" s="87" t="s">
        <v>379</v>
      </c>
      <c r="O100" s="87" t="s">
        <v>19</v>
      </c>
      <c r="P100" s="87">
        <v>16.7</v>
      </c>
      <c r="Q100" s="87">
        <v>90.0</v>
      </c>
      <c r="R100" s="88" t="s">
        <v>380</v>
      </c>
      <c r="S100" s="88">
        <v>87.0</v>
      </c>
      <c r="T100" s="88">
        <v>10.0</v>
      </c>
      <c r="U100" s="96">
        <v>4.2</v>
      </c>
      <c r="V100" s="88">
        <v>3.5</v>
      </c>
      <c r="W100" s="93" t="s">
        <v>19</v>
      </c>
      <c r="X100" s="88">
        <f t="shared" si="11"/>
        <v>1.503</v>
      </c>
      <c r="Y100" s="88">
        <f>(U100*S100)/1000</f>
        <v>0.3654</v>
      </c>
      <c r="AC100" s="90" t="s">
        <v>590</v>
      </c>
    </row>
    <row r="101" hidden="1">
      <c r="A101" s="84">
        <v>311.0</v>
      </c>
      <c r="B101" s="84" t="s">
        <v>382</v>
      </c>
      <c r="C101" s="84" t="s">
        <v>14</v>
      </c>
      <c r="D101" s="84">
        <v>2.0200303E7</v>
      </c>
      <c r="E101" s="85" t="s">
        <v>48</v>
      </c>
      <c r="F101" s="85" t="s">
        <v>458</v>
      </c>
      <c r="G101" s="85"/>
      <c r="H101" s="85" t="s">
        <v>29</v>
      </c>
      <c r="I101" s="85" t="s">
        <v>591</v>
      </c>
      <c r="J101" s="84">
        <v>1.0</v>
      </c>
      <c r="K101" s="86" t="s">
        <v>19</v>
      </c>
      <c r="L101" s="87" t="s">
        <v>378</v>
      </c>
      <c r="M101" s="87">
        <v>2.0211019E7</v>
      </c>
      <c r="N101" s="87" t="s">
        <v>379</v>
      </c>
      <c r="O101" s="87" t="s">
        <v>19</v>
      </c>
      <c r="P101" s="87">
        <v>94.1</v>
      </c>
      <c r="Q101" s="87">
        <v>90.0</v>
      </c>
      <c r="R101" s="88">
        <v>53.3</v>
      </c>
      <c r="S101" s="88">
        <v>87.0</v>
      </c>
      <c r="T101" s="88">
        <v>38.3</v>
      </c>
      <c r="U101" s="88" t="s">
        <v>19</v>
      </c>
      <c r="V101" s="88">
        <v>6.5</v>
      </c>
      <c r="W101" s="88" t="s">
        <v>19</v>
      </c>
      <c r="X101" s="88">
        <f t="shared" si="11"/>
        <v>8.469</v>
      </c>
      <c r="Y101" s="88">
        <f t="shared" ref="Y101:Y118" si="16">(R101*S101)/1000</f>
        <v>4.6371</v>
      </c>
      <c r="AC101" s="90" t="s">
        <v>554</v>
      </c>
    </row>
    <row r="102" hidden="1">
      <c r="A102" s="83">
        <v>563.0</v>
      </c>
      <c r="B102" s="84" t="s">
        <v>382</v>
      </c>
      <c r="C102" s="84" t="s">
        <v>332</v>
      </c>
      <c r="D102" s="84">
        <v>2.020091E7</v>
      </c>
      <c r="E102" s="85" t="s">
        <v>48</v>
      </c>
      <c r="F102" s="85" t="s">
        <v>458</v>
      </c>
      <c r="G102" s="85"/>
      <c r="H102" s="85" t="s">
        <v>29</v>
      </c>
      <c r="I102" s="85" t="s">
        <v>592</v>
      </c>
      <c r="J102" s="84">
        <v>1.0</v>
      </c>
      <c r="K102" s="86" t="s">
        <v>19</v>
      </c>
      <c r="L102" s="87" t="s">
        <v>378</v>
      </c>
      <c r="M102" s="87">
        <v>2.0211105E7</v>
      </c>
      <c r="N102" s="87" t="s">
        <v>379</v>
      </c>
      <c r="O102" s="87" t="s">
        <v>19</v>
      </c>
      <c r="P102" s="87">
        <v>27.4</v>
      </c>
      <c r="Q102" s="87">
        <v>90.0</v>
      </c>
      <c r="R102" s="88">
        <v>20.3</v>
      </c>
      <c r="S102" s="88">
        <v>87.0</v>
      </c>
      <c r="T102" s="88">
        <v>13.0</v>
      </c>
      <c r="U102" s="88" t="s">
        <v>19</v>
      </c>
      <c r="V102" s="88">
        <v>4.5</v>
      </c>
      <c r="W102" s="88" t="s">
        <v>19</v>
      </c>
      <c r="X102" s="88">
        <f t="shared" si="11"/>
        <v>2.466</v>
      </c>
      <c r="Y102" s="88">
        <f t="shared" si="16"/>
        <v>1.7661</v>
      </c>
      <c r="AC102" s="90" t="s">
        <v>468</v>
      </c>
    </row>
    <row r="103" hidden="1">
      <c r="A103" s="83">
        <v>921.0</v>
      </c>
      <c r="B103" s="84" t="s">
        <v>382</v>
      </c>
      <c r="C103" s="84" t="s">
        <v>41</v>
      </c>
      <c r="D103" s="84">
        <v>2.020103E7</v>
      </c>
      <c r="E103" s="85" t="s">
        <v>48</v>
      </c>
      <c r="F103" s="85" t="s">
        <v>458</v>
      </c>
      <c r="G103" s="85"/>
      <c r="H103" s="85" t="s">
        <v>29</v>
      </c>
      <c r="I103" s="85" t="s">
        <v>593</v>
      </c>
      <c r="J103" s="84">
        <v>1.0</v>
      </c>
      <c r="K103" s="86" t="s">
        <v>19</v>
      </c>
      <c r="L103" s="87" t="s">
        <v>378</v>
      </c>
      <c r="M103" s="87">
        <v>2.0211102E7</v>
      </c>
      <c r="N103" s="87" t="s">
        <v>379</v>
      </c>
      <c r="O103" s="87" t="s">
        <v>19</v>
      </c>
      <c r="P103" s="87">
        <v>9.32</v>
      </c>
      <c r="Q103" s="87">
        <v>90.0</v>
      </c>
      <c r="R103" s="88">
        <v>36.5</v>
      </c>
      <c r="S103" s="88">
        <v>87.0</v>
      </c>
      <c r="T103" s="88">
        <v>22.9</v>
      </c>
      <c r="U103" s="93" t="s">
        <v>19</v>
      </c>
      <c r="V103" s="88">
        <v>3.5</v>
      </c>
      <c r="W103" s="88" t="s">
        <v>19</v>
      </c>
      <c r="X103" s="88">
        <f t="shared" si="11"/>
        <v>0.8388</v>
      </c>
      <c r="Y103" s="88">
        <f t="shared" si="16"/>
        <v>3.1755</v>
      </c>
      <c r="AC103" s="90" t="s">
        <v>594</v>
      </c>
    </row>
    <row r="104" hidden="1">
      <c r="A104" s="83">
        <v>59.0</v>
      </c>
      <c r="B104" s="84" t="s">
        <v>382</v>
      </c>
      <c r="C104" s="84" t="s">
        <v>47</v>
      </c>
      <c r="D104" s="84">
        <v>2.0200103E7</v>
      </c>
      <c r="E104" s="85" t="s">
        <v>48</v>
      </c>
      <c r="F104" s="85" t="s">
        <v>458</v>
      </c>
      <c r="G104" s="85"/>
      <c r="H104" s="85" t="s">
        <v>99</v>
      </c>
      <c r="I104" s="85" t="s">
        <v>595</v>
      </c>
      <c r="J104" s="84">
        <v>1.0</v>
      </c>
      <c r="K104" s="86" t="s">
        <v>19</v>
      </c>
      <c r="L104" s="87" t="s">
        <v>378</v>
      </c>
      <c r="M104" s="87">
        <v>2.0210824E7</v>
      </c>
      <c r="N104" s="87" t="s">
        <v>379</v>
      </c>
      <c r="O104" s="87" t="s">
        <v>19</v>
      </c>
      <c r="P104" s="87">
        <v>4.11</v>
      </c>
      <c r="Q104" s="87">
        <v>90.0</v>
      </c>
      <c r="R104" s="88">
        <v>23.4</v>
      </c>
      <c r="S104" s="88">
        <v>87.0</v>
      </c>
      <c r="T104" s="88">
        <v>21.4</v>
      </c>
      <c r="U104" s="93" t="s">
        <v>19</v>
      </c>
      <c r="V104" s="88"/>
      <c r="W104" s="88" t="s">
        <v>19</v>
      </c>
      <c r="X104" s="88">
        <f t="shared" si="11"/>
        <v>0.3699</v>
      </c>
      <c r="Y104" s="88">
        <f t="shared" si="16"/>
        <v>2.0358</v>
      </c>
      <c r="AC104" s="90" t="s">
        <v>596</v>
      </c>
    </row>
    <row r="105" hidden="1">
      <c r="A105" s="84">
        <v>261.0</v>
      </c>
      <c r="B105" s="84" t="s">
        <v>382</v>
      </c>
      <c r="C105" s="84" t="s">
        <v>47</v>
      </c>
      <c r="D105" s="84">
        <v>2.020011E7</v>
      </c>
      <c r="E105" s="85" t="s">
        <v>185</v>
      </c>
      <c r="F105" s="85" t="s">
        <v>407</v>
      </c>
      <c r="G105" s="85"/>
      <c r="H105" s="85" t="s">
        <v>597</v>
      </c>
      <c r="I105" s="85" t="s">
        <v>598</v>
      </c>
      <c r="J105" s="84">
        <v>1.0</v>
      </c>
      <c r="K105" s="86" t="s">
        <v>19</v>
      </c>
      <c r="L105" s="87" t="s">
        <v>378</v>
      </c>
      <c r="M105" s="87">
        <v>2.0211102E7</v>
      </c>
      <c r="N105" s="87" t="s">
        <v>379</v>
      </c>
      <c r="O105" s="87" t="s">
        <v>19</v>
      </c>
      <c r="P105" s="87">
        <v>20.7</v>
      </c>
      <c r="Q105" s="87">
        <v>90.0</v>
      </c>
      <c r="R105" s="88">
        <v>11.0</v>
      </c>
      <c r="S105" s="88">
        <v>87.0</v>
      </c>
      <c r="T105" s="88">
        <v>12.8</v>
      </c>
      <c r="U105" s="93" t="s">
        <v>19</v>
      </c>
      <c r="V105" s="88">
        <v>4.4</v>
      </c>
      <c r="W105" s="88" t="s">
        <v>19</v>
      </c>
      <c r="X105" s="88">
        <f t="shared" si="11"/>
        <v>1.863</v>
      </c>
      <c r="Y105" s="88">
        <f t="shared" si="16"/>
        <v>0.957</v>
      </c>
      <c r="AC105" s="90" t="s">
        <v>594</v>
      </c>
    </row>
    <row r="106" hidden="1">
      <c r="A106" s="83">
        <v>263.0</v>
      </c>
      <c r="B106" s="84"/>
      <c r="C106" s="84" t="s">
        <v>47</v>
      </c>
      <c r="D106" s="84">
        <v>2.020011E7</v>
      </c>
      <c r="E106" s="85" t="s">
        <v>185</v>
      </c>
      <c r="F106" s="85" t="s">
        <v>407</v>
      </c>
      <c r="G106" s="85"/>
      <c r="H106" s="85" t="s">
        <v>599</v>
      </c>
      <c r="I106" s="85" t="s">
        <v>600</v>
      </c>
      <c r="J106" s="84">
        <v>1.0</v>
      </c>
      <c r="K106" s="86" t="s">
        <v>19</v>
      </c>
      <c r="L106" s="87" t="s">
        <v>378</v>
      </c>
      <c r="M106" s="87">
        <v>2.0220221E7</v>
      </c>
      <c r="N106" s="87" t="s">
        <v>379</v>
      </c>
      <c r="O106" s="87" t="s">
        <v>19</v>
      </c>
      <c r="P106" s="87">
        <v>18.0</v>
      </c>
      <c r="Q106" s="87">
        <v>90.0</v>
      </c>
      <c r="R106" s="88" t="s">
        <v>380</v>
      </c>
      <c r="S106" s="88">
        <v>90.0</v>
      </c>
      <c r="T106" s="88"/>
      <c r="U106" s="88"/>
      <c r="V106" s="88"/>
      <c r="W106" s="88"/>
      <c r="X106" s="88">
        <f t="shared" si="11"/>
        <v>1.62</v>
      </c>
      <c r="Y106" s="88" t="str">
        <f t="shared" si="16"/>
        <v>#VALUE!</v>
      </c>
      <c r="AC106" s="90" t="s">
        <v>464</v>
      </c>
    </row>
    <row r="107" hidden="1">
      <c r="A107" s="84">
        <v>299.0</v>
      </c>
      <c r="B107" s="84" t="s">
        <v>382</v>
      </c>
      <c r="C107" s="84" t="s">
        <v>14</v>
      </c>
      <c r="D107" s="84">
        <v>2.0200303E7</v>
      </c>
      <c r="E107" s="85" t="s">
        <v>48</v>
      </c>
      <c r="F107" s="85" t="s">
        <v>458</v>
      </c>
      <c r="G107" s="85"/>
      <c r="H107" s="85" t="s">
        <v>99</v>
      </c>
      <c r="I107" s="85" t="s">
        <v>601</v>
      </c>
      <c r="J107" s="84">
        <v>1.0</v>
      </c>
      <c r="K107" s="86" t="s">
        <v>19</v>
      </c>
      <c r="L107" s="87" t="s">
        <v>378</v>
      </c>
      <c r="M107" s="87">
        <v>2.0211004E7</v>
      </c>
      <c r="N107" s="87" t="s">
        <v>379</v>
      </c>
      <c r="O107" s="87" t="s">
        <v>19</v>
      </c>
      <c r="P107" s="87">
        <v>107.5</v>
      </c>
      <c r="Q107" s="87">
        <v>90.0</v>
      </c>
      <c r="R107" s="88">
        <v>37.8</v>
      </c>
      <c r="S107" s="88">
        <v>87.0</v>
      </c>
      <c r="T107" s="88">
        <v>30.7</v>
      </c>
      <c r="U107" s="88" t="s">
        <v>19</v>
      </c>
      <c r="V107" s="88">
        <v>5.9</v>
      </c>
      <c r="W107" s="88" t="s">
        <v>19</v>
      </c>
      <c r="X107" s="88">
        <f t="shared" si="11"/>
        <v>9.675</v>
      </c>
      <c r="Y107" s="88">
        <f t="shared" si="16"/>
        <v>3.2886</v>
      </c>
      <c r="AC107" s="90" t="s">
        <v>495</v>
      </c>
    </row>
    <row r="108" hidden="1">
      <c r="A108" s="83">
        <v>537.0</v>
      </c>
      <c r="B108" s="84"/>
      <c r="C108" s="84" t="s">
        <v>332</v>
      </c>
      <c r="D108" s="84">
        <v>2.020091E7</v>
      </c>
      <c r="E108" s="85" t="s">
        <v>48</v>
      </c>
      <c r="F108" s="85" t="s">
        <v>458</v>
      </c>
      <c r="G108" s="85"/>
      <c r="H108" s="85" t="s">
        <v>99</v>
      </c>
      <c r="I108" s="85" t="s">
        <v>602</v>
      </c>
      <c r="J108" s="84">
        <v>1.0</v>
      </c>
      <c r="K108" s="86" t="s">
        <v>19</v>
      </c>
      <c r="L108" s="87" t="s">
        <v>378</v>
      </c>
      <c r="M108" s="87">
        <v>2.0220221E7</v>
      </c>
      <c r="N108" s="87" t="s">
        <v>379</v>
      </c>
      <c r="O108" s="87" t="s">
        <v>603</v>
      </c>
      <c r="P108" s="87">
        <v>5.42</v>
      </c>
      <c r="Q108" s="87">
        <v>90.0</v>
      </c>
      <c r="R108" s="88">
        <v>26.3</v>
      </c>
      <c r="S108" s="88">
        <v>90.0</v>
      </c>
      <c r="T108" s="88"/>
      <c r="U108" s="93"/>
      <c r="V108" s="88"/>
      <c r="W108" s="88"/>
      <c r="X108" s="88">
        <f t="shared" si="11"/>
        <v>0.4878</v>
      </c>
      <c r="Y108" s="88">
        <f t="shared" si="16"/>
        <v>2.367</v>
      </c>
      <c r="AC108" s="90" t="s">
        <v>462</v>
      </c>
    </row>
    <row r="109" hidden="1">
      <c r="A109" s="83">
        <v>887.0</v>
      </c>
      <c r="B109" s="84" t="s">
        <v>382</v>
      </c>
      <c r="C109" s="84" t="s">
        <v>41</v>
      </c>
      <c r="D109" s="84">
        <v>2.020103E7</v>
      </c>
      <c r="E109" s="85" t="s">
        <v>48</v>
      </c>
      <c r="F109" s="85" t="s">
        <v>458</v>
      </c>
      <c r="G109" s="85"/>
      <c r="H109" s="85" t="s">
        <v>99</v>
      </c>
      <c r="I109" s="85" t="s">
        <v>604</v>
      </c>
      <c r="J109" s="84">
        <v>1.0</v>
      </c>
      <c r="K109" s="86" t="s">
        <v>19</v>
      </c>
      <c r="L109" s="87" t="s">
        <v>378</v>
      </c>
      <c r="M109" s="87">
        <v>2.0211101E7</v>
      </c>
      <c r="N109" s="87" t="s">
        <v>379</v>
      </c>
      <c r="O109" s="87" t="s">
        <v>605</v>
      </c>
      <c r="P109" s="87">
        <v>10.7</v>
      </c>
      <c r="Q109" s="87">
        <v>90.0</v>
      </c>
      <c r="R109" s="88">
        <v>48.5</v>
      </c>
      <c r="S109" s="88">
        <v>87.0</v>
      </c>
      <c r="T109" s="88">
        <v>40.6</v>
      </c>
      <c r="U109" s="93" t="s">
        <v>19</v>
      </c>
      <c r="V109" s="88">
        <v>5.7</v>
      </c>
      <c r="W109" s="88" t="s">
        <v>19</v>
      </c>
      <c r="X109" s="88">
        <f t="shared" si="11"/>
        <v>0.963</v>
      </c>
      <c r="Y109" s="88">
        <f t="shared" si="16"/>
        <v>4.2195</v>
      </c>
      <c r="AC109" s="90" t="s">
        <v>582</v>
      </c>
    </row>
    <row r="110" hidden="1">
      <c r="A110" s="84">
        <v>267.0</v>
      </c>
      <c r="B110" s="84" t="s">
        <v>382</v>
      </c>
      <c r="C110" s="84" t="s">
        <v>14</v>
      </c>
      <c r="D110" s="84">
        <v>2.0200303E7</v>
      </c>
      <c r="E110" s="85" t="s">
        <v>48</v>
      </c>
      <c r="F110" s="85" t="s">
        <v>458</v>
      </c>
      <c r="G110" s="85"/>
      <c r="H110" s="85" t="s">
        <v>61</v>
      </c>
      <c r="I110" s="85" t="s">
        <v>606</v>
      </c>
      <c r="J110" s="84">
        <v>1.0</v>
      </c>
      <c r="K110" s="86" t="s">
        <v>19</v>
      </c>
      <c r="L110" s="87" t="s">
        <v>378</v>
      </c>
      <c r="M110" s="87">
        <v>2.0211112E7</v>
      </c>
      <c r="N110" s="87" t="s">
        <v>379</v>
      </c>
      <c r="O110" s="87" t="s">
        <v>541</v>
      </c>
      <c r="P110" s="87" t="s">
        <v>380</v>
      </c>
      <c r="Q110" s="87">
        <v>87.0</v>
      </c>
      <c r="R110" s="88">
        <v>27.2</v>
      </c>
      <c r="S110" s="88">
        <v>87.0</v>
      </c>
      <c r="T110" s="88">
        <v>20.1</v>
      </c>
      <c r="U110" s="88" t="s">
        <v>19</v>
      </c>
      <c r="V110" s="88">
        <v>5.9</v>
      </c>
      <c r="W110" s="96">
        <v>101.0</v>
      </c>
      <c r="X110" s="88">
        <f t="shared" ref="X110:X111" si="17">(W110*Q110)/1000</f>
        <v>8.787</v>
      </c>
      <c r="Y110" s="88">
        <f t="shared" si="16"/>
        <v>2.3664</v>
      </c>
      <c r="AC110" s="90" t="s">
        <v>510</v>
      </c>
    </row>
    <row r="111" hidden="1">
      <c r="A111" s="84">
        <v>819.0</v>
      </c>
      <c r="B111" s="84" t="s">
        <v>382</v>
      </c>
      <c r="C111" s="84" t="s">
        <v>41</v>
      </c>
      <c r="D111" s="84">
        <v>2.0201031E7</v>
      </c>
      <c r="E111" s="85" t="s">
        <v>137</v>
      </c>
      <c r="F111" s="85" t="s">
        <v>407</v>
      </c>
      <c r="G111" s="85"/>
      <c r="H111" s="100" t="s">
        <v>512</v>
      </c>
      <c r="I111" s="100" t="s">
        <v>607</v>
      </c>
      <c r="J111" s="84">
        <v>1.0</v>
      </c>
      <c r="K111" s="86" t="s">
        <v>19</v>
      </c>
      <c r="L111" s="87" t="s">
        <v>378</v>
      </c>
      <c r="M111" s="87">
        <v>2.0211005E7</v>
      </c>
      <c r="N111" s="87" t="s">
        <v>379</v>
      </c>
      <c r="O111" s="87" t="s">
        <v>608</v>
      </c>
      <c r="P111" s="87" t="s">
        <v>380</v>
      </c>
      <c r="Q111" s="87">
        <v>90.0</v>
      </c>
      <c r="R111" s="88">
        <v>20.9</v>
      </c>
      <c r="S111" s="88">
        <v>87.0</v>
      </c>
      <c r="T111" s="88">
        <v>12.8</v>
      </c>
      <c r="U111" s="88" t="s">
        <v>19</v>
      </c>
      <c r="V111" s="88">
        <v>4.5</v>
      </c>
      <c r="W111" s="96">
        <v>24.1</v>
      </c>
      <c r="X111" s="88">
        <f t="shared" si="17"/>
        <v>2.169</v>
      </c>
      <c r="Y111" s="88">
        <f t="shared" si="16"/>
        <v>1.8183</v>
      </c>
      <c r="AC111" s="90" t="s">
        <v>590</v>
      </c>
    </row>
    <row r="112" hidden="1">
      <c r="A112" s="83">
        <v>561.0</v>
      </c>
      <c r="B112" s="84" t="s">
        <v>382</v>
      </c>
      <c r="C112" s="84" t="s">
        <v>332</v>
      </c>
      <c r="D112" s="84">
        <v>2.020091E7</v>
      </c>
      <c r="E112" s="85" t="s">
        <v>48</v>
      </c>
      <c r="F112" s="85" t="s">
        <v>458</v>
      </c>
      <c r="G112" s="85"/>
      <c r="H112" s="85" t="s">
        <v>61</v>
      </c>
      <c r="I112" s="85" t="s">
        <v>609</v>
      </c>
      <c r="J112" s="84">
        <v>1.0</v>
      </c>
      <c r="K112" s="86" t="s">
        <v>19</v>
      </c>
      <c r="L112" s="87" t="s">
        <v>378</v>
      </c>
      <c r="M112" s="87">
        <v>2.0211018E7</v>
      </c>
      <c r="N112" s="87" t="s">
        <v>379</v>
      </c>
      <c r="O112" s="87" t="s">
        <v>19</v>
      </c>
      <c r="P112" s="87">
        <v>15.65</v>
      </c>
      <c r="Q112" s="87">
        <v>90.0</v>
      </c>
      <c r="R112" s="88">
        <v>47.1</v>
      </c>
      <c r="S112" s="88">
        <v>87.0</v>
      </c>
      <c r="T112" s="88">
        <v>29.3</v>
      </c>
      <c r="U112" s="88" t="s">
        <v>19</v>
      </c>
      <c r="V112" s="88">
        <v>5.2</v>
      </c>
      <c r="W112" s="93" t="s">
        <v>19</v>
      </c>
      <c r="X112" s="88">
        <f t="shared" ref="X112:X210" si="18">(P112*Q112)/1000</f>
        <v>1.4085</v>
      </c>
      <c r="Y112" s="88">
        <f t="shared" si="16"/>
        <v>4.0977</v>
      </c>
      <c r="AC112" s="90" t="s">
        <v>433</v>
      </c>
    </row>
    <row r="113" hidden="1">
      <c r="A113" s="84">
        <v>857.0</v>
      </c>
      <c r="B113" s="84" t="s">
        <v>382</v>
      </c>
      <c r="C113" s="84" t="s">
        <v>41</v>
      </c>
      <c r="D113" s="84">
        <v>2.020103E7</v>
      </c>
      <c r="E113" s="85" t="s">
        <v>48</v>
      </c>
      <c r="F113" s="85" t="s">
        <v>458</v>
      </c>
      <c r="G113" s="85"/>
      <c r="H113" s="85" t="s">
        <v>61</v>
      </c>
      <c r="I113" s="85" t="s">
        <v>610</v>
      </c>
      <c r="J113" s="84">
        <v>1.0</v>
      </c>
      <c r="K113" s="86" t="s">
        <v>19</v>
      </c>
      <c r="L113" s="87" t="s">
        <v>378</v>
      </c>
      <c r="M113" s="87">
        <v>2.0211019E7</v>
      </c>
      <c r="N113" s="87" t="s">
        <v>379</v>
      </c>
      <c r="O113" s="87" t="s">
        <v>19</v>
      </c>
      <c r="P113" s="87">
        <v>41.0</v>
      </c>
      <c r="Q113" s="87">
        <v>90.0</v>
      </c>
      <c r="R113" s="88">
        <v>35.9</v>
      </c>
      <c r="S113" s="88">
        <v>87.0</v>
      </c>
      <c r="T113" s="88">
        <v>25.7</v>
      </c>
      <c r="U113" s="93" t="s">
        <v>19</v>
      </c>
      <c r="V113" s="88">
        <v>7.7</v>
      </c>
      <c r="W113" s="88" t="s">
        <v>19</v>
      </c>
      <c r="X113" s="88">
        <f t="shared" si="18"/>
        <v>3.69</v>
      </c>
      <c r="Y113" s="88">
        <f t="shared" si="16"/>
        <v>3.1233</v>
      </c>
      <c r="AC113" s="90" t="s">
        <v>554</v>
      </c>
    </row>
    <row r="114" hidden="1">
      <c r="A114" s="84">
        <v>63.0</v>
      </c>
      <c r="B114" s="84" t="s">
        <v>382</v>
      </c>
      <c r="C114" s="84" t="s">
        <v>47</v>
      </c>
      <c r="D114" s="84">
        <v>2.0200103E7</v>
      </c>
      <c r="E114" s="85" t="s">
        <v>48</v>
      </c>
      <c r="F114" s="85" t="s">
        <v>458</v>
      </c>
      <c r="G114" s="85"/>
      <c r="H114" s="85" t="s">
        <v>121</v>
      </c>
      <c r="I114" s="85" t="s">
        <v>611</v>
      </c>
      <c r="J114" s="84">
        <v>1.0</v>
      </c>
      <c r="K114" s="86" t="s">
        <v>19</v>
      </c>
      <c r="L114" s="87" t="s">
        <v>378</v>
      </c>
      <c r="M114" s="87">
        <v>2.0210831E7</v>
      </c>
      <c r="N114" s="87" t="s">
        <v>379</v>
      </c>
      <c r="O114" s="87" t="s">
        <v>19</v>
      </c>
      <c r="P114" s="87">
        <v>7.83</v>
      </c>
      <c r="Q114" s="87">
        <v>90.0</v>
      </c>
      <c r="R114" s="88">
        <v>23.7</v>
      </c>
      <c r="S114" s="88">
        <v>87.0</v>
      </c>
      <c r="T114" s="88">
        <v>20.3</v>
      </c>
      <c r="U114" s="88" t="s">
        <v>19</v>
      </c>
      <c r="V114" s="88">
        <v>6.9</v>
      </c>
      <c r="W114" s="88" t="s">
        <v>19</v>
      </c>
      <c r="X114" s="88">
        <f t="shared" si="18"/>
        <v>0.7047</v>
      </c>
      <c r="Y114" s="88">
        <f t="shared" si="16"/>
        <v>2.0619</v>
      </c>
      <c r="Z114" s="87" t="s">
        <v>404</v>
      </c>
      <c r="AA114" s="87" t="s">
        <v>405</v>
      </c>
      <c r="AB114" s="87" t="s">
        <v>456</v>
      </c>
      <c r="AC114" s="90" t="s">
        <v>457</v>
      </c>
    </row>
    <row r="115" hidden="1">
      <c r="A115" s="83">
        <v>323.0</v>
      </c>
      <c r="B115" s="84" t="s">
        <v>382</v>
      </c>
      <c r="C115" s="84" t="s">
        <v>14</v>
      </c>
      <c r="D115" s="84">
        <v>2.0200303E7</v>
      </c>
      <c r="E115" s="85" t="s">
        <v>48</v>
      </c>
      <c r="F115" s="85" t="s">
        <v>458</v>
      </c>
      <c r="G115" s="85"/>
      <c r="H115" s="85" t="s">
        <v>121</v>
      </c>
      <c r="I115" s="85" t="s">
        <v>612</v>
      </c>
      <c r="J115" s="84">
        <v>1.0</v>
      </c>
      <c r="K115" s="86" t="s">
        <v>19</v>
      </c>
      <c r="L115" s="87" t="s">
        <v>378</v>
      </c>
      <c r="M115" s="87">
        <v>2.0211108E7</v>
      </c>
      <c r="N115" s="87" t="s">
        <v>379</v>
      </c>
      <c r="O115" s="87" t="s">
        <v>19</v>
      </c>
      <c r="P115" s="87">
        <v>36.5</v>
      </c>
      <c r="Q115" s="87">
        <v>90.0</v>
      </c>
      <c r="R115" s="88">
        <v>35.6</v>
      </c>
      <c r="S115" s="88">
        <v>87.0</v>
      </c>
      <c r="T115" s="88">
        <v>23.0</v>
      </c>
      <c r="U115" s="88" t="s">
        <v>19</v>
      </c>
      <c r="V115" s="88">
        <v>7.5</v>
      </c>
      <c r="W115" s="88" t="s">
        <v>19</v>
      </c>
      <c r="X115" s="88">
        <f t="shared" si="18"/>
        <v>3.285</v>
      </c>
      <c r="Y115" s="88">
        <f t="shared" si="16"/>
        <v>3.0972</v>
      </c>
      <c r="AC115" s="90" t="s">
        <v>483</v>
      </c>
    </row>
    <row r="116" hidden="1">
      <c r="A116" s="83">
        <v>545.0</v>
      </c>
      <c r="B116" s="84" t="s">
        <v>382</v>
      </c>
      <c r="C116" s="84" t="s">
        <v>332</v>
      </c>
      <c r="D116" s="84">
        <v>2.020091E7</v>
      </c>
      <c r="E116" s="85" t="s">
        <v>48</v>
      </c>
      <c r="F116" s="85" t="s">
        <v>458</v>
      </c>
      <c r="G116" s="85"/>
      <c r="H116" s="85" t="s">
        <v>121</v>
      </c>
      <c r="I116" s="85" t="s">
        <v>613</v>
      </c>
      <c r="J116" s="84">
        <v>1.0</v>
      </c>
      <c r="K116" s="86" t="s">
        <v>19</v>
      </c>
      <c r="L116" s="87" t="s">
        <v>378</v>
      </c>
      <c r="M116" s="87">
        <v>2.0211028E7</v>
      </c>
      <c r="N116" s="87" t="s">
        <v>379</v>
      </c>
      <c r="O116" s="87" t="s">
        <v>19</v>
      </c>
      <c r="P116" s="87">
        <v>9.53</v>
      </c>
      <c r="Q116" s="87">
        <v>90.0</v>
      </c>
      <c r="R116" s="88">
        <v>22.2</v>
      </c>
      <c r="S116" s="88">
        <v>87.0</v>
      </c>
      <c r="T116" s="88">
        <v>21.9</v>
      </c>
      <c r="U116" s="88" t="s">
        <v>19</v>
      </c>
      <c r="V116" s="88">
        <v>4.4</v>
      </c>
      <c r="W116" s="88" t="s">
        <v>19</v>
      </c>
      <c r="X116" s="88">
        <f t="shared" si="18"/>
        <v>0.8577</v>
      </c>
      <c r="Y116" s="88">
        <f t="shared" si="16"/>
        <v>1.9314</v>
      </c>
      <c r="AC116" s="90" t="s">
        <v>402</v>
      </c>
    </row>
    <row r="117" hidden="1">
      <c r="A117" s="83">
        <v>891.0</v>
      </c>
      <c r="B117" s="84" t="s">
        <v>382</v>
      </c>
      <c r="C117" s="84" t="s">
        <v>41</v>
      </c>
      <c r="D117" s="84">
        <v>2.020103E7</v>
      </c>
      <c r="E117" s="85" t="s">
        <v>48</v>
      </c>
      <c r="F117" s="85" t="s">
        <v>458</v>
      </c>
      <c r="G117" s="85"/>
      <c r="H117" s="85" t="s">
        <v>121</v>
      </c>
      <c r="I117" s="85" t="s">
        <v>614</v>
      </c>
      <c r="J117" s="84">
        <v>1.0</v>
      </c>
      <c r="K117" s="86" t="s">
        <v>19</v>
      </c>
      <c r="L117" s="87" t="s">
        <v>378</v>
      </c>
      <c r="M117" s="87">
        <v>2.0211118E7</v>
      </c>
      <c r="N117" s="87" t="s">
        <v>379</v>
      </c>
      <c r="O117" s="87" t="s">
        <v>19</v>
      </c>
      <c r="P117" s="87">
        <v>60.0</v>
      </c>
      <c r="Q117" s="87">
        <v>90.0</v>
      </c>
      <c r="R117" s="88">
        <v>19.4</v>
      </c>
      <c r="S117" s="88">
        <v>87.0</v>
      </c>
      <c r="T117" s="88">
        <v>19.0</v>
      </c>
      <c r="U117" s="88" t="s">
        <v>19</v>
      </c>
      <c r="V117" s="88">
        <v>7.2</v>
      </c>
      <c r="W117" s="93" t="s">
        <v>19</v>
      </c>
      <c r="X117" s="88">
        <f t="shared" si="18"/>
        <v>5.4</v>
      </c>
      <c r="Y117" s="88">
        <f t="shared" si="16"/>
        <v>1.6878</v>
      </c>
      <c r="AC117" s="90" t="s">
        <v>529</v>
      </c>
    </row>
    <row r="118" hidden="1">
      <c r="A118" s="83">
        <v>99.0</v>
      </c>
      <c r="B118" s="84" t="s">
        <v>382</v>
      </c>
      <c r="C118" s="84" t="s">
        <v>47</v>
      </c>
      <c r="D118" s="84">
        <v>2.0200106E7</v>
      </c>
      <c r="E118" s="85" t="s">
        <v>137</v>
      </c>
      <c r="F118" s="85" t="s">
        <v>458</v>
      </c>
      <c r="G118" s="85"/>
      <c r="H118" s="85" t="s">
        <v>176</v>
      </c>
      <c r="I118" s="85" t="s">
        <v>615</v>
      </c>
      <c r="J118" s="84">
        <v>1.0</v>
      </c>
      <c r="K118" s="86" t="s">
        <v>19</v>
      </c>
      <c r="L118" s="87" t="s">
        <v>378</v>
      </c>
      <c r="M118" s="87">
        <v>2.0211112E7</v>
      </c>
      <c r="N118" s="87" t="s">
        <v>379</v>
      </c>
      <c r="O118" s="87" t="s">
        <v>19</v>
      </c>
      <c r="P118" s="87">
        <v>12.55</v>
      </c>
      <c r="Q118" s="87">
        <v>90.0</v>
      </c>
      <c r="R118" s="88">
        <v>17.8</v>
      </c>
      <c r="S118" s="88">
        <v>87.0</v>
      </c>
      <c r="T118" s="88">
        <v>17.9</v>
      </c>
      <c r="U118" s="88" t="s">
        <v>19</v>
      </c>
      <c r="V118" s="88">
        <v>6.6</v>
      </c>
      <c r="W118" s="88" t="s">
        <v>19</v>
      </c>
      <c r="X118" s="88">
        <f t="shared" si="18"/>
        <v>1.1295</v>
      </c>
      <c r="Y118" s="88">
        <f t="shared" si="16"/>
        <v>1.5486</v>
      </c>
      <c r="AC118" s="90" t="s">
        <v>510</v>
      </c>
    </row>
    <row r="119" hidden="1">
      <c r="A119" s="83">
        <v>291.0</v>
      </c>
      <c r="B119" s="84"/>
      <c r="C119" s="84" t="s">
        <v>14</v>
      </c>
      <c r="D119" s="84">
        <v>2.0200303E7</v>
      </c>
      <c r="E119" s="85" t="s">
        <v>48</v>
      </c>
      <c r="F119" s="85" t="s">
        <v>407</v>
      </c>
      <c r="G119" s="85"/>
      <c r="H119" s="85" t="s">
        <v>424</v>
      </c>
      <c r="I119" s="85" t="s">
        <v>616</v>
      </c>
      <c r="J119" s="84">
        <v>1.0</v>
      </c>
      <c r="K119" s="86" t="s">
        <v>19</v>
      </c>
      <c r="L119" s="87" t="s">
        <v>378</v>
      </c>
      <c r="M119" s="87">
        <v>2.0211004E7</v>
      </c>
      <c r="N119" s="87" t="s">
        <v>379</v>
      </c>
      <c r="O119" s="87" t="s">
        <v>19</v>
      </c>
      <c r="P119" s="87">
        <v>111.5</v>
      </c>
      <c r="Q119" s="87">
        <v>90.0</v>
      </c>
      <c r="R119" s="88" t="s">
        <v>380</v>
      </c>
      <c r="S119" s="88">
        <v>87.0</v>
      </c>
      <c r="T119" s="88">
        <v>7.38</v>
      </c>
      <c r="U119" s="95">
        <v>4.2</v>
      </c>
      <c r="V119" s="88" t="s">
        <v>380</v>
      </c>
      <c r="W119" s="88" t="s">
        <v>19</v>
      </c>
      <c r="X119" s="88">
        <f t="shared" si="18"/>
        <v>10.035</v>
      </c>
      <c r="Y119" s="88">
        <f>(U119*S119)/1000</f>
        <v>0.3654</v>
      </c>
      <c r="AC119" s="90" t="s">
        <v>495</v>
      </c>
    </row>
    <row r="120" hidden="1">
      <c r="A120" s="83">
        <v>377.0</v>
      </c>
      <c r="B120" s="84" t="s">
        <v>382</v>
      </c>
      <c r="C120" s="84" t="s">
        <v>14</v>
      </c>
      <c r="D120" s="84">
        <v>2.0200304E7</v>
      </c>
      <c r="E120" s="85" t="s">
        <v>137</v>
      </c>
      <c r="F120" s="85" t="s">
        <v>458</v>
      </c>
      <c r="G120" s="85"/>
      <c r="H120" s="85" t="s">
        <v>176</v>
      </c>
      <c r="I120" s="85" t="s">
        <v>617</v>
      </c>
      <c r="J120" s="84">
        <v>1.0</v>
      </c>
      <c r="K120" s="86" t="s">
        <v>19</v>
      </c>
      <c r="L120" s="87" t="s">
        <v>392</v>
      </c>
      <c r="M120" s="87">
        <v>2.0211115E7</v>
      </c>
      <c r="N120" s="87" t="s">
        <v>379</v>
      </c>
      <c r="O120" s="87" t="s">
        <v>19</v>
      </c>
      <c r="P120" s="87">
        <v>28.6</v>
      </c>
      <c r="Q120" s="87">
        <v>90.0</v>
      </c>
      <c r="R120" s="88">
        <v>24.8</v>
      </c>
      <c r="S120" s="88">
        <v>87.0</v>
      </c>
      <c r="T120" s="88">
        <v>17.7</v>
      </c>
      <c r="U120" s="88" t="s">
        <v>19</v>
      </c>
      <c r="V120" s="88">
        <v>7.0</v>
      </c>
      <c r="W120" s="88" t="s">
        <v>19</v>
      </c>
      <c r="X120" s="88">
        <f t="shared" si="18"/>
        <v>2.574</v>
      </c>
      <c r="Y120" s="88">
        <f t="shared" ref="Y120:Y146" si="19">(R120*S120)/1000</f>
        <v>2.1576</v>
      </c>
      <c r="AC120" s="90" t="s">
        <v>490</v>
      </c>
    </row>
    <row r="121" hidden="1">
      <c r="A121" s="83">
        <v>295.0</v>
      </c>
      <c r="B121" s="84" t="s">
        <v>382</v>
      </c>
      <c r="C121" s="84" t="s">
        <v>14</v>
      </c>
      <c r="D121" s="84">
        <v>2.0200303E7</v>
      </c>
      <c r="E121" s="85" t="s">
        <v>48</v>
      </c>
      <c r="F121" s="85" t="s">
        <v>407</v>
      </c>
      <c r="G121" s="85"/>
      <c r="H121" s="85" t="s">
        <v>449</v>
      </c>
      <c r="I121" s="85" t="s">
        <v>618</v>
      </c>
      <c r="J121" s="84">
        <v>1.0</v>
      </c>
      <c r="K121" s="86" t="s">
        <v>19</v>
      </c>
      <c r="L121" s="87" t="s">
        <v>378</v>
      </c>
      <c r="M121" s="87">
        <v>2.0210924E7</v>
      </c>
      <c r="N121" s="87" t="s">
        <v>379</v>
      </c>
      <c r="O121" s="87" t="s">
        <v>19</v>
      </c>
      <c r="P121" s="87">
        <v>34.5</v>
      </c>
      <c r="Q121" s="87">
        <v>90.0</v>
      </c>
      <c r="R121" s="88">
        <v>11.0</v>
      </c>
      <c r="S121" s="88">
        <v>87.0</v>
      </c>
      <c r="T121" s="88">
        <v>8.06</v>
      </c>
      <c r="U121" s="88" t="s">
        <v>19</v>
      </c>
      <c r="V121" s="88" t="s">
        <v>380</v>
      </c>
      <c r="W121" s="88" t="s">
        <v>19</v>
      </c>
      <c r="X121" s="88">
        <f t="shared" si="18"/>
        <v>3.105</v>
      </c>
      <c r="Y121" s="88">
        <f t="shared" si="19"/>
        <v>0.957</v>
      </c>
      <c r="AC121" s="90" t="s">
        <v>473</v>
      </c>
    </row>
    <row r="122" hidden="1">
      <c r="A122" s="83">
        <v>801.0</v>
      </c>
      <c r="B122" s="84" t="s">
        <v>382</v>
      </c>
      <c r="C122" s="84" t="s">
        <v>41</v>
      </c>
      <c r="D122" s="84">
        <v>2.0201031E7</v>
      </c>
      <c r="E122" s="85" t="s">
        <v>137</v>
      </c>
      <c r="F122" s="85" t="s">
        <v>458</v>
      </c>
      <c r="G122" s="85"/>
      <c r="H122" s="85" t="s">
        <v>176</v>
      </c>
      <c r="I122" s="85" t="s">
        <v>619</v>
      </c>
      <c r="J122" s="84">
        <v>1.0</v>
      </c>
      <c r="K122" s="86" t="s">
        <v>19</v>
      </c>
      <c r="L122" s="87" t="s">
        <v>378</v>
      </c>
      <c r="M122" s="87">
        <v>2.021091E7</v>
      </c>
      <c r="N122" s="87" t="s">
        <v>379</v>
      </c>
      <c r="O122" s="87" t="s">
        <v>19</v>
      </c>
      <c r="P122" s="87">
        <v>39.5</v>
      </c>
      <c r="Q122" s="87">
        <v>90.0</v>
      </c>
      <c r="R122" s="88">
        <v>36.8</v>
      </c>
      <c r="S122" s="88">
        <v>87.0</v>
      </c>
      <c r="T122" s="88">
        <v>30.1</v>
      </c>
      <c r="U122" s="88" t="s">
        <v>19</v>
      </c>
      <c r="V122" s="88">
        <v>7.3</v>
      </c>
      <c r="W122" s="88" t="s">
        <v>19</v>
      </c>
      <c r="X122" s="88">
        <f t="shared" si="18"/>
        <v>3.555</v>
      </c>
      <c r="Y122" s="88">
        <f t="shared" si="19"/>
        <v>3.2016</v>
      </c>
      <c r="Z122" s="87" t="s">
        <v>404</v>
      </c>
      <c r="AA122" s="87" t="s">
        <v>405</v>
      </c>
      <c r="AC122" s="90" t="s">
        <v>464</v>
      </c>
    </row>
    <row r="123" hidden="1">
      <c r="A123" s="83">
        <v>101.0</v>
      </c>
      <c r="B123" s="83" t="s">
        <v>382</v>
      </c>
      <c r="C123" s="83" t="s">
        <v>47</v>
      </c>
      <c r="D123" s="83">
        <v>2.0200106E7</v>
      </c>
      <c r="E123" s="101" t="s">
        <v>137</v>
      </c>
      <c r="F123" s="101" t="s">
        <v>458</v>
      </c>
      <c r="G123" s="101"/>
      <c r="H123" s="101" t="s">
        <v>264</v>
      </c>
      <c r="I123" s="85" t="s">
        <v>620</v>
      </c>
      <c r="J123" s="83">
        <v>1.0</v>
      </c>
      <c r="K123" s="102" t="s">
        <v>19</v>
      </c>
      <c r="L123" s="103" t="s">
        <v>378</v>
      </c>
      <c r="M123" s="103">
        <v>2.0211116E7</v>
      </c>
      <c r="N123" s="103" t="s">
        <v>379</v>
      </c>
      <c r="O123" s="103" t="s">
        <v>19</v>
      </c>
      <c r="P123" s="103">
        <v>16.45</v>
      </c>
      <c r="Q123" s="103">
        <v>90.0</v>
      </c>
      <c r="R123" s="93">
        <v>66.7</v>
      </c>
      <c r="S123" s="93">
        <v>87.0</v>
      </c>
      <c r="T123" s="93">
        <v>27.1</v>
      </c>
      <c r="U123" s="93" t="s">
        <v>19</v>
      </c>
      <c r="V123" s="93">
        <v>7.8</v>
      </c>
      <c r="W123" s="93" t="s">
        <v>19</v>
      </c>
      <c r="X123" s="93">
        <f t="shared" si="18"/>
        <v>1.4805</v>
      </c>
      <c r="Y123" s="93">
        <f t="shared" si="19"/>
        <v>5.8029</v>
      </c>
      <c r="Z123" s="104"/>
      <c r="AA123" s="104"/>
      <c r="AB123" s="104"/>
      <c r="AC123" s="105" t="s">
        <v>466</v>
      </c>
      <c r="AD123" s="104"/>
    </row>
    <row r="124" hidden="1">
      <c r="A124" s="84">
        <v>301.0</v>
      </c>
      <c r="B124" s="84" t="s">
        <v>382</v>
      </c>
      <c r="C124" s="84" t="s">
        <v>14</v>
      </c>
      <c r="D124" s="84">
        <v>2.0200303E7</v>
      </c>
      <c r="E124" s="85" t="s">
        <v>48</v>
      </c>
      <c r="F124" s="85" t="s">
        <v>407</v>
      </c>
      <c r="G124" s="85"/>
      <c r="H124" s="85" t="s">
        <v>439</v>
      </c>
      <c r="I124" s="85" t="s">
        <v>621</v>
      </c>
      <c r="J124" s="84">
        <v>1.0</v>
      </c>
      <c r="K124" s="86" t="s">
        <v>19</v>
      </c>
      <c r="L124" s="87" t="s">
        <v>378</v>
      </c>
      <c r="M124" s="87">
        <v>2.021091E7</v>
      </c>
      <c r="N124" s="87" t="s">
        <v>379</v>
      </c>
      <c r="O124" s="87" t="s">
        <v>19</v>
      </c>
      <c r="P124" s="87">
        <v>40.4</v>
      </c>
      <c r="Q124" s="87">
        <v>90.0</v>
      </c>
      <c r="R124" s="88">
        <v>18.4</v>
      </c>
      <c r="S124" s="88">
        <v>87.0</v>
      </c>
      <c r="T124" s="88">
        <v>13.6</v>
      </c>
      <c r="U124" s="88" t="s">
        <v>19</v>
      </c>
      <c r="V124" s="88">
        <v>5.4</v>
      </c>
      <c r="W124" s="88" t="s">
        <v>19</v>
      </c>
      <c r="X124" s="88">
        <f t="shared" si="18"/>
        <v>3.636</v>
      </c>
      <c r="Y124" s="88">
        <f t="shared" si="19"/>
        <v>1.6008</v>
      </c>
      <c r="Z124" s="87" t="s">
        <v>404</v>
      </c>
      <c r="AA124" s="87" t="s">
        <v>413</v>
      </c>
      <c r="AC124" s="90" t="s">
        <v>464</v>
      </c>
    </row>
    <row r="125" hidden="1">
      <c r="A125" s="84">
        <v>303.0</v>
      </c>
      <c r="B125" s="84" t="s">
        <v>382</v>
      </c>
      <c r="C125" s="84" t="s">
        <v>14</v>
      </c>
      <c r="D125" s="84">
        <v>2.0200303E7</v>
      </c>
      <c r="E125" s="85" t="s">
        <v>48</v>
      </c>
      <c r="F125" s="85" t="s">
        <v>407</v>
      </c>
      <c r="G125" s="85"/>
      <c r="H125" s="85" t="s">
        <v>421</v>
      </c>
      <c r="I125" s="85" t="s">
        <v>622</v>
      </c>
      <c r="J125" s="84">
        <v>1.0</v>
      </c>
      <c r="K125" s="86" t="s">
        <v>19</v>
      </c>
      <c r="L125" s="87" t="s">
        <v>378</v>
      </c>
      <c r="M125" s="87">
        <v>2.0210923E7</v>
      </c>
      <c r="N125" s="87" t="s">
        <v>379</v>
      </c>
      <c r="O125" s="87" t="s">
        <v>19</v>
      </c>
      <c r="P125" s="87">
        <v>49.4</v>
      </c>
      <c r="Q125" s="87">
        <v>90.0</v>
      </c>
      <c r="R125" s="88">
        <v>12.6</v>
      </c>
      <c r="S125" s="88">
        <v>87.0</v>
      </c>
      <c r="T125" s="88">
        <v>10.2</v>
      </c>
      <c r="U125" s="88" t="s">
        <v>19</v>
      </c>
      <c r="V125" s="88">
        <v>4.3</v>
      </c>
      <c r="W125" s="88" t="s">
        <v>19</v>
      </c>
      <c r="X125" s="88">
        <f t="shared" si="18"/>
        <v>4.446</v>
      </c>
      <c r="Y125" s="88">
        <f t="shared" si="19"/>
        <v>1.0962</v>
      </c>
      <c r="AC125" s="90" t="s">
        <v>426</v>
      </c>
    </row>
    <row r="126" hidden="1">
      <c r="A126" s="83">
        <v>437.0</v>
      </c>
      <c r="B126" s="84" t="s">
        <v>382</v>
      </c>
      <c r="C126" s="84" t="s">
        <v>14</v>
      </c>
      <c r="D126" s="84">
        <v>2.0200304E7</v>
      </c>
      <c r="E126" s="85" t="s">
        <v>137</v>
      </c>
      <c r="F126" s="85" t="s">
        <v>458</v>
      </c>
      <c r="G126" s="85"/>
      <c r="H126" s="85" t="s">
        <v>264</v>
      </c>
      <c r="I126" s="85" t="s">
        <v>623</v>
      </c>
      <c r="J126" s="84">
        <v>1.0</v>
      </c>
      <c r="K126" s="86" t="s">
        <v>19</v>
      </c>
      <c r="L126" s="87" t="s">
        <v>378</v>
      </c>
      <c r="M126" s="87">
        <v>2.0211014E7</v>
      </c>
      <c r="N126" s="87" t="s">
        <v>379</v>
      </c>
      <c r="O126" s="87" t="s">
        <v>19</v>
      </c>
      <c r="P126" s="87">
        <v>11.8</v>
      </c>
      <c r="Q126" s="87">
        <v>90.0</v>
      </c>
      <c r="R126" s="88">
        <v>34.0</v>
      </c>
      <c r="S126" s="88">
        <v>87.0</v>
      </c>
      <c r="T126" s="88">
        <v>26.9</v>
      </c>
      <c r="U126" s="88" t="s">
        <v>19</v>
      </c>
      <c r="V126" s="88">
        <v>8.1</v>
      </c>
      <c r="W126" s="88" t="s">
        <v>19</v>
      </c>
      <c r="X126" s="88">
        <f t="shared" si="18"/>
        <v>1.062</v>
      </c>
      <c r="Y126" s="88">
        <f t="shared" si="19"/>
        <v>2.958</v>
      </c>
      <c r="AC126" s="90" t="s">
        <v>437</v>
      </c>
    </row>
    <row r="127" hidden="1">
      <c r="A127" s="83">
        <v>307.0</v>
      </c>
      <c r="B127" s="84" t="s">
        <v>382</v>
      </c>
      <c r="C127" s="84" t="s">
        <v>14</v>
      </c>
      <c r="D127" s="84">
        <v>2.0200303E7</v>
      </c>
      <c r="E127" s="85" t="s">
        <v>48</v>
      </c>
      <c r="F127" s="85" t="s">
        <v>407</v>
      </c>
      <c r="G127" s="85"/>
      <c r="H127" s="85" t="s">
        <v>442</v>
      </c>
      <c r="I127" s="85" t="s">
        <v>624</v>
      </c>
      <c r="J127" s="84">
        <v>1.0</v>
      </c>
      <c r="K127" s="86" t="s">
        <v>19</v>
      </c>
      <c r="L127" s="87" t="s">
        <v>378</v>
      </c>
      <c r="M127" s="87">
        <v>2.021091E7</v>
      </c>
      <c r="N127" s="87" t="s">
        <v>379</v>
      </c>
      <c r="O127" s="87" t="s">
        <v>19</v>
      </c>
      <c r="P127" s="87">
        <v>52.3</v>
      </c>
      <c r="Q127" s="87">
        <v>90.0</v>
      </c>
      <c r="R127" s="88">
        <v>25.9</v>
      </c>
      <c r="S127" s="88">
        <v>87.0</v>
      </c>
      <c r="T127" s="88">
        <v>25.4</v>
      </c>
      <c r="U127" s="88" t="s">
        <v>19</v>
      </c>
      <c r="V127" s="88">
        <v>3.1</v>
      </c>
      <c r="W127" s="93" t="s">
        <v>19</v>
      </c>
      <c r="X127" s="88">
        <f t="shared" si="18"/>
        <v>4.707</v>
      </c>
      <c r="Y127" s="88">
        <f t="shared" si="19"/>
        <v>2.2533</v>
      </c>
      <c r="Z127" s="87" t="s">
        <v>404</v>
      </c>
      <c r="AA127" s="87" t="s">
        <v>413</v>
      </c>
      <c r="AC127" s="90" t="s">
        <v>464</v>
      </c>
    </row>
    <row r="128" hidden="1">
      <c r="A128" s="84">
        <v>573.0</v>
      </c>
      <c r="B128" s="84" t="s">
        <v>382</v>
      </c>
      <c r="C128" s="84" t="s">
        <v>332</v>
      </c>
      <c r="D128" s="84">
        <v>2.0200908E7</v>
      </c>
      <c r="E128" s="85" t="s">
        <v>137</v>
      </c>
      <c r="F128" s="85" t="s">
        <v>458</v>
      </c>
      <c r="G128" s="85"/>
      <c r="H128" s="85" t="s">
        <v>264</v>
      </c>
      <c r="I128" s="85" t="s">
        <v>625</v>
      </c>
      <c r="J128" s="84">
        <v>1.0</v>
      </c>
      <c r="K128" s="86" t="s">
        <v>19</v>
      </c>
      <c r="L128" s="87" t="s">
        <v>378</v>
      </c>
      <c r="M128" s="87">
        <v>2.0211104E7</v>
      </c>
      <c r="N128" s="87" t="s">
        <v>379</v>
      </c>
      <c r="O128" s="87" t="s">
        <v>19</v>
      </c>
      <c r="P128" s="87">
        <v>43.9</v>
      </c>
      <c r="Q128" s="87">
        <v>90.0</v>
      </c>
      <c r="R128" s="88">
        <v>44.5</v>
      </c>
      <c r="S128" s="88">
        <v>87.0</v>
      </c>
      <c r="T128" s="88">
        <v>45.7</v>
      </c>
      <c r="U128" s="88" t="s">
        <v>19</v>
      </c>
      <c r="V128" s="88">
        <v>7.7</v>
      </c>
      <c r="W128" s="88" t="s">
        <v>19</v>
      </c>
      <c r="X128" s="88">
        <f t="shared" si="18"/>
        <v>3.951</v>
      </c>
      <c r="Y128" s="88">
        <f t="shared" si="19"/>
        <v>3.8715</v>
      </c>
      <c r="AC128" s="90" t="s">
        <v>395</v>
      </c>
    </row>
    <row r="129" hidden="1">
      <c r="A129" s="84">
        <v>851.0</v>
      </c>
      <c r="B129" s="84" t="s">
        <v>382</v>
      </c>
      <c r="C129" s="84" t="s">
        <v>41</v>
      </c>
      <c r="D129" s="84">
        <v>2.0201031E7</v>
      </c>
      <c r="E129" s="85" t="s">
        <v>137</v>
      </c>
      <c r="F129" s="85" t="s">
        <v>458</v>
      </c>
      <c r="G129" s="85"/>
      <c r="H129" s="85" t="s">
        <v>264</v>
      </c>
      <c r="I129" s="85" t="s">
        <v>626</v>
      </c>
      <c r="J129" s="84">
        <v>1.0</v>
      </c>
      <c r="K129" s="86" t="s">
        <v>19</v>
      </c>
      <c r="L129" s="87" t="s">
        <v>378</v>
      </c>
      <c r="M129" s="87">
        <v>2.021093E7</v>
      </c>
      <c r="N129" s="87" t="s">
        <v>379</v>
      </c>
      <c r="O129" s="87" t="s">
        <v>19</v>
      </c>
      <c r="P129" s="87">
        <v>4.53</v>
      </c>
      <c r="Q129" s="87">
        <v>90.0</v>
      </c>
      <c r="R129" s="88">
        <v>59.1</v>
      </c>
      <c r="S129" s="88">
        <v>87.0</v>
      </c>
      <c r="T129" s="88">
        <v>35.7</v>
      </c>
      <c r="U129" s="93" t="s">
        <v>19</v>
      </c>
      <c r="V129" s="88">
        <v>3.9</v>
      </c>
      <c r="W129" s="88" t="s">
        <v>19</v>
      </c>
      <c r="X129" s="88">
        <f t="shared" si="18"/>
        <v>0.4077</v>
      </c>
      <c r="Y129" s="88">
        <f t="shared" si="19"/>
        <v>5.1417</v>
      </c>
      <c r="AC129" s="90" t="s">
        <v>389</v>
      </c>
    </row>
    <row r="130" hidden="1">
      <c r="A130" s="84">
        <v>89.0</v>
      </c>
      <c r="B130" s="84" t="s">
        <v>382</v>
      </c>
      <c r="C130" s="84" t="s">
        <v>47</v>
      </c>
      <c r="D130" s="84">
        <v>2.0200106E7</v>
      </c>
      <c r="E130" s="85" t="s">
        <v>137</v>
      </c>
      <c r="F130" s="85" t="s">
        <v>458</v>
      </c>
      <c r="G130" s="85"/>
      <c r="H130" s="85" t="s">
        <v>170</v>
      </c>
      <c r="I130" s="85" t="s">
        <v>627</v>
      </c>
      <c r="J130" s="84">
        <v>1.0</v>
      </c>
      <c r="K130" s="86" t="s">
        <v>19</v>
      </c>
      <c r="L130" s="87" t="s">
        <v>378</v>
      </c>
      <c r="M130" s="87">
        <v>2.0211014E7</v>
      </c>
      <c r="N130" s="87" t="s">
        <v>379</v>
      </c>
      <c r="O130" s="87" t="s">
        <v>19</v>
      </c>
      <c r="P130" s="87">
        <v>31.9</v>
      </c>
      <c r="Q130" s="87">
        <v>90.0</v>
      </c>
      <c r="R130" s="88">
        <v>39.9</v>
      </c>
      <c r="S130" s="88">
        <v>87.0</v>
      </c>
      <c r="T130" s="88">
        <v>21.8</v>
      </c>
      <c r="U130" s="88" t="s">
        <v>19</v>
      </c>
      <c r="V130" s="88">
        <v>7.3</v>
      </c>
      <c r="W130" s="88" t="s">
        <v>19</v>
      </c>
      <c r="X130" s="88">
        <f t="shared" si="18"/>
        <v>2.871</v>
      </c>
      <c r="Y130" s="88">
        <f t="shared" si="19"/>
        <v>3.4713</v>
      </c>
      <c r="AC130" s="90" t="s">
        <v>437</v>
      </c>
    </row>
    <row r="131" ht="17.25" hidden="1" customHeight="1">
      <c r="A131" s="84">
        <v>373.0</v>
      </c>
      <c r="B131" s="84" t="s">
        <v>382</v>
      </c>
      <c r="C131" s="84" t="s">
        <v>14</v>
      </c>
      <c r="D131" s="84">
        <v>2.0200304E7</v>
      </c>
      <c r="E131" s="85" t="s">
        <v>137</v>
      </c>
      <c r="F131" s="85" t="s">
        <v>458</v>
      </c>
      <c r="G131" s="85"/>
      <c r="H131" s="85" t="s">
        <v>170</v>
      </c>
      <c r="I131" s="85" t="s">
        <v>628</v>
      </c>
      <c r="J131" s="84">
        <v>1.0</v>
      </c>
      <c r="K131" s="86" t="s">
        <v>19</v>
      </c>
      <c r="L131" s="87" t="s">
        <v>378</v>
      </c>
      <c r="M131" s="87">
        <v>2.0211108E7</v>
      </c>
      <c r="N131" s="87" t="s">
        <v>379</v>
      </c>
      <c r="O131" s="87" t="s">
        <v>19</v>
      </c>
      <c r="P131" s="87">
        <v>42.1</v>
      </c>
      <c r="Q131" s="87">
        <v>90.0</v>
      </c>
      <c r="R131" s="88">
        <v>63.5</v>
      </c>
      <c r="S131" s="88">
        <v>87.0</v>
      </c>
      <c r="T131" s="88">
        <v>40.5</v>
      </c>
      <c r="U131" s="88" t="s">
        <v>19</v>
      </c>
      <c r="V131" s="88">
        <v>7.8</v>
      </c>
      <c r="W131" s="88" t="s">
        <v>19</v>
      </c>
      <c r="X131" s="88">
        <f t="shared" si="18"/>
        <v>3.789</v>
      </c>
      <c r="Y131" s="88">
        <f t="shared" si="19"/>
        <v>5.5245</v>
      </c>
      <c r="AC131" s="90" t="s">
        <v>483</v>
      </c>
    </row>
    <row r="132" hidden="1">
      <c r="A132" s="84">
        <v>581.0</v>
      </c>
      <c r="B132" s="84" t="s">
        <v>382</v>
      </c>
      <c r="C132" s="84" t="s">
        <v>332</v>
      </c>
      <c r="D132" s="84">
        <v>2.0200908E7</v>
      </c>
      <c r="E132" s="85" t="s">
        <v>137</v>
      </c>
      <c r="F132" s="85" t="s">
        <v>458</v>
      </c>
      <c r="G132" s="85"/>
      <c r="H132" s="85" t="s">
        <v>170</v>
      </c>
      <c r="I132" s="85" t="s">
        <v>629</v>
      </c>
      <c r="J132" s="84">
        <v>1.0</v>
      </c>
      <c r="K132" s="86" t="s">
        <v>19</v>
      </c>
      <c r="L132" s="87" t="s">
        <v>378</v>
      </c>
      <c r="M132" s="87">
        <v>2.0211108E7</v>
      </c>
      <c r="N132" s="87" t="s">
        <v>379</v>
      </c>
      <c r="O132" s="87" t="s">
        <v>19</v>
      </c>
      <c r="P132" s="87">
        <v>70.3</v>
      </c>
      <c r="Q132" s="87">
        <v>90.0</v>
      </c>
      <c r="R132" s="88">
        <v>38.2</v>
      </c>
      <c r="S132" s="88">
        <v>87.0</v>
      </c>
      <c r="T132" s="88">
        <v>22.5</v>
      </c>
      <c r="U132" s="88" t="s">
        <v>19</v>
      </c>
      <c r="V132" s="88">
        <v>6.9</v>
      </c>
      <c r="W132" s="88" t="s">
        <v>19</v>
      </c>
      <c r="X132" s="88">
        <f t="shared" si="18"/>
        <v>6.327</v>
      </c>
      <c r="Y132" s="88">
        <f t="shared" si="19"/>
        <v>3.3234</v>
      </c>
      <c r="AC132" s="90" t="s">
        <v>483</v>
      </c>
    </row>
    <row r="133" hidden="1">
      <c r="A133" s="84">
        <v>821.0</v>
      </c>
      <c r="B133" s="84" t="s">
        <v>382</v>
      </c>
      <c r="C133" s="84" t="s">
        <v>41</v>
      </c>
      <c r="D133" s="84">
        <v>2.0201031E7</v>
      </c>
      <c r="E133" s="85" t="s">
        <v>137</v>
      </c>
      <c r="F133" s="85" t="s">
        <v>458</v>
      </c>
      <c r="G133" s="85"/>
      <c r="H133" s="85" t="s">
        <v>170</v>
      </c>
      <c r="I133" s="85" t="s">
        <v>630</v>
      </c>
      <c r="J133" s="84">
        <v>1.0</v>
      </c>
      <c r="K133" s="86" t="s">
        <v>19</v>
      </c>
      <c r="L133" s="87" t="s">
        <v>378</v>
      </c>
      <c r="M133" s="87">
        <v>2.0210927E7</v>
      </c>
      <c r="N133" s="87" t="s">
        <v>379</v>
      </c>
      <c r="O133" s="87" t="s">
        <v>19</v>
      </c>
      <c r="P133" s="87">
        <v>24.6</v>
      </c>
      <c r="Q133" s="87">
        <v>90.0</v>
      </c>
      <c r="R133" s="88">
        <v>29.3</v>
      </c>
      <c r="S133" s="88">
        <v>87.0</v>
      </c>
      <c r="T133" s="88">
        <v>23.5</v>
      </c>
      <c r="U133" s="88" t="s">
        <v>19</v>
      </c>
      <c r="V133" s="88">
        <v>6.2</v>
      </c>
      <c r="W133" s="88" t="s">
        <v>19</v>
      </c>
      <c r="X133" s="88">
        <f t="shared" si="18"/>
        <v>2.214</v>
      </c>
      <c r="Y133" s="88">
        <f t="shared" si="19"/>
        <v>2.5491</v>
      </c>
      <c r="AC133" s="90" t="s">
        <v>507</v>
      </c>
    </row>
    <row r="134" hidden="1">
      <c r="A134" s="83">
        <v>137.0</v>
      </c>
      <c r="B134" s="84" t="s">
        <v>382</v>
      </c>
      <c r="C134" s="84" t="s">
        <v>47</v>
      </c>
      <c r="D134" s="84">
        <v>2.0200106E7</v>
      </c>
      <c r="E134" s="85" t="s">
        <v>137</v>
      </c>
      <c r="F134" s="85" t="s">
        <v>458</v>
      </c>
      <c r="G134" s="85"/>
      <c r="H134" s="85" t="s">
        <v>30</v>
      </c>
      <c r="I134" s="85" t="s">
        <v>631</v>
      </c>
      <c r="J134" s="84">
        <v>1.0</v>
      </c>
      <c r="K134" s="86" t="s">
        <v>19</v>
      </c>
      <c r="L134" s="87" t="s">
        <v>378</v>
      </c>
      <c r="M134" s="87">
        <v>2.0211122E7</v>
      </c>
      <c r="N134" s="87" t="s">
        <v>379</v>
      </c>
      <c r="O134" s="87" t="s">
        <v>19</v>
      </c>
      <c r="P134" s="87">
        <v>38.6</v>
      </c>
      <c r="Q134" s="87">
        <v>90.0</v>
      </c>
      <c r="R134" s="88">
        <v>17.1</v>
      </c>
      <c r="S134" s="88">
        <v>87.0</v>
      </c>
      <c r="T134" s="88">
        <v>21.2</v>
      </c>
      <c r="U134" s="88" t="s">
        <v>19</v>
      </c>
      <c r="V134" s="88">
        <v>6.2</v>
      </c>
      <c r="W134" s="88" t="s">
        <v>19</v>
      </c>
      <c r="X134" s="88">
        <f t="shared" si="18"/>
        <v>3.474</v>
      </c>
      <c r="Y134" s="88">
        <f t="shared" si="19"/>
        <v>1.4877</v>
      </c>
      <c r="AC134" s="90" t="s">
        <v>520</v>
      </c>
    </row>
    <row r="135" hidden="1">
      <c r="A135" s="83">
        <v>363.0</v>
      </c>
      <c r="B135" s="84" t="s">
        <v>382</v>
      </c>
      <c r="C135" s="84" t="s">
        <v>14</v>
      </c>
      <c r="D135" s="84">
        <v>2.0200304E7</v>
      </c>
      <c r="E135" s="85" t="s">
        <v>137</v>
      </c>
      <c r="F135" s="85" t="s">
        <v>458</v>
      </c>
      <c r="G135" s="85"/>
      <c r="H135" s="85" t="s">
        <v>30</v>
      </c>
      <c r="I135" s="85" t="s">
        <v>632</v>
      </c>
      <c r="J135" s="84">
        <v>1.0</v>
      </c>
      <c r="K135" s="86" t="s">
        <v>19</v>
      </c>
      <c r="L135" s="87" t="s">
        <v>378</v>
      </c>
      <c r="M135" s="87">
        <v>2.0210916E7</v>
      </c>
      <c r="N135" s="87" t="s">
        <v>379</v>
      </c>
      <c r="O135" s="87" t="s">
        <v>19</v>
      </c>
      <c r="P135" s="87">
        <v>69.9</v>
      </c>
      <c r="Q135" s="87">
        <v>90.0</v>
      </c>
      <c r="R135" s="88">
        <v>58.3</v>
      </c>
      <c r="S135" s="88">
        <v>87.0</v>
      </c>
      <c r="T135" s="88">
        <v>24.4</v>
      </c>
      <c r="U135" s="88" t="s">
        <v>19</v>
      </c>
      <c r="V135" s="88">
        <v>7.1</v>
      </c>
      <c r="W135" s="88" t="s">
        <v>19</v>
      </c>
      <c r="X135" s="88">
        <f t="shared" si="18"/>
        <v>6.291</v>
      </c>
      <c r="Y135" s="88">
        <f t="shared" si="19"/>
        <v>5.0721</v>
      </c>
      <c r="Z135" s="87" t="s">
        <v>404</v>
      </c>
      <c r="AA135" s="87" t="s">
        <v>405</v>
      </c>
      <c r="AC135" s="90" t="s">
        <v>406</v>
      </c>
    </row>
    <row r="136" hidden="1">
      <c r="A136" s="84">
        <v>587.0</v>
      </c>
      <c r="B136" s="84" t="s">
        <v>382</v>
      </c>
      <c r="C136" s="84" t="s">
        <v>332</v>
      </c>
      <c r="D136" s="84">
        <v>2.0200908E7</v>
      </c>
      <c r="E136" s="85" t="s">
        <v>137</v>
      </c>
      <c r="F136" s="85" t="s">
        <v>458</v>
      </c>
      <c r="G136" s="85"/>
      <c r="H136" s="85" t="s">
        <v>30</v>
      </c>
      <c r="I136" s="85" t="s">
        <v>633</v>
      </c>
      <c r="J136" s="84">
        <v>1.0</v>
      </c>
      <c r="K136" s="86" t="s">
        <v>19</v>
      </c>
      <c r="L136" s="87" t="s">
        <v>378</v>
      </c>
      <c r="M136" s="87">
        <v>2.0211015E7</v>
      </c>
      <c r="N136" s="87" t="s">
        <v>379</v>
      </c>
      <c r="O136" s="87" t="s">
        <v>19</v>
      </c>
      <c r="P136" s="87">
        <v>48.3</v>
      </c>
      <c r="Q136" s="87">
        <v>90.0</v>
      </c>
      <c r="R136" s="88">
        <v>32.4</v>
      </c>
      <c r="S136" s="88">
        <v>87.0</v>
      </c>
      <c r="T136" s="88">
        <v>32.6</v>
      </c>
      <c r="U136" s="88" t="s">
        <v>19</v>
      </c>
      <c r="V136" s="88">
        <v>6.4</v>
      </c>
      <c r="W136" s="88" t="s">
        <v>19</v>
      </c>
      <c r="X136" s="88">
        <f t="shared" si="18"/>
        <v>4.347</v>
      </c>
      <c r="Y136" s="88">
        <f t="shared" si="19"/>
        <v>2.8188</v>
      </c>
      <c r="AC136" s="90" t="s">
        <v>444</v>
      </c>
    </row>
    <row r="137" hidden="1">
      <c r="A137" s="83">
        <v>811.0</v>
      </c>
      <c r="B137" s="84" t="s">
        <v>382</v>
      </c>
      <c r="C137" s="84" t="s">
        <v>41</v>
      </c>
      <c r="D137" s="84">
        <v>2.0201031E7</v>
      </c>
      <c r="E137" s="85" t="s">
        <v>137</v>
      </c>
      <c r="F137" s="85" t="s">
        <v>458</v>
      </c>
      <c r="G137" s="85"/>
      <c r="H137" s="85" t="s">
        <v>30</v>
      </c>
      <c r="I137" s="85" t="s">
        <v>634</v>
      </c>
      <c r="J137" s="84">
        <v>1.0</v>
      </c>
      <c r="K137" s="86" t="s">
        <v>19</v>
      </c>
      <c r="L137" s="87" t="s">
        <v>378</v>
      </c>
      <c r="M137" s="87">
        <v>2.0211105E7</v>
      </c>
      <c r="N137" s="87" t="s">
        <v>379</v>
      </c>
      <c r="O137" s="87" t="s">
        <v>19</v>
      </c>
      <c r="P137" s="87">
        <v>71.2</v>
      </c>
      <c r="Q137" s="87">
        <v>90.0</v>
      </c>
      <c r="R137" s="88">
        <v>48.5</v>
      </c>
      <c r="S137" s="88">
        <v>87.0</v>
      </c>
      <c r="T137" s="88">
        <v>24.6</v>
      </c>
      <c r="U137" s="93" t="s">
        <v>19</v>
      </c>
      <c r="V137" s="88">
        <v>6.9</v>
      </c>
      <c r="W137" s="88" t="s">
        <v>19</v>
      </c>
      <c r="X137" s="88">
        <f t="shared" si="18"/>
        <v>6.408</v>
      </c>
      <c r="Y137" s="88">
        <f t="shared" si="19"/>
        <v>4.2195</v>
      </c>
      <c r="AC137" s="99" t="s">
        <v>468</v>
      </c>
    </row>
    <row r="138" hidden="1">
      <c r="A138" s="83">
        <v>105.0</v>
      </c>
      <c r="B138" s="84" t="s">
        <v>382</v>
      </c>
      <c r="C138" s="84" t="s">
        <v>47</v>
      </c>
      <c r="D138" s="84">
        <v>2.0200106E7</v>
      </c>
      <c r="E138" s="85" t="s">
        <v>137</v>
      </c>
      <c r="F138" s="85" t="s">
        <v>458</v>
      </c>
      <c r="G138" s="85"/>
      <c r="H138" s="85" t="s">
        <v>255</v>
      </c>
      <c r="I138" s="85" t="s">
        <v>635</v>
      </c>
      <c r="J138" s="84">
        <v>1.0</v>
      </c>
      <c r="K138" s="86" t="s">
        <v>19</v>
      </c>
      <c r="L138" s="87" t="s">
        <v>378</v>
      </c>
      <c r="M138" s="87">
        <v>2.0210902E7</v>
      </c>
      <c r="N138" s="87" t="s">
        <v>379</v>
      </c>
      <c r="O138" s="87" t="s">
        <v>19</v>
      </c>
      <c r="P138" s="87">
        <v>13.85</v>
      </c>
      <c r="Q138" s="87">
        <v>90.0</v>
      </c>
      <c r="R138" s="88">
        <v>25.0</v>
      </c>
      <c r="S138" s="88">
        <v>87.0</v>
      </c>
      <c r="T138" s="88">
        <v>19.4</v>
      </c>
      <c r="U138" s="88" t="s">
        <v>19</v>
      </c>
      <c r="V138" s="88">
        <v>6.7</v>
      </c>
      <c r="W138" s="88" t="s">
        <v>19</v>
      </c>
      <c r="X138" s="88">
        <f t="shared" si="18"/>
        <v>1.2465</v>
      </c>
      <c r="Y138" s="88">
        <f t="shared" si="19"/>
        <v>2.175</v>
      </c>
      <c r="Z138" s="87" t="s">
        <v>404</v>
      </c>
      <c r="AA138" s="87" t="s">
        <v>405</v>
      </c>
      <c r="AC138" s="90" t="s">
        <v>475</v>
      </c>
    </row>
    <row r="139" hidden="1">
      <c r="A139" s="84">
        <v>331.0</v>
      </c>
      <c r="B139" s="84" t="s">
        <v>382</v>
      </c>
      <c r="C139" s="84" t="s">
        <v>14</v>
      </c>
      <c r="D139" s="84">
        <v>2.0200303E7</v>
      </c>
      <c r="E139" s="85" t="s">
        <v>48</v>
      </c>
      <c r="F139" s="85" t="s">
        <v>407</v>
      </c>
      <c r="G139" s="85"/>
      <c r="H139" s="85" t="s">
        <v>411</v>
      </c>
      <c r="I139" s="85" t="s">
        <v>636</v>
      </c>
      <c r="J139" s="84">
        <v>1.0</v>
      </c>
      <c r="K139" s="86" t="s">
        <v>19</v>
      </c>
      <c r="L139" s="87" t="s">
        <v>378</v>
      </c>
      <c r="M139" s="87">
        <v>2.0210907E7</v>
      </c>
      <c r="N139" s="87" t="s">
        <v>379</v>
      </c>
      <c r="O139" s="87" t="s">
        <v>19</v>
      </c>
      <c r="P139" s="87">
        <v>42.2</v>
      </c>
      <c r="Q139" s="87">
        <v>90.0</v>
      </c>
      <c r="R139" s="88">
        <v>30.1</v>
      </c>
      <c r="S139" s="88">
        <v>87.0</v>
      </c>
      <c r="T139" s="88">
        <v>19.8</v>
      </c>
      <c r="U139" s="88" t="s">
        <v>19</v>
      </c>
      <c r="V139" s="88">
        <v>3.7</v>
      </c>
      <c r="W139" s="88" t="s">
        <v>19</v>
      </c>
      <c r="X139" s="88">
        <f t="shared" si="18"/>
        <v>3.798</v>
      </c>
      <c r="Y139" s="88">
        <f t="shared" si="19"/>
        <v>2.6187</v>
      </c>
      <c r="Z139" s="87" t="s">
        <v>404</v>
      </c>
      <c r="AA139" s="87" t="s">
        <v>514</v>
      </c>
      <c r="AC139" s="90" t="s">
        <v>398</v>
      </c>
    </row>
    <row r="140" hidden="1">
      <c r="A140" s="84">
        <v>419.0</v>
      </c>
      <c r="B140" s="84" t="s">
        <v>382</v>
      </c>
      <c r="C140" s="84" t="s">
        <v>14</v>
      </c>
      <c r="D140" s="84">
        <v>2.0200304E7</v>
      </c>
      <c r="E140" s="85" t="s">
        <v>137</v>
      </c>
      <c r="F140" s="85" t="s">
        <v>458</v>
      </c>
      <c r="G140" s="85"/>
      <c r="H140" s="85" t="s">
        <v>255</v>
      </c>
      <c r="I140" s="85" t="s">
        <v>637</v>
      </c>
      <c r="J140" s="84">
        <v>1.0</v>
      </c>
      <c r="K140" s="86" t="s">
        <v>19</v>
      </c>
      <c r="L140" s="87" t="s">
        <v>378</v>
      </c>
      <c r="M140" s="87">
        <v>2.0211101E7</v>
      </c>
      <c r="N140" s="87" t="s">
        <v>379</v>
      </c>
      <c r="O140" s="87" t="s">
        <v>19</v>
      </c>
      <c r="P140" s="87">
        <v>59.7</v>
      </c>
      <c r="Q140" s="87">
        <v>90.0</v>
      </c>
      <c r="R140" s="88">
        <v>64.4</v>
      </c>
      <c r="S140" s="88">
        <v>87.0</v>
      </c>
      <c r="T140" s="88">
        <v>39.3</v>
      </c>
      <c r="U140" s="88" t="s">
        <v>19</v>
      </c>
      <c r="V140" s="88">
        <v>6.2</v>
      </c>
      <c r="W140" s="88" t="s">
        <v>19</v>
      </c>
      <c r="X140" s="88">
        <f t="shared" si="18"/>
        <v>5.373</v>
      </c>
      <c r="Y140" s="88">
        <f t="shared" si="19"/>
        <v>5.6028</v>
      </c>
      <c r="AC140" s="90" t="s">
        <v>582</v>
      </c>
    </row>
    <row r="141" hidden="1">
      <c r="A141" s="84">
        <v>611.0</v>
      </c>
      <c r="B141" s="84" t="s">
        <v>382</v>
      </c>
      <c r="C141" s="84" t="s">
        <v>332</v>
      </c>
      <c r="D141" s="84">
        <v>2.0200908E7</v>
      </c>
      <c r="E141" s="85" t="s">
        <v>137</v>
      </c>
      <c r="F141" s="85" t="s">
        <v>458</v>
      </c>
      <c r="G141" s="85"/>
      <c r="H141" s="85" t="s">
        <v>255</v>
      </c>
      <c r="I141" s="85" t="s">
        <v>638</v>
      </c>
      <c r="J141" s="84">
        <v>1.0</v>
      </c>
      <c r="K141" s="86" t="s">
        <v>19</v>
      </c>
      <c r="L141" s="87" t="s">
        <v>378</v>
      </c>
      <c r="M141" s="87">
        <v>2.0210923E7</v>
      </c>
      <c r="N141" s="87" t="s">
        <v>379</v>
      </c>
      <c r="O141" s="87" t="s">
        <v>19</v>
      </c>
      <c r="P141" s="87">
        <v>3.88</v>
      </c>
      <c r="Q141" s="87">
        <v>90.0</v>
      </c>
      <c r="R141" s="88">
        <v>46.4</v>
      </c>
      <c r="S141" s="88">
        <v>87.0</v>
      </c>
      <c r="T141" s="88">
        <v>19.0</v>
      </c>
      <c r="U141" s="88" t="s">
        <v>19</v>
      </c>
      <c r="V141" s="88">
        <v>4.2</v>
      </c>
      <c r="W141" s="88" t="s">
        <v>19</v>
      </c>
      <c r="X141" s="88">
        <f t="shared" si="18"/>
        <v>0.3492</v>
      </c>
      <c r="Y141" s="88">
        <f t="shared" si="19"/>
        <v>4.0368</v>
      </c>
      <c r="AC141" s="90" t="s">
        <v>426</v>
      </c>
    </row>
    <row r="142" hidden="1">
      <c r="A142" s="84">
        <v>337.0</v>
      </c>
      <c r="B142" s="84" t="s">
        <v>382</v>
      </c>
      <c r="C142" s="84" t="s">
        <v>14</v>
      </c>
      <c r="D142" s="84">
        <v>2.0200304E7</v>
      </c>
      <c r="E142" s="85" t="s">
        <v>137</v>
      </c>
      <c r="F142" s="85" t="s">
        <v>407</v>
      </c>
      <c r="G142" s="85"/>
      <c r="H142" s="85" t="s">
        <v>532</v>
      </c>
      <c r="I142" s="85" t="s">
        <v>639</v>
      </c>
      <c r="J142" s="84">
        <v>1.0</v>
      </c>
      <c r="K142" s="86" t="s">
        <v>19</v>
      </c>
      <c r="L142" s="87" t="s">
        <v>378</v>
      </c>
      <c r="M142" s="87">
        <v>2.021093E7</v>
      </c>
      <c r="N142" s="87" t="s">
        <v>379</v>
      </c>
      <c r="O142" s="87" t="s">
        <v>19</v>
      </c>
      <c r="P142" s="87">
        <v>9.43</v>
      </c>
      <c r="Q142" s="87">
        <v>90.0</v>
      </c>
      <c r="R142" s="88">
        <v>14.6</v>
      </c>
      <c r="S142" s="88">
        <v>87.0</v>
      </c>
      <c r="T142" s="88">
        <v>11.9</v>
      </c>
      <c r="U142" s="88" t="s">
        <v>19</v>
      </c>
      <c r="V142" s="88">
        <v>6.2</v>
      </c>
      <c r="W142" s="88" t="s">
        <v>19</v>
      </c>
      <c r="X142" s="88">
        <f t="shared" si="18"/>
        <v>0.8487</v>
      </c>
      <c r="Y142" s="88">
        <f t="shared" si="19"/>
        <v>1.2702</v>
      </c>
      <c r="AC142" s="90" t="s">
        <v>389</v>
      </c>
    </row>
    <row r="143" hidden="1">
      <c r="A143" s="84">
        <v>339.0</v>
      </c>
      <c r="B143" s="84" t="s">
        <v>382</v>
      </c>
      <c r="C143" s="84" t="s">
        <v>14</v>
      </c>
      <c r="D143" s="84">
        <v>2.0200304E7</v>
      </c>
      <c r="E143" s="85" t="s">
        <v>137</v>
      </c>
      <c r="F143" s="85" t="s">
        <v>407</v>
      </c>
      <c r="G143" s="85"/>
      <c r="H143" s="85" t="s">
        <v>486</v>
      </c>
      <c r="I143" s="85" t="s">
        <v>640</v>
      </c>
      <c r="J143" s="84">
        <v>1.0</v>
      </c>
      <c r="K143" s="86" t="s">
        <v>19</v>
      </c>
      <c r="L143" s="87" t="s">
        <v>378</v>
      </c>
      <c r="M143" s="87">
        <v>2.0210927E7</v>
      </c>
      <c r="N143" s="87" t="s">
        <v>379</v>
      </c>
      <c r="O143" s="87" t="s">
        <v>19</v>
      </c>
      <c r="P143" s="87">
        <v>18.1</v>
      </c>
      <c r="Q143" s="87">
        <v>90.0</v>
      </c>
      <c r="R143" s="88">
        <v>11.4</v>
      </c>
      <c r="S143" s="88">
        <v>87.0</v>
      </c>
      <c r="T143" s="88">
        <v>6.48</v>
      </c>
      <c r="U143" s="88" t="s">
        <v>19</v>
      </c>
      <c r="V143" s="88" t="s">
        <v>380</v>
      </c>
      <c r="W143" s="88" t="s">
        <v>19</v>
      </c>
      <c r="X143" s="88">
        <f t="shared" si="18"/>
        <v>1.629</v>
      </c>
      <c r="Y143" s="88">
        <f t="shared" si="19"/>
        <v>0.9918</v>
      </c>
      <c r="AC143" s="90" t="s">
        <v>507</v>
      </c>
    </row>
    <row r="144" hidden="1">
      <c r="A144" s="84">
        <v>341.0</v>
      </c>
      <c r="B144" s="84" t="s">
        <v>382</v>
      </c>
      <c r="C144" s="84" t="s">
        <v>14</v>
      </c>
      <c r="D144" s="84">
        <v>2.0200304E7</v>
      </c>
      <c r="E144" s="85" t="s">
        <v>137</v>
      </c>
      <c r="F144" s="85" t="s">
        <v>407</v>
      </c>
      <c r="G144" s="85"/>
      <c r="H144" s="85" t="s">
        <v>523</v>
      </c>
      <c r="I144" s="85" t="s">
        <v>641</v>
      </c>
      <c r="J144" s="84">
        <v>1.0</v>
      </c>
      <c r="K144" s="86" t="s">
        <v>19</v>
      </c>
      <c r="L144" s="87" t="s">
        <v>378</v>
      </c>
      <c r="M144" s="87">
        <v>2.021092E7</v>
      </c>
      <c r="N144" s="87" t="s">
        <v>379</v>
      </c>
      <c r="O144" s="87" t="s">
        <v>19</v>
      </c>
      <c r="P144" s="87">
        <v>15.7</v>
      </c>
      <c r="Q144" s="87">
        <v>90.0</v>
      </c>
      <c r="R144" s="88">
        <v>11.1</v>
      </c>
      <c r="S144" s="88">
        <v>87.0</v>
      </c>
      <c r="T144" s="88">
        <v>12.1</v>
      </c>
      <c r="U144" s="88" t="s">
        <v>19</v>
      </c>
      <c r="V144" s="88">
        <v>5.4</v>
      </c>
      <c r="W144" s="88" t="s">
        <v>19</v>
      </c>
      <c r="X144" s="88">
        <f t="shared" si="18"/>
        <v>1.413</v>
      </c>
      <c r="Y144" s="88">
        <f t="shared" si="19"/>
        <v>0.9657</v>
      </c>
      <c r="AC144" s="90" t="s">
        <v>448</v>
      </c>
    </row>
    <row r="145" hidden="1">
      <c r="A145" s="84">
        <v>343.0</v>
      </c>
      <c r="B145" s="84"/>
      <c r="C145" s="84" t="s">
        <v>14</v>
      </c>
      <c r="D145" s="84">
        <v>2.0200304E7</v>
      </c>
      <c r="E145" s="85" t="s">
        <v>137</v>
      </c>
      <c r="F145" s="85" t="s">
        <v>407</v>
      </c>
      <c r="G145" s="85"/>
      <c r="H145" s="85" t="s">
        <v>642</v>
      </c>
      <c r="I145" s="85" t="s">
        <v>643</v>
      </c>
      <c r="J145" s="84">
        <v>1.0</v>
      </c>
      <c r="K145" s="86" t="s">
        <v>19</v>
      </c>
      <c r="L145" s="87" t="s">
        <v>378</v>
      </c>
      <c r="M145" s="87">
        <v>2.0220221E7</v>
      </c>
      <c r="N145" s="87" t="s">
        <v>379</v>
      </c>
      <c r="O145" s="87" t="s">
        <v>19</v>
      </c>
      <c r="P145" s="87">
        <v>4.04</v>
      </c>
      <c r="Q145" s="87">
        <v>90.0</v>
      </c>
      <c r="R145" s="88" t="s">
        <v>380</v>
      </c>
      <c r="S145" s="88">
        <v>90.0</v>
      </c>
      <c r="T145" s="88"/>
      <c r="U145" s="88"/>
      <c r="V145" s="88"/>
      <c r="W145" s="88"/>
      <c r="X145" s="88">
        <f t="shared" si="18"/>
        <v>0.3636</v>
      </c>
      <c r="Y145" s="88" t="str">
        <f t="shared" si="19"/>
        <v>#VALUE!</v>
      </c>
      <c r="AC145" s="90" t="s">
        <v>433</v>
      </c>
    </row>
    <row r="146" hidden="1">
      <c r="A146" s="84">
        <v>789.0</v>
      </c>
      <c r="B146" s="84" t="s">
        <v>382</v>
      </c>
      <c r="C146" s="84" t="s">
        <v>41</v>
      </c>
      <c r="D146" s="84">
        <v>2.0201031E7</v>
      </c>
      <c r="E146" s="85" t="s">
        <v>137</v>
      </c>
      <c r="F146" s="85" t="s">
        <v>458</v>
      </c>
      <c r="G146" s="85"/>
      <c r="H146" s="85" t="s">
        <v>255</v>
      </c>
      <c r="I146" s="85" t="s">
        <v>644</v>
      </c>
      <c r="J146" s="84">
        <v>1.0</v>
      </c>
      <c r="K146" s="86" t="s">
        <v>19</v>
      </c>
      <c r="L146" s="87" t="s">
        <v>378</v>
      </c>
      <c r="M146" s="87">
        <v>2.0210921E7</v>
      </c>
      <c r="N146" s="87" t="s">
        <v>379</v>
      </c>
      <c r="O146" s="87" t="s">
        <v>19</v>
      </c>
      <c r="P146" s="87">
        <v>68.8</v>
      </c>
      <c r="Q146" s="87">
        <v>90.0</v>
      </c>
      <c r="R146" s="88">
        <v>68.8</v>
      </c>
      <c r="S146" s="88">
        <v>87.0</v>
      </c>
      <c r="T146" s="88">
        <v>29.8</v>
      </c>
      <c r="U146" s="88" t="s">
        <v>19</v>
      </c>
      <c r="V146" s="88">
        <v>7.4</v>
      </c>
      <c r="W146" s="88" t="s">
        <v>19</v>
      </c>
      <c r="X146" s="88">
        <f t="shared" si="18"/>
        <v>6.192</v>
      </c>
      <c r="Y146" s="88">
        <f t="shared" si="19"/>
        <v>5.9856</v>
      </c>
      <c r="AC146" s="90" t="s">
        <v>579</v>
      </c>
    </row>
    <row r="147" hidden="1">
      <c r="A147" s="84">
        <v>347.0</v>
      </c>
      <c r="B147" s="84"/>
      <c r="C147" s="84" t="s">
        <v>14</v>
      </c>
      <c r="D147" s="84">
        <v>2.0200304E7</v>
      </c>
      <c r="E147" s="85" t="s">
        <v>137</v>
      </c>
      <c r="F147" s="85" t="s">
        <v>407</v>
      </c>
      <c r="G147" s="85"/>
      <c r="H147" s="85" t="s">
        <v>500</v>
      </c>
      <c r="I147" s="85" t="s">
        <v>645</v>
      </c>
      <c r="J147" s="84">
        <v>1.0</v>
      </c>
      <c r="K147" s="86" t="s">
        <v>19</v>
      </c>
      <c r="L147" s="87" t="s">
        <v>378</v>
      </c>
      <c r="M147" s="87">
        <v>2.0210831E7</v>
      </c>
      <c r="N147" s="87" t="s">
        <v>379</v>
      </c>
      <c r="O147" s="87" t="s">
        <v>646</v>
      </c>
      <c r="P147" s="87">
        <v>15.0</v>
      </c>
      <c r="Q147" s="87">
        <v>90.0</v>
      </c>
      <c r="R147" s="88" t="s">
        <v>380</v>
      </c>
      <c r="S147" s="88">
        <v>87.0</v>
      </c>
      <c r="T147" s="88"/>
      <c r="U147" s="96">
        <v>5.33</v>
      </c>
      <c r="V147" s="88"/>
      <c r="W147" s="88" t="s">
        <v>19</v>
      </c>
      <c r="X147" s="88">
        <f t="shared" si="18"/>
        <v>1.35</v>
      </c>
      <c r="Y147" s="88">
        <f>(U147*S147)/1000</f>
        <v>0.46371</v>
      </c>
      <c r="Z147" s="87" t="s">
        <v>404</v>
      </c>
      <c r="AA147" s="87" t="s">
        <v>430</v>
      </c>
      <c r="AB147" s="87" t="s">
        <v>456</v>
      </c>
      <c r="AC147" s="90" t="s">
        <v>457</v>
      </c>
    </row>
    <row r="148" hidden="1">
      <c r="A148" s="84">
        <v>123.0</v>
      </c>
      <c r="B148" s="84" t="s">
        <v>382</v>
      </c>
      <c r="C148" s="84" t="s">
        <v>47</v>
      </c>
      <c r="D148" s="84">
        <v>2.0200106E7</v>
      </c>
      <c r="E148" s="85" t="s">
        <v>137</v>
      </c>
      <c r="F148" s="85" t="s">
        <v>458</v>
      </c>
      <c r="G148" s="85"/>
      <c r="H148" s="85" t="s">
        <v>138</v>
      </c>
      <c r="I148" s="85" t="s">
        <v>647</v>
      </c>
      <c r="J148" s="84">
        <v>1.0</v>
      </c>
      <c r="K148" s="86" t="s">
        <v>19</v>
      </c>
      <c r="L148" s="87" t="s">
        <v>378</v>
      </c>
      <c r="M148" s="87">
        <v>2.0210927E7</v>
      </c>
      <c r="N148" s="87" t="s">
        <v>379</v>
      </c>
      <c r="O148" s="87" t="s">
        <v>19</v>
      </c>
      <c r="P148" s="87">
        <v>35.0</v>
      </c>
      <c r="Q148" s="87">
        <v>90.0</v>
      </c>
      <c r="R148" s="88">
        <v>29.3</v>
      </c>
      <c r="S148" s="88">
        <v>87.0</v>
      </c>
      <c r="T148" s="88">
        <v>22.9</v>
      </c>
      <c r="U148" s="88" t="s">
        <v>19</v>
      </c>
      <c r="V148" s="88">
        <v>7.2</v>
      </c>
      <c r="W148" s="88" t="s">
        <v>19</v>
      </c>
      <c r="X148" s="88">
        <f t="shared" si="18"/>
        <v>3.15</v>
      </c>
      <c r="Y148" s="88">
        <f t="shared" ref="Y148:Y149" si="20">(R148*S148)/1000</f>
        <v>2.5491</v>
      </c>
      <c r="AC148" s="90" t="s">
        <v>507</v>
      </c>
    </row>
    <row r="149" hidden="1">
      <c r="A149" s="84">
        <v>269.0</v>
      </c>
      <c r="B149" s="84" t="s">
        <v>382</v>
      </c>
      <c r="C149" s="84" t="s">
        <v>14</v>
      </c>
      <c r="D149" s="84">
        <v>2.0200303E7</v>
      </c>
      <c r="E149" s="85" t="s">
        <v>48</v>
      </c>
      <c r="F149" s="85" t="s">
        <v>376</v>
      </c>
      <c r="G149" s="85"/>
      <c r="H149" s="85" t="s">
        <v>64</v>
      </c>
      <c r="I149" s="85" t="s">
        <v>648</v>
      </c>
      <c r="J149" s="84">
        <v>1.0</v>
      </c>
      <c r="K149" s="86" t="s">
        <v>19</v>
      </c>
      <c r="L149" s="87" t="s">
        <v>378</v>
      </c>
      <c r="M149" s="87">
        <v>2.0211102E7</v>
      </c>
      <c r="N149" s="87" t="s">
        <v>379</v>
      </c>
      <c r="O149" s="87" t="s">
        <v>19</v>
      </c>
      <c r="P149" s="87">
        <v>2.19</v>
      </c>
      <c r="Q149" s="87">
        <v>90.0</v>
      </c>
      <c r="R149" s="88">
        <v>11.9</v>
      </c>
      <c r="S149" s="88">
        <v>87.0</v>
      </c>
      <c r="T149" s="88">
        <v>9.04</v>
      </c>
      <c r="U149" s="88" t="s">
        <v>19</v>
      </c>
      <c r="V149" s="88" t="s">
        <v>380</v>
      </c>
      <c r="W149" s="88" t="s">
        <v>19</v>
      </c>
      <c r="X149" s="88">
        <f t="shared" si="18"/>
        <v>0.1971</v>
      </c>
      <c r="Y149" s="88">
        <f t="shared" si="20"/>
        <v>1.0353</v>
      </c>
      <c r="AC149" s="90" t="s">
        <v>594</v>
      </c>
    </row>
    <row r="150" hidden="1">
      <c r="A150" s="84">
        <v>271.0</v>
      </c>
      <c r="B150" s="84" t="s">
        <v>526</v>
      </c>
      <c r="C150" s="84" t="s">
        <v>14</v>
      </c>
      <c r="D150" s="84">
        <v>2.0200303E7</v>
      </c>
      <c r="E150" s="85" t="s">
        <v>48</v>
      </c>
      <c r="F150" s="85" t="s">
        <v>376</v>
      </c>
      <c r="G150" s="85"/>
      <c r="H150" s="85" t="s">
        <v>68</v>
      </c>
      <c r="I150" s="85" t="s">
        <v>649</v>
      </c>
      <c r="J150" s="84">
        <v>1.0</v>
      </c>
      <c r="K150" s="86" t="s">
        <v>19</v>
      </c>
      <c r="L150" s="87" t="s">
        <v>378</v>
      </c>
      <c r="M150" s="87">
        <v>2.0211112E7</v>
      </c>
      <c r="N150" s="87" t="s">
        <v>379</v>
      </c>
      <c r="O150" s="87" t="s">
        <v>19</v>
      </c>
      <c r="P150" s="87">
        <v>3.46</v>
      </c>
      <c r="Q150" s="87">
        <v>90.0</v>
      </c>
      <c r="R150" s="88" t="s">
        <v>380</v>
      </c>
      <c r="S150" s="88">
        <v>87.0</v>
      </c>
      <c r="T150" s="88">
        <v>9.33</v>
      </c>
      <c r="U150" s="96">
        <v>7.39</v>
      </c>
      <c r="V150" s="88" t="s">
        <v>380</v>
      </c>
      <c r="W150" s="88" t="s">
        <v>19</v>
      </c>
      <c r="X150" s="88">
        <f t="shared" si="18"/>
        <v>0.3114</v>
      </c>
      <c r="Y150" s="88">
        <f>(U150*S150)/1000</f>
        <v>0.64293</v>
      </c>
      <c r="AC150" s="90" t="s">
        <v>510</v>
      </c>
    </row>
    <row r="151" hidden="1">
      <c r="A151" s="84">
        <v>275.0</v>
      </c>
      <c r="B151" s="84" t="s">
        <v>382</v>
      </c>
      <c r="C151" s="84" t="s">
        <v>14</v>
      </c>
      <c r="D151" s="84">
        <v>2.0200303E7</v>
      </c>
      <c r="E151" s="85" t="s">
        <v>48</v>
      </c>
      <c r="F151" s="85" t="s">
        <v>376</v>
      </c>
      <c r="G151" s="85"/>
      <c r="H151" s="85" t="s">
        <v>73</v>
      </c>
      <c r="I151" s="85" t="s">
        <v>650</v>
      </c>
      <c r="J151" s="84">
        <v>1.0</v>
      </c>
      <c r="K151" s="86" t="s">
        <v>19</v>
      </c>
      <c r="L151" s="87" t="s">
        <v>378</v>
      </c>
      <c r="M151" s="87">
        <v>2.0211007E7</v>
      </c>
      <c r="N151" s="87" t="s">
        <v>379</v>
      </c>
      <c r="O151" s="87" t="s">
        <v>19</v>
      </c>
      <c r="P151" s="87">
        <v>3.17</v>
      </c>
      <c r="Q151" s="87">
        <v>90.0</v>
      </c>
      <c r="R151" s="88">
        <v>11.5</v>
      </c>
      <c r="S151" s="88">
        <v>87.0</v>
      </c>
      <c r="T151" s="88">
        <v>8.15</v>
      </c>
      <c r="U151" s="88" t="s">
        <v>19</v>
      </c>
      <c r="V151" s="88" t="s">
        <v>380</v>
      </c>
      <c r="W151" s="88" t="s">
        <v>19</v>
      </c>
      <c r="X151" s="88">
        <f t="shared" si="18"/>
        <v>0.2853</v>
      </c>
      <c r="Y151" s="88">
        <f t="shared" ref="Y151:Y155" si="21">(R151*S151)/1000</f>
        <v>1.0005</v>
      </c>
      <c r="AC151" s="90" t="s">
        <v>462</v>
      </c>
    </row>
    <row r="152" hidden="1">
      <c r="A152" s="84">
        <v>279.0</v>
      </c>
      <c r="B152" s="84" t="s">
        <v>382</v>
      </c>
      <c r="C152" s="84" t="s">
        <v>14</v>
      </c>
      <c r="D152" s="84">
        <v>2.0200303E7</v>
      </c>
      <c r="E152" s="85" t="s">
        <v>48</v>
      </c>
      <c r="F152" s="85" t="s">
        <v>376</v>
      </c>
      <c r="G152" s="85"/>
      <c r="H152" s="85" t="s">
        <v>651</v>
      </c>
      <c r="I152" s="85" t="s">
        <v>652</v>
      </c>
      <c r="J152" s="84">
        <v>1.0</v>
      </c>
      <c r="K152" s="86" t="s">
        <v>19</v>
      </c>
      <c r="L152" s="87" t="s">
        <v>392</v>
      </c>
      <c r="M152" s="87">
        <v>2.0211115E7</v>
      </c>
      <c r="N152" s="87" t="s">
        <v>379</v>
      </c>
      <c r="O152" s="87" t="s">
        <v>19</v>
      </c>
      <c r="P152" s="87">
        <v>2.56</v>
      </c>
      <c r="Q152" s="87">
        <v>90.0</v>
      </c>
      <c r="R152" s="88">
        <v>12.6</v>
      </c>
      <c r="S152" s="88">
        <v>87.0</v>
      </c>
      <c r="T152" s="88">
        <v>9.29</v>
      </c>
      <c r="U152" s="88" t="s">
        <v>19</v>
      </c>
      <c r="V152" s="88" t="s">
        <v>380</v>
      </c>
      <c r="W152" s="88" t="s">
        <v>19</v>
      </c>
      <c r="X152" s="88">
        <f t="shared" si="18"/>
        <v>0.2304</v>
      </c>
      <c r="Y152" s="88">
        <f t="shared" si="21"/>
        <v>1.0962</v>
      </c>
      <c r="AC152" s="90" t="s">
        <v>490</v>
      </c>
    </row>
    <row r="153" hidden="1">
      <c r="A153" s="84">
        <v>359.0</v>
      </c>
      <c r="B153" s="84" t="s">
        <v>382</v>
      </c>
      <c r="C153" s="84" t="s">
        <v>14</v>
      </c>
      <c r="D153" s="84">
        <v>2.0200304E7</v>
      </c>
      <c r="E153" s="85" t="s">
        <v>137</v>
      </c>
      <c r="F153" s="85" t="s">
        <v>407</v>
      </c>
      <c r="G153" s="85"/>
      <c r="H153" s="85" t="s">
        <v>479</v>
      </c>
      <c r="I153" s="85" t="s">
        <v>653</v>
      </c>
      <c r="J153" s="84">
        <v>1.0</v>
      </c>
      <c r="K153" s="86" t="s">
        <v>19</v>
      </c>
      <c r="L153" s="87" t="s">
        <v>378</v>
      </c>
      <c r="M153" s="87">
        <v>2.0210916E7</v>
      </c>
      <c r="N153" s="87" t="s">
        <v>379</v>
      </c>
      <c r="O153" s="87" t="s">
        <v>19</v>
      </c>
      <c r="P153" s="87">
        <v>17.4</v>
      </c>
      <c r="Q153" s="87">
        <v>90.0</v>
      </c>
      <c r="R153" s="88">
        <v>13.8</v>
      </c>
      <c r="S153" s="88">
        <v>87.0</v>
      </c>
      <c r="T153" s="88">
        <v>8.1</v>
      </c>
      <c r="U153" s="88" t="s">
        <v>19</v>
      </c>
      <c r="V153" s="88" t="s">
        <v>380</v>
      </c>
      <c r="W153" s="88" t="s">
        <v>19</v>
      </c>
      <c r="X153" s="88">
        <f t="shared" si="18"/>
        <v>1.566</v>
      </c>
      <c r="Y153" s="88">
        <f t="shared" si="21"/>
        <v>1.2006</v>
      </c>
      <c r="Z153" s="87" t="s">
        <v>404</v>
      </c>
      <c r="AA153" s="87" t="s">
        <v>430</v>
      </c>
      <c r="AC153" s="90" t="s">
        <v>406</v>
      </c>
    </row>
    <row r="154" hidden="1">
      <c r="A154" s="84">
        <v>281.0</v>
      </c>
      <c r="B154" s="84" t="s">
        <v>382</v>
      </c>
      <c r="C154" s="84" t="s">
        <v>14</v>
      </c>
      <c r="D154" s="84">
        <v>2.0200303E7</v>
      </c>
      <c r="E154" s="85" t="s">
        <v>48</v>
      </c>
      <c r="F154" s="85" t="s">
        <v>376</v>
      </c>
      <c r="G154" s="85"/>
      <c r="H154" s="85" t="s">
        <v>79</v>
      </c>
      <c r="I154" s="85" t="s">
        <v>654</v>
      </c>
      <c r="J154" s="84">
        <v>1.0</v>
      </c>
      <c r="K154" s="86" t="s">
        <v>19</v>
      </c>
      <c r="L154" s="87" t="s">
        <v>378</v>
      </c>
      <c r="M154" s="87">
        <v>2.0211004E7</v>
      </c>
      <c r="N154" s="87" t="s">
        <v>379</v>
      </c>
      <c r="O154" s="87" t="s">
        <v>19</v>
      </c>
      <c r="P154" s="87">
        <v>7.28</v>
      </c>
      <c r="Q154" s="87">
        <v>90.0</v>
      </c>
      <c r="R154" s="88">
        <v>36.5</v>
      </c>
      <c r="S154" s="88">
        <v>87.0</v>
      </c>
      <c r="T154" s="88">
        <v>32.4</v>
      </c>
      <c r="U154" s="88" t="s">
        <v>19</v>
      </c>
      <c r="V154" s="88">
        <v>8.4</v>
      </c>
      <c r="W154" s="88" t="s">
        <v>19</v>
      </c>
      <c r="X154" s="88">
        <f t="shared" si="18"/>
        <v>0.6552</v>
      </c>
      <c r="Y154" s="88">
        <f t="shared" si="21"/>
        <v>3.1755</v>
      </c>
      <c r="AC154" s="90" t="s">
        <v>495</v>
      </c>
    </row>
    <row r="155" hidden="1">
      <c r="A155" s="84">
        <v>365.0</v>
      </c>
      <c r="B155" s="84" t="s">
        <v>382</v>
      </c>
      <c r="C155" s="84" t="s">
        <v>14</v>
      </c>
      <c r="D155" s="84">
        <v>2.0200304E7</v>
      </c>
      <c r="E155" s="85" t="s">
        <v>137</v>
      </c>
      <c r="F155" s="85" t="s">
        <v>407</v>
      </c>
      <c r="G155" s="85"/>
      <c r="H155" s="85" t="s">
        <v>521</v>
      </c>
      <c r="I155" s="85" t="s">
        <v>655</v>
      </c>
      <c r="J155" s="84">
        <v>1.0</v>
      </c>
      <c r="K155" s="86" t="s">
        <v>19</v>
      </c>
      <c r="L155" s="87" t="s">
        <v>378</v>
      </c>
      <c r="M155" s="87">
        <v>2.0211019E7</v>
      </c>
      <c r="N155" s="87" t="s">
        <v>379</v>
      </c>
      <c r="O155" s="87" t="s">
        <v>19</v>
      </c>
      <c r="P155" s="87">
        <v>16.55</v>
      </c>
      <c r="Q155" s="87">
        <v>90.0</v>
      </c>
      <c r="R155" s="88">
        <v>11.9</v>
      </c>
      <c r="S155" s="88">
        <v>87.0</v>
      </c>
      <c r="T155" s="88">
        <v>9.69</v>
      </c>
      <c r="U155" s="88" t="s">
        <v>19</v>
      </c>
      <c r="V155" s="88" t="s">
        <v>380</v>
      </c>
      <c r="W155" s="88" t="s">
        <v>19</v>
      </c>
      <c r="X155" s="88">
        <f t="shared" si="18"/>
        <v>1.4895</v>
      </c>
      <c r="Y155" s="88">
        <f t="shared" si="21"/>
        <v>1.0353</v>
      </c>
      <c r="AC155" s="90" t="s">
        <v>554</v>
      </c>
    </row>
    <row r="156" hidden="1">
      <c r="A156" s="84">
        <v>283.0</v>
      </c>
      <c r="B156" s="84" t="s">
        <v>382</v>
      </c>
      <c r="C156" s="84" t="s">
        <v>14</v>
      </c>
      <c r="D156" s="84">
        <v>2.0200303E7</v>
      </c>
      <c r="E156" s="85" t="s">
        <v>48</v>
      </c>
      <c r="F156" s="85" t="s">
        <v>376</v>
      </c>
      <c r="G156" s="85"/>
      <c r="H156" s="85" t="s">
        <v>82</v>
      </c>
      <c r="I156" s="85" t="s">
        <v>656</v>
      </c>
      <c r="J156" s="84">
        <v>1.0</v>
      </c>
      <c r="K156" s="86" t="s">
        <v>19</v>
      </c>
      <c r="L156" s="87" t="s">
        <v>378</v>
      </c>
      <c r="M156" s="87">
        <v>2.0211108E7</v>
      </c>
      <c r="N156" s="87" t="s">
        <v>379</v>
      </c>
      <c r="O156" s="87" t="s">
        <v>552</v>
      </c>
      <c r="P156" s="87">
        <v>4.4</v>
      </c>
      <c r="Q156" s="87">
        <v>90.0</v>
      </c>
      <c r="R156" s="88" t="s">
        <v>380</v>
      </c>
      <c r="S156" s="88">
        <v>87.0</v>
      </c>
      <c r="T156" s="88"/>
      <c r="U156" s="88">
        <v>8.28</v>
      </c>
      <c r="V156" s="88"/>
      <c r="W156" s="88" t="s">
        <v>19</v>
      </c>
      <c r="X156" s="88">
        <f t="shared" si="18"/>
        <v>0.396</v>
      </c>
      <c r="Y156" s="88">
        <f>(U156*S156)/1000</f>
        <v>0.72036</v>
      </c>
      <c r="AC156" s="90" t="s">
        <v>483</v>
      </c>
    </row>
    <row r="157" hidden="1">
      <c r="A157" s="84">
        <v>285.0</v>
      </c>
      <c r="B157" s="84" t="s">
        <v>382</v>
      </c>
      <c r="C157" s="84" t="s">
        <v>14</v>
      </c>
      <c r="D157" s="84">
        <v>2.0200303E7</v>
      </c>
      <c r="E157" s="85" t="s">
        <v>48</v>
      </c>
      <c r="F157" s="85" t="s">
        <v>376</v>
      </c>
      <c r="G157" s="85"/>
      <c r="H157" s="85" t="s">
        <v>85</v>
      </c>
      <c r="I157" s="85" t="s">
        <v>657</v>
      </c>
      <c r="J157" s="84">
        <v>1.0</v>
      </c>
      <c r="K157" s="86" t="s">
        <v>19</v>
      </c>
      <c r="L157" s="87" t="s">
        <v>378</v>
      </c>
      <c r="M157" s="87">
        <v>2.0211112E7</v>
      </c>
      <c r="N157" s="87" t="s">
        <v>379</v>
      </c>
      <c r="O157" s="87" t="s">
        <v>19</v>
      </c>
      <c r="P157" s="87">
        <v>3.37</v>
      </c>
      <c r="Q157" s="87">
        <v>90.0</v>
      </c>
      <c r="R157" s="88">
        <v>11.3</v>
      </c>
      <c r="S157" s="88">
        <v>87.0</v>
      </c>
      <c r="T157" s="88">
        <v>12.8</v>
      </c>
      <c r="U157" s="88" t="s">
        <v>19</v>
      </c>
      <c r="V157" s="88">
        <v>5.4</v>
      </c>
      <c r="W157" s="88" t="s">
        <v>19</v>
      </c>
      <c r="X157" s="88">
        <f t="shared" si="18"/>
        <v>0.3033</v>
      </c>
      <c r="Y157" s="88">
        <f t="shared" ref="Y157:Y165" si="22">(R157*S157)/1000</f>
        <v>0.9831</v>
      </c>
      <c r="AC157" s="90" t="s">
        <v>510</v>
      </c>
    </row>
    <row r="158" hidden="1">
      <c r="A158" s="84">
        <v>287.0</v>
      </c>
      <c r="B158" s="84"/>
      <c r="C158" s="84" t="s">
        <v>14</v>
      </c>
      <c r="D158" s="84">
        <v>2.0200303E7</v>
      </c>
      <c r="E158" s="85" t="s">
        <v>48</v>
      </c>
      <c r="F158" s="85" t="s">
        <v>376</v>
      </c>
      <c r="G158" s="85"/>
      <c r="H158" s="85" t="s">
        <v>88</v>
      </c>
      <c r="I158" s="85" t="s">
        <v>658</v>
      </c>
      <c r="J158" s="84">
        <v>1.0</v>
      </c>
      <c r="K158" s="86" t="s">
        <v>19</v>
      </c>
      <c r="L158" s="87" t="s">
        <v>378</v>
      </c>
      <c r="M158" s="87">
        <v>2.0220201E7</v>
      </c>
      <c r="N158" s="87" t="s">
        <v>379</v>
      </c>
      <c r="O158" s="87" t="s">
        <v>19</v>
      </c>
      <c r="P158" s="87">
        <v>2.0</v>
      </c>
      <c r="Q158" s="87">
        <v>90.0</v>
      </c>
      <c r="R158" s="88">
        <v>14.2</v>
      </c>
      <c r="S158" s="88">
        <v>90.0</v>
      </c>
      <c r="T158" s="88"/>
      <c r="U158" s="88"/>
      <c r="V158" s="88"/>
      <c r="W158" s="88"/>
      <c r="X158" s="88">
        <f t="shared" si="18"/>
        <v>0.18</v>
      </c>
      <c r="Y158" s="88">
        <f t="shared" si="22"/>
        <v>1.278</v>
      </c>
      <c r="AC158" s="90" t="s">
        <v>400</v>
      </c>
    </row>
    <row r="159" hidden="1">
      <c r="A159" s="84">
        <v>293.0</v>
      </c>
      <c r="B159" s="84" t="s">
        <v>382</v>
      </c>
      <c r="C159" s="84" t="s">
        <v>14</v>
      </c>
      <c r="D159" s="84">
        <v>2.0200303E7</v>
      </c>
      <c r="E159" s="85" t="s">
        <v>48</v>
      </c>
      <c r="F159" s="85" t="s">
        <v>376</v>
      </c>
      <c r="G159" s="85"/>
      <c r="H159" s="85" t="s">
        <v>93</v>
      </c>
      <c r="I159" s="85" t="s">
        <v>659</v>
      </c>
      <c r="J159" s="84">
        <v>1.0</v>
      </c>
      <c r="K159" s="86" t="s">
        <v>19</v>
      </c>
      <c r="L159" s="87" t="s">
        <v>378</v>
      </c>
      <c r="M159" s="87">
        <v>2.0211105E7</v>
      </c>
      <c r="N159" s="87" t="s">
        <v>379</v>
      </c>
      <c r="O159" s="87" t="s">
        <v>19</v>
      </c>
      <c r="P159" s="87">
        <v>3.48</v>
      </c>
      <c r="Q159" s="87">
        <v>90.0</v>
      </c>
      <c r="R159" s="88">
        <v>12.7</v>
      </c>
      <c r="S159" s="88">
        <v>87.0</v>
      </c>
      <c r="T159" s="88">
        <v>10.7</v>
      </c>
      <c r="U159" s="88" t="s">
        <v>19</v>
      </c>
      <c r="V159" s="88">
        <v>3.3</v>
      </c>
      <c r="W159" s="88" t="s">
        <v>19</v>
      </c>
      <c r="X159" s="88">
        <f t="shared" si="18"/>
        <v>0.3132</v>
      </c>
      <c r="Y159" s="88">
        <f t="shared" si="22"/>
        <v>1.1049</v>
      </c>
      <c r="AC159" s="90" t="s">
        <v>468</v>
      </c>
    </row>
    <row r="160" hidden="1">
      <c r="A160" s="84">
        <v>297.0</v>
      </c>
      <c r="B160" s="84" t="s">
        <v>382</v>
      </c>
      <c r="C160" s="84" t="s">
        <v>14</v>
      </c>
      <c r="D160" s="84">
        <v>2.0200303E7</v>
      </c>
      <c r="E160" s="85" t="s">
        <v>48</v>
      </c>
      <c r="F160" s="85" t="s">
        <v>376</v>
      </c>
      <c r="G160" s="85"/>
      <c r="H160" s="85" t="s">
        <v>96</v>
      </c>
      <c r="I160" s="85" t="s">
        <v>660</v>
      </c>
      <c r="J160" s="84">
        <v>1.0</v>
      </c>
      <c r="K160" s="86" t="s">
        <v>19</v>
      </c>
      <c r="L160" s="87" t="s">
        <v>378</v>
      </c>
      <c r="M160" s="87">
        <v>2.0210924E7</v>
      </c>
      <c r="N160" s="87" t="s">
        <v>379</v>
      </c>
      <c r="O160" s="87" t="s">
        <v>661</v>
      </c>
      <c r="P160" s="87">
        <v>2.68</v>
      </c>
      <c r="Q160" s="87">
        <v>90.0</v>
      </c>
      <c r="R160" s="88">
        <v>22.3</v>
      </c>
      <c r="S160" s="88">
        <v>87.0</v>
      </c>
      <c r="T160" s="88">
        <v>22.0</v>
      </c>
      <c r="U160" s="88" t="s">
        <v>19</v>
      </c>
      <c r="V160" s="88">
        <v>8.8</v>
      </c>
      <c r="W160" s="88" t="s">
        <v>19</v>
      </c>
      <c r="X160" s="88">
        <f t="shared" si="18"/>
        <v>0.2412</v>
      </c>
      <c r="Y160" s="88">
        <f t="shared" si="22"/>
        <v>1.9401</v>
      </c>
      <c r="AC160" s="90" t="s">
        <v>473</v>
      </c>
    </row>
    <row r="161">
      <c r="A161" s="83">
        <v>313.0</v>
      </c>
      <c r="B161" s="84" t="s">
        <v>382</v>
      </c>
      <c r="C161" s="84" t="s">
        <v>14</v>
      </c>
      <c r="D161" s="84">
        <v>2.0200303E7</v>
      </c>
      <c r="E161" s="85" t="s">
        <v>48</v>
      </c>
      <c r="F161" s="85" t="s">
        <v>376</v>
      </c>
      <c r="G161" s="85"/>
      <c r="H161" s="85" t="s">
        <v>49</v>
      </c>
      <c r="I161" s="85" t="s">
        <v>662</v>
      </c>
      <c r="J161" s="84">
        <v>1.0</v>
      </c>
      <c r="K161" s="86" t="s">
        <v>19</v>
      </c>
      <c r="L161" s="87" t="s">
        <v>378</v>
      </c>
      <c r="M161" s="87">
        <v>2.0210907E7</v>
      </c>
      <c r="N161" s="87" t="s">
        <v>379</v>
      </c>
      <c r="O161" s="87" t="s">
        <v>19</v>
      </c>
      <c r="P161" s="87">
        <v>5.49</v>
      </c>
      <c r="Q161" s="87">
        <v>90.0</v>
      </c>
      <c r="R161" s="88">
        <v>12.1</v>
      </c>
      <c r="S161" s="88">
        <v>87.0</v>
      </c>
      <c r="T161" s="88">
        <v>8.54</v>
      </c>
      <c r="U161" s="93" t="s">
        <v>19</v>
      </c>
      <c r="V161" s="88" t="s">
        <v>380</v>
      </c>
      <c r="W161" s="88" t="s">
        <v>19</v>
      </c>
      <c r="X161" s="88">
        <f t="shared" si="18"/>
        <v>0.4941</v>
      </c>
      <c r="Y161" s="88">
        <f t="shared" si="22"/>
        <v>1.0527</v>
      </c>
      <c r="Z161" s="87" t="s">
        <v>404</v>
      </c>
      <c r="AA161" s="87" t="s">
        <v>514</v>
      </c>
      <c r="AC161" s="90" t="s">
        <v>398</v>
      </c>
    </row>
    <row r="162" hidden="1">
      <c r="A162" s="83">
        <v>319.0</v>
      </c>
      <c r="B162" s="84" t="s">
        <v>382</v>
      </c>
      <c r="C162" s="84" t="s">
        <v>14</v>
      </c>
      <c r="D162" s="84">
        <v>2.0200303E7</v>
      </c>
      <c r="E162" s="85" t="s">
        <v>48</v>
      </c>
      <c r="F162" s="85" t="s">
        <v>376</v>
      </c>
      <c r="G162" s="85"/>
      <c r="H162" s="85" t="s">
        <v>116</v>
      </c>
      <c r="I162" s="85" t="s">
        <v>663</v>
      </c>
      <c r="J162" s="84">
        <v>1.0</v>
      </c>
      <c r="K162" s="86" t="s">
        <v>19</v>
      </c>
      <c r="L162" s="87" t="s">
        <v>378</v>
      </c>
      <c r="M162" s="87">
        <v>2.0210923E7</v>
      </c>
      <c r="N162" s="87" t="s">
        <v>379</v>
      </c>
      <c r="O162" s="87" t="s">
        <v>664</v>
      </c>
      <c r="P162" s="87">
        <v>3.5</v>
      </c>
      <c r="Q162" s="87">
        <v>90.0</v>
      </c>
      <c r="R162" s="88">
        <v>27.1</v>
      </c>
      <c r="S162" s="88">
        <v>87.0</v>
      </c>
      <c r="T162" s="88">
        <v>17.7</v>
      </c>
      <c r="U162" s="88" t="s">
        <v>19</v>
      </c>
      <c r="V162" s="88">
        <v>8.1</v>
      </c>
      <c r="W162" s="88" t="s">
        <v>19</v>
      </c>
      <c r="X162" s="88">
        <f t="shared" si="18"/>
        <v>0.315</v>
      </c>
      <c r="Y162" s="88">
        <f t="shared" si="22"/>
        <v>2.3577</v>
      </c>
      <c r="AC162" s="90" t="s">
        <v>426</v>
      </c>
    </row>
    <row r="163" hidden="1">
      <c r="A163" s="84">
        <v>345.0</v>
      </c>
      <c r="B163" s="84" t="s">
        <v>382</v>
      </c>
      <c r="C163" s="84" t="s">
        <v>14</v>
      </c>
      <c r="D163" s="84">
        <v>2.0200304E7</v>
      </c>
      <c r="E163" s="85" t="s">
        <v>137</v>
      </c>
      <c r="F163" s="85" t="s">
        <v>458</v>
      </c>
      <c r="G163" s="85"/>
      <c r="H163" s="85" t="s">
        <v>138</v>
      </c>
      <c r="I163" s="85" t="s">
        <v>665</v>
      </c>
      <c r="J163" s="84">
        <v>1.0</v>
      </c>
      <c r="K163" s="86" t="s">
        <v>19</v>
      </c>
      <c r="L163" s="87" t="s">
        <v>378</v>
      </c>
      <c r="M163" s="87">
        <v>2.0210907E7</v>
      </c>
      <c r="N163" s="87" t="s">
        <v>379</v>
      </c>
      <c r="O163" s="87" t="s">
        <v>19</v>
      </c>
      <c r="P163" s="87">
        <v>21.7</v>
      </c>
      <c r="Q163" s="87">
        <v>90.0</v>
      </c>
      <c r="R163" s="88">
        <v>73.9</v>
      </c>
      <c r="S163" s="88">
        <v>87.0</v>
      </c>
      <c r="T163" s="88">
        <v>52.0</v>
      </c>
      <c r="U163" s="88" t="s">
        <v>19</v>
      </c>
      <c r="V163" s="88">
        <v>7.9</v>
      </c>
      <c r="W163" s="88" t="s">
        <v>19</v>
      </c>
      <c r="X163" s="88">
        <f t="shared" si="18"/>
        <v>1.953</v>
      </c>
      <c r="Y163" s="88">
        <f t="shared" si="22"/>
        <v>6.4293</v>
      </c>
      <c r="Z163" s="87" t="s">
        <v>404</v>
      </c>
      <c r="AA163" s="87" t="s">
        <v>405</v>
      </c>
      <c r="AC163" s="90" t="s">
        <v>398</v>
      </c>
    </row>
    <row r="164" hidden="1">
      <c r="A164" s="83">
        <v>569.0</v>
      </c>
      <c r="B164" s="84" t="s">
        <v>382</v>
      </c>
      <c r="C164" s="84" t="s">
        <v>332</v>
      </c>
      <c r="D164" s="84">
        <v>2.0200908E7</v>
      </c>
      <c r="E164" s="85" t="s">
        <v>137</v>
      </c>
      <c r="F164" s="85" t="s">
        <v>458</v>
      </c>
      <c r="G164" s="85"/>
      <c r="H164" s="85" t="s">
        <v>138</v>
      </c>
      <c r="I164" s="85" t="s">
        <v>666</v>
      </c>
      <c r="J164" s="84">
        <v>1.0</v>
      </c>
      <c r="K164" s="86" t="s">
        <v>19</v>
      </c>
      <c r="L164" s="87" t="s">
        <v>378</v>
      </c>
      <c r="M164" s="87">
        <v>2.0211112E7</v>
      </c>
      <c r="N164" s="87" t="s">
        <v>379</v>
      </c>
      <c r="O164" s="87" t="s">
        <v>19</v>
      </c>
      <c r="P164" s="87">
        <v>20.7</v>
      </c>
      <c r="Q164" s="87">
        <v>90.0</v>
      </c>
      <c r="R164" s="88">
        <v>31.2</v>
      </c>
      <c r="S164" s="88">
        <v>87.0</v>
      </c>
      <c r="T164" s="88">
        <v>26.2</v>
      </c>
      <c r="U164" s="93" t="s">
        <v>19</v>
      </c>
      <c r="V164" s="88">
        <v>7.4</v>
      </c>
      <c r="W164" s="88" t="s">
        <v>19</v>
      </c>
      <c r="X164" s="88">
        <f t="shared" si="18"/>
        <v>1.863</v>
      </c>
      <c r="Y164" s="88">
        <f t="shared" si="22"/>
        <v>2.7144</v>
      </c>
      <c r="AC164" s="90" t="s">
        <v>510</v>
      </c>
    </row>
    <row r="165" hidden="1">
      <c r="A165" s="83">
        <v>791.0</v>
      </c>
      <c r="B165" s="84" t="s">
        <v>382</v>
      </c>
      <c r="C165" s="84" t="s">
        <v>41</v>
      </c>
      <c r="D165" s="84">
        <v>2.0201031E7</v>
      </c>
      <c r="E165" s="85" t="s">
        <v>137</v>
      </c>
      <c r="F165" s="85" t="s">
        <v>458</v>
      </c>
      <c r="G165" s="85"/>
      <c r="H165" s="85" t="s">
        <v>138</v>
      </c>
      <c r="I165" s="85" t="s">
        <v>667</v>
      </c>
      <c r="J165" s="84">
        <v>1.0</v>
      </c>
      <c r="K165" s="86" t="s">
        <v>19</v>
      </c>
      <c r="L165" s="87" t="s">
        <v>378</v>
      </c>
      <c r="M165" s="87">
        <v>2.021091E7</v>
      </c>
      <c r="N165" s="87" t="s">
        <v>379</v>
      </c>
      <c r="O165" s="87" t="s">
        <v>19</v>
      </c>
      <c r="P165" s="87">
        <v>52.8</v>
      </c>
      <c r="Q165" s="87">
        <v>90.0</v>
      </c>
      <c r="R165" s="88">
        <v>36.0</v>
      </c>
      <c r="S165" s="88">
        <v>87.0</v>
      </c>
      <c r="T165" s="88">
        <v>27.4</v>
      </c>
      <c r="U165" s="88" t="s">
        <v>19</v>
      </c>
      <c r="V165" s="88">
        <v>7.2</v>
      </c>
      <c r="W165" s="88" t="s">
        <v>19</v>
      </c>
      <c r="X165" s="88">
        <f t="shared" si="18"/>
        <v>4.752</v>
      </c>
      <c r="Y165" s="88">
        <f t="shared" si="22"/>
        <v>3.132</v>
      </c>
      <c r="Z165" s="87" t="s">
        <v>404</v>
      </c>
      <c r="AA165" s="87" t="s">
        <v>405</v>
      </c>
      <c r="AC165" s="90" t="s">
        <v>464</v>
      </c>
    </row>
    <row r="166" hidden="1">
      <c r="A166" s="84">
        <v>95.0</v>
      </c>
      <c r="B166" s="84" t="s">
        <v>382</v>
      </c>
      <c r="C166" s="84" t="s">
        <v>47</v>
      </c>
      <c r="D166" s="84">
        <v>2.0200106E7</v>
      </c>
      <c r="E166" s="85" t="s">
        <v>137</v>
      </c>
      <c r="F166" s="85" t="s">
        <v>458</v>
      </c>
      <c r="G166" s="85"/>
      <c r="H166" s="85" t="s">
        <v>141</v>
      </c>
      <c r="I166" s="85" t="s">
        <v>668</v>
      </c>
      <c r="J166" s="84">
        <v>1.0</v>
      </c>
      <c r="K166" s="86" t="s">
        <v>19</v>
      </c>
      <c r="L166" s="87" t="s">
        <v>378</v>
      </c>
      <c r="M166" s="87">
        <v>2.0211108E7</v>
      </c>
      <c r="N166" s="87" t="s">
        <v>379</v>
      </c>
      <c r="O166" s="87" t="s">
        <v>669</v>
      </c>
      <c r="P166" s="87">
        <v>33.7</v>
      </c>
      <c r="Q166" s="87">
        <v>90.0</v>
      </c>
      <c r="R166" s="88" t="s">
        <v>380</v>
      </c>
      <c r="S166" s="88">
        <v>87.0</v>
      </c>
      <c r="T166" s="88"/>
      <c r="U166" s="88">
        <v>19.25</v>
      </c>
      <c r="V166" s="88"/>
      <c r="W166" s="88" t="s">
        <v>19</v>
      </c>
      <c r="X166" s="88">
        <f t="shared" si="18"/>
        <v>3.033</v>
      </c>
      <c r="Y166" s="88">
        <f>(U166*S166)/1000</f>
        <v>1.67475</v>
      </c>
      <c r="AC166" s="90" t="s">
        <v>483</v>
      </c>
    </row>
    <row r="167" hidden="1">
      <c r="A167" s="84">
        <v>349.0</v>
      </c>
      <c r="B167" s="84" t="s">
        <v>382</v>
      </c>
      <c r="C167" s="84" t="s">
        <v>14</v>
      </c>
      <c r="D167" s="84">
        <v>2.0200304E7</v>
      </c>
      <c r="E167" s="85" t="s">
        <v>137</v>
      </c>
      <c r="F167" s="85" t="s">
        <v>458</v>
      </c>
      <c r="G167" s="85"/>
      <c r="H167" s="85" t="s">
        <v>141</v>
      </c>
      <c r="I167" s="85" t="s">
        <v>670</v>
      </c>
      <c r="J167" s="84">
        <v>1.0</v>
      </c>
      <c r="K167" s="86" t="s">
        <v>19</v>
      </c>
      <c r="L167" s="87" t="s">
        <v>378</v>
      </c>
      <c r="M167" s="87">
        <v>2.0210831E7</v>
      </c>
      <c r="N167" s="87" t="s">
        <v>379</v>
      </c>
      <c r="O167" s="87" t="s">
        <v>646</v>
      </c>
      <c r="P167" s="87">
        <v>12.15</v>
      </c>
      <c r="Q167" s="87">
        <v>90.0</v>
      </c>
      <c r="R167" s="88">
        <v>33.6</v>
      </c>
      <c r="S167" s="88">
        <v>87.0</v>
      </c>
      <c r="T167" s="88">
        <v>18.4</v>
      </c>
      <c r="U167" s="88" t="s">
        <v>19</v>
      </c>
      <c r="V167" s="88">
        <v>7.8</v>
      </c>
      <c r="W167" s="88" t="s">
        <v>19</v>
      </c>
      <c r="X167" s="88">
        <f t="shared" si="18"/>
        <v>1.0935</v>
      </c>
      <c r="Y167" s="88">
        <f t="shared" ref="Y167:Y192" si="23">(R167*S167)/1000</f>
        <v>2.9232</v>
      </c>
      <c r="Z167" s="87" t="s">
        <v>404</v>
      </c>
      <c r="AA167" s="87" t="s">
        <v>405</v>
      </c>
      <c r="AB167" s="87" t="s">
        <v>456</v>
      </c>
      <c r="AC167" s="90" t="s">
        <v>457</v>
      </c>
    </row>
    <row r="168" hidden="1">
      <c r="A168" s="83">
        <v>705.0</v>
      </c>
      <c r="B168" s="84" t="s">
        <v>382</v>
      </c>
      <c r="C168" s="84" t="s">
        <v>332</v>
      </c>
      <c r="D168" s="84">
        <v>2.0200908E7</v>
      </c>
      <c r="E168" s="85" t="s">
        <v>137</v>
      </c>
      <c r="F168" s="85" t="s">
        <v>458</v>
      </c>
      <c r="G168" s="85"/>
      <c r="H168" s="85" t="s">
        <v>141</v>
      </c>
      <c r="I168" s="85" t="s">
        <v>671</v>
      </c>
      <c r="J168" s="84">
        <v>1.0</v>
      </c>
      <c r="K168" s="106" t="s">
        <v>672</v>
      </c>
      <c r="L168" s="87" t="s">
        <v>378</v>
      </c>
      <c r="M168" s="87">
        <v>2.021102E7</v>
      </c>
      <c r="N168" s="87" t="s">
        <v>379</v>
      </c>
      <c r="O168" s="87" t="s">
        <v>19</v>
      </c>
      <c r="P168" s="87">
        <v>59.7</v>
      </c>
      <c r="Q168" s="87">
        <v>90.0</v>
      </c>
      <c r="R168" s="88">
        <v>40.6</v>
      </c>
      <c r="S168" s="88">
        <v>87.0</v>
      </c>
      <c r="T168" s="88">
        <v>34.1</v>
      </c>
      <c r="U168" s="93" t="s">
        <v>19</v>
      </c>
      <c r="V168" s="88">
        <v>6.7</v>
      </c>
      <c r="W168" s="88" t="s">
        <v>19</v>
      </c>
      <c r="X168" s="88">
        <f t="shared" si="18"/>
        <v>5.373</v>
      </c>
      <c r="Y168" s="88">
        <f t="shared" si="23"/>
        <v>3.5322</v>
      </c>
      <c r="AC168" s="90" t="s">
        <v>504</v>
      </c>
    </row>
    <row r="169" hidden="1">
      <c r="A169" s="83">
        <v>327.0</v>
      </c>
      <c r="B169" s="84" t="s">
        <v>382</v>
      </c>
      <c r="C169" s="84" t="s">
        <v>14</v>
      </c>
      <c r="D169" s="84">
        <v>2.0200303E7</v>
      </c>
      <c r="E169" s="85" t="s">
        <v>48</v>
      </c>
      <c r="F169" s="85" t="s">
        <v>376</v>
      </c>
      <c r="G169" s="85"/>
      <c r="H169" s="85" t="s">
        <v>126</v>
      </c>
      <c r="I169" s="85" t="s">
        <v>673</v>
      </c>
      <c r="J169" s="84">
        <v>1.0</v>
      </c>
      <c r="K169" s="86" t="s">
        <v>19</v>
      </c>
      <c r="L169" s="87" t="s">
        <v>378</v>
      </c>
      <c r="M169" s="87">
        <v>2.021093E7</v>
      </c>
      <c r="N169" s="87" t="s">
        <v>379</v>
      </c>
      <c r="O169" s="87" t="s">
        <v>664</v>
      </c>
      <c r="P169" s="87">
        <v>2.07</v>
      </c>
      <c r="Q169" s="87">
        <v>90.0</v>
      </c>
      <c r="R169" s="88">
        <v>28.6</v>
      </c>
      <c r="S169" s="88">
        <v>87.0</v>
      </c>
      <c r="T169" s="88">
        <v>37.8</v>
      </c>
      <c r="U169" s="88" t="s">
        <v>19</v>
      </c>
      <c r="V169" s="88">
        <v>8.9</v>
      </c>
      <c r="W169" s="88" t="s">
        <v>19</v>
      </c>
      <c r="X169" s="88">
        <f t="shared" si="18"/>
        <v>0.1863</v>
      </c>
      <c r="Y169" s="88">
        <f t="shared" si="23"/>
        <v>2.4882</v>
      </c>
      <c r="AC169" s="90" t="s">
        <v>389</v>
      </c>
    </row>
    <row r="170" hidden="1">
      <c r="A170" s="84">
        <v>799.0</v>
      </c>
      <c r="B170" s="84" t="s">
        <v>382</v>
      </c>
      <c r="C170" s="84" t="s">
        <v>41</v>
      </c>
      <c r="D170" s="84">
        <v>2.0201031E7</v>
      </c>
      <c r="E170" s="85" t="s">
        <v>137</v>
      </c>
      <c r="F170" s="85" t="s">
        <v>458</v>
      </c>
      <c r="G170" s="85"/>
      <c r="H170" s="85" t="s">
        <v>141</v>
      </c>
      <c r="I170" s="85" t="s">
        <v>674</v>
      </c>
      <c r="J170" s="84">
        <v>1.0</v>
      </c>
      <c r="K170" s="86" t="s">
        <v>19</v>
      </c>
      <c r="L170" s="87" t="s">
        <v>378</v>
      </c>
      <c r="M170" s="87">
        <v>2.0211001E7</v>
      </c>
      <c r="N170" s="87" t="s">
        <v>379</v>
      </c>
      <c r="O170" s="87" t="s">
        <v>19</v>
      </c>
      <c r="P170" s="87">
        <v>63.6</v>
      </c>
      <c r="Q170" s="87">
        <v>90.0</v>
      </c>
      <c r="R170" s="88">
        <v>42.5</v>
      </c>
      <c r="S170" s="88">
        <v>87.0</v>
      </c>
      <c r="T170" s="88">
        <v>26.3</v>
      </c>
      <c r="U170" s="88" t="s">
        <v>19</v>
      </c>
      <c r="V170" s="88">
        <v>7.8</v>
      </c>
      <c r="W170" s="88" t="s">
        <v>19</v>
      </c>
      <c r="X170" s="88">
        <f t="shared" si="18"/>
        <v>5.724</v>
      </c>
      <c r="Y170" s="88">
        <f t="shared" si="23"/>
        <v>3.6975</v>
      </c>
      <c r="AC170" s="90" t="s">
        <v>451</v>
      </c>
    </row>
    <row r="171" hidden="1">
      <c r="A171" s="84">
        <v>159.0</v>
      </c>
      <c r="B171" s="84" t="s">
        <v>382</v>
      </c>
      <c r="C171" s="84" t="s">
        <v>47</v>
      </c>
      <c r="D171" s="84">
        <v>2.0200106E7</v>
      </c>
      <c r="E171" s="85" t="s">
        <v>137</v>
      </c>
      <c r="F171" s="85" t="s">
        <v>458</v>
      </c>
      <c r="G171" s="85"/>
      <c r="H171" s="85" t="s">
        <v>150</v>
      </c>
      <c r="I171" s="85" t="s">
        <v>675</v>
      </c>
      <c r="J171" s="84">
        <v>1.0</v>
      </c>
      <c r="K171" s="86" t="s">
        <v>19</v>
      </c>
      <c r="L171" s="87" t="s">
        <v>378</v>
      </c>
      <c r="M171" s="87">
        <v>2.0211007E7</v>
      </c>
      <c r="N171" s="87" t="s">
        <v>379</v>
      </c>
      <c r="O171" s="87" t="s">
        <v>19</v>
      </c>
      <c r="P171" s="87">
        <v>14.8</v>
      </c>
      <c r="Q171" s="87">
        <v>90.0</v>
      </c>
      <c r="R171" s="88">
        <v>15.8</v>
      </c>
      <c r="S171" s="88">
        <v>87.0</v>
      </c>
      <c r="T171" s="88">
        <v>12.7</v>
      </c>
      <c r="U171" s="88" t="s">
        <v>19</v>
      </c>
      <c r="V171" s="88">
        <v>6.7</v>
      </c>
      <c r="W171" s="88" t="s">
        <v>19</v>
      </c>
      <c r="X171" s="88">
        <f t="shared" si="18"/>
        <v>1.332</v>
      </c>
      <c r="Y171" s="88">
        <f t="shared" si="23"/>
        <v>1.3746</v>
      </c>
      <c r="AC171" s="90" t="s">
        <v>462</v>
      </c>
    </row>
    <row r="172" hidden="1">
      <c r="A172" s="83">
        <v>355.0</v>
      </c>
      <c r="B172" s="84" t="s">
        <v>382</v>
      </c>
      <c r="C172" s="84" t="s">
        <v>14</v>
      </c>
      <c r="D172" s="84">
        <v>2.0200304E7</v>
      </c>
      <c r="E172" s="85" t="s">
        <v>137</v>
      </c>
      <c r="F172" s="85" t="s">
        <v>458</v>
      </c>
      <c r="G172" s="85"/>
      <c r="H172" s="85" t="s">
        <v>150</v>
      </c>
      <c r="I172" s="85" t="s">
        <v>676</v>
      </c>
      <c r="J172" s="84">
        <v>1.0</v>
      </c>
      <c r="K172" s="86" t="s">
        <v>19</v>
      </c>
      <c r="L172" s="87" t="s">
        <v>378</v>
      </c>
      <c r="M172" s="87">
        <v>2.021092E7</v>
      </c>
      <c r="N172" s="87" t="s">
        <v>379</v>
      </c>
      <c r="O172" s="87" t="s">
        <v>19</v>
      </c>
      <c r="P172" s="87">
        <v>4.79</v>
      </c>
      <c r="Q172" s="87">
        <v>90.0</v>
      </c>
      <c r="R172" s="88">
        <v>38.6</v>
      </c>
      <c r="S172" s="88">
        <v>87.0</v>
      </c>
      <c r="T172" s="88">
        <v>36.9</v>
      </c>
      <c r="U172" s="88" t="s">
        <v>19</v>
      </c>
      <c r="V172" s="88">
        <v>7.0</v>
      </c>
      <c r="W172" s="88" t="s">
        <v>19</v>
      </c>
      <c r="X172" s="88">
        <f t="shared" si="18"/>
        <v>0.4311</v>
      </c>
      <c r="Y172" s="88">
        <f t="shared" si="23"/>
        <v>3.3582</v>
      </c>
      <c r="AC172" s="90" t="s">
        <v>448</v>
      </c>
    </row>
    <row r="173" hidden="1">
      <c r="A173" s="84">
        <v>619.0</v>
      </c>
      <c r="B173" s="84" t="s">
        <v>382</v>
      </c>
      <c r="C173" s="84" t="s">
        <v>332</v>
      </c>
      <c r="D173" s="84">
        <v>2.0200908E7</v>
      </c>
      <c r="E173" s="85" t="s">
        <v>137</v>
      </c>
      <c r="F173" s="85" t="s">
        <v>458</v>
      </c>
      <c r="G173" s="85"/>
      <c r="H173" s="85" t="s">
        <v>150</v>
      </c>
      <c r="I173" s="85" t="s">
        <v>677</v>
      </c>
      <c r="J173" s="84">
        <v>1.0</v>
      </c>
      <c r="K173" s="86" t="s">
        <v>19</v>
      </c>
      <c r="L173" s="87" t="s">
        <v>378</v>
      </c>
      <c r="M173" s="87">
        <v>2.0210907E7</v>
      </c>
      <c r="N173" s="87" t="s">
        <v>379</v>
      </c>
      <c r="O173" s="87" t="s">
        <v>19</v>
      </c>
      <c r="P173" s="87">
        <v>28.4</v>
      </c>
      <c r="Q173" s="87">
        <v>90.0</v>
      </c>
      <c r="R173" s="88">
        <v>37.0</v>
      </c>
      <c r="S173" s="88">
        <v>87.0</v>
      </c>
      <c r="T173" s="88">
        <v>28.3</v>
      </c>
      <c r="U173" s="88" t="s">
        <v>19</v>
      </c>
      <c r="V173" s="88">
        <v>7.9</v>
      </c>
      <c r="W173" s="88" t="s">
        <v>19</v>
      </c>
      <c r="X173" s="88">
        <f t="shared" si="18"/>
        <v>2.556</v>
      </c>
      <c r="Y173" s="88">
        <f t="shared" si="23"/>
        <v>3.219</v>
      </c>
      <c r="Z173" s="87" t="s">
        <v>404</v>
      </c>
      <c r="AA173" s="87" t="s">
        <v>405</v>
      </c>
      <c r="AC173" s="90" t="s">
        <v>398</v>
      </c>
    </row>
    <row r="174" hidden="1">
      <c r="A174" s="84">
        <v>805.0</v>
      </c>
      <c r="B174" s="84" t="s">
        <v>382</v>
      </c>
      <c r="C174" s="84" t="s">
        <v>41</v>
      </c>
      <c r="D174" s="84">
        <v>2.0201031E7</v>
      </c>
      <c r="E174" s="85" t="s">
        <v>137</v>
      </c>
      <c r="F174" s="85" t="s">
        <v>458</v>
      </c>
      <c r="G174" s="85"/>
      <c r="H174" s="85" t="s">
        <v>150</v>
      </c>
      <c r="I174" s="85" t="s">
        <v>678</v>
      </c>
      <c r="J174" s="84">
        <v>1.0</v>
      </c>
      <c r="K174" s="86" t="s">
        <v>19</v>
      </c>
      <c r="L174" s="87" t="s">
        <v>378</v>
      </c>
      <c r="M174" s="87">
        <v>2.0210921E7</v>
      </c>
      <c r="N174" s="87" t="s">
        <v>379</v>
      </c>
      <c r="O174" s="87" t="s">
        <v>19</v>
      </c>
      <c r="P174" s="87">
        <v>33.2</v>
      </c>
      <c r="Q174" s="87">
        <v>90.0</v>
      </c>
      <c r="R174" s="88">
        <v>33.2</v>
      </c>
      <c r="S174" s="88">
        <v>87.0</v>
      </c>
      <c r="T174" s="88">
        <v>29.5</v>
      </c>
      <c r="U174" s="88" t="s">
        <v>19</v>
      </c>
      <c r="V174" s="88">
        <v>7.9</v>
      </c>
      <c r="W174" s="88" t="s">
        <v>19</v>
      </c>
      <c r="X174" s="88">
        <f t="shared" si="18"/>
        <v>2.988</v>
      </c>
      <c r="Y174" s="88">
        <f t="shared" si="23"/>
        <v>2.8884</v>
      </c>
      <c r="AC174" s="90" t="s">
        <v>579</v>
      </c>
    </row>
    <row r="175" hidden="1">
      <c r="A175" s="84">
        <v>155.0</v>
      </c>
      <c r="B175" s="84" t="s">
        <v>382</v>
      </c>
      <c r="C175" s="84" t="s">
        <v>47</v>
      </c>
      <c r="D175" s="84">
        <v>2.0200106E7</v>
      </c>
      <c r="E175" s="85" t="s">
        <v>137</v>
      </c>
      <c r="F175" s="85" t="s">
        <v>458</v>
      </c>
      <c r="G175" s="85"/>
      <c r="H175" s="85" t="s">
        <v>281</v>
      </c>
      <c r="I175" s="85" t="s">
        <v>679</v>
      </c>
      <c r="J175" s="84">
        <v>1.0</v>
      </c>
      <c r="K175" s="86" t="s">
        <v>19</v>
      </c>
      <c r="L175" s="87" t="s">
        <v>378</v>
      </c>
      <c r="M175" s="87">
        <v>2.0211004E7</v>
      </c>
      <c r="N175" s="87" t="s">
        <v>379</v>
      </c>
      <c r="O175" s="87" t="s">
        <v>19</v>
      </c>
      <c r="P175" s="87">
        <v>37.1</v>
      </c>
      <c r="Q175" s="87">
        <v>90.0</v>
      </c>
      <c r="R175" s="88">
        <v>42.3</v>
      </c>
      <c r="S175" s="88">
        <v>87.0</v>
      </c>
      <c r="T175" s="88">
        <v>35.0</v>
      </c>
      <c r="U175" s="88" t="s">
        <v>19</v>
      </c>
      <c r="V175" s="88">
        <v>7.6</v>
      </c>
      <c r="W175" s="88" t="s">
        <v>19</v>
      </c>
      <c r="X175" s="88">
        <f t="shared" si="18"/>
        <v>3.339</v>
      </c>
      <c r="Y175" s="88">
        <f t="shared" si="23"/>
        <v>3.6801</v>
      </c>
      <c r="AC175" s="90" t="s">
        <v>495</v>
      </c>
    </row>
    <row r="176" hidden="1">
      <c r="A176" s="84">
        <v>455.0</v>
      </c>
      <c r="B176" s="84" t="s">
        <v>382</v>
      </c>
      <c r="C176" s="84" t="s">
        <v>14</v>
      </c>
      <c r="D176" s="84">
        <v>2.0200304E7</v>
      </c>
      <c r="E176" s="85" t="s">
        <v>137</v>
      </c>
      <c r="F176" s="85" t="s">
        <v>458</v>
      </c>
      <c r="G176" s="85"/>
      <c r="H176" s="85" t="s">
        <v>281</v>
      </c>
      <c r="I176" s="85" t="s">
        <v>680</v>
      </c>
      <c r="J176" s="84">
        <v>1.0</v>
      </c>
      <c r="K176" s="86" t="s">
        <v>19</v>
      </c>
      <c r="L176" s="87" t="s">
        <v>378</v>
      </c>
      <c r="M176" s="87">
        <v>2.0210921E7</v>
      </c>
      <c r="N176" s="87" t="s">
        <v>379</v>
      </c>
      <c r="O176" s="87" t="s">
        <v>19</v>
      </c>
      <c r="P176" s="87">
        <v>44.7</v>
      </c>
      <c r="Q176" s="87">
        <v>90.0</v>
      </c>
      <c r="R176" s="88">
        <v>15.7</v>
      </c>
      <c r="S176" s="88">
        <v>87.0</v>
      </c>
      <c r="T176" s="88">
        <v>4.07</v>
      </c>
      <c r="U176" s="88" t="s">
        <v>19</v>
      </c>
      <c r="V176" s="88" t="s">
        <v>380</v>
      </c>
      <c r="W176" s="88" t="s">
        <v>19</v>
      </c>
      <c r="X176" s="88">
        <f t="shared" si="18"/>
        <v>4.023</v>
      </c>
      <c r="Y176" s="88">
        <f t="shared" si="23"/>
        <v>1.3659</v>
      </c>
      <c r="AC176" s="90" t="s">
        <v>579</v>
      </c>
    </row>
    <row r="177" hidden="1">
      <c r="A177" s="84">
        <v>597.0</v>
      </c>
      <c r="B177" s="84" t="s">
        <v>382</v>
      </c>
      <c r="C177" s="84" t="s">
        <v>332</v>
      </c>
      <c r="D177" s="84">
        <v>2.0200908E7</v>
      </c>
      <c r="E177" s="85" t="s">
        <v>137</v>
      </c>
      <c r="F177" s="85" t="s">
        <v>458</v>
      </c>
      <c r="G177" s="85"/>
      <c r="H177" s="85" t="s">
        <v>281</v>
      </c>
      <c r="I177" s="85" t="s">
        <v>681</v>
      </c>
      <c r="J177" s="84">
        <v>1.0</v>
      </c>
      <c r="K177" s="86" t="s">
        <v>19</v>
      </c>
      <c r="L177" s="87" t="s">
        <v>378</v>
      </c>
      <c r="M177" s="87">
        <v>2.0210916E7</v>
      </c>
      <c r="N177" s="87" t="s">
        <v>379</v>
      </c>
      <c r="O177" s="87" t="s">
        <v>19</v>
      </c>
      <c r="P177" s="87">
        <v>30.4</v>
      </c>
      <c r="Q177" s="87">
        <v>90.0</v>
      </c>
      <c r="R177" s="88">
        <v>32.1</v>
      </c>
      <c r="S177" s="88">
        <v>87.0</v>
      </c>
      <c r="T177" s="88">
        <v>31.8</v>
      </c>
      <c r="U177" s="88" t="s">
        <v>19</v>
      </c>
      <c r="V177" s="88">
        <v>7.8</v>
      </c>
      <c r="W177" s="88" t="s">
        <v>19</v>
      </c>
      <c r="X177" s="88">
        <f t="shared" si="18"/>
        <v>2.736</v>
      </c>
      <c r="Y177" s="88">
        <f t="shared" si="23"/>
        <v>2.7927</v>
      </c>
      <c r="Z177" s="87" t="s">
        <v>404</v>
      </c>
      <c r="AA177" s="87" t="s">
        <v>405</v>
      </c>
      <c r="AC177" s="90" t="s">
        <v>406</v>
      </c>
    </row>
    <row r="178" hidden="1">
      <c r="A178" s="84">
        <v>413.0</v>
      </c>
      <c r="B178" s="84" t="s">
        <v>382</v>
      </c>
      <c r="C178" s="84" t="s">
        <v>14</v>
      </c>
      <c r="D178" s="84">
        <v>2.0200305E7</v>
      </c>
      <c r="E178" s="85" t="s">
        <v>185</v>
      </c>
      <c r="F178" s="85" t="s">
        <v>407</v>
      </c>
      <c r="G178" s="85"/>
      <c r="H178" s="85" t="s">
        <v>682</v>
      </c>
      <c r="I178" s="85" t="s">
        <v>683</v>
      </c>
      <c r="J178" s="84">
        <v>1.0</v>
      </c>
      <c r="K178" s="86" t="s">
        <v>19</v>
      </c>
      <c r="L178" s="87" t="s">
        <v>378</v>
      </c>
      <c r="M178" s="94">
        <v>2.0210902E7</v>
      </c>
      <c r="N178" s="87" t="s">
        <v>379</v>
      </c>
      <c r="O178" s="87" t="s">
        <v>19</v>
      </c>
      <c r="P178" s="87">
        <v>19.9</v>
      </c>
      <c r="Q178" s="87">
        <v>90.0</v>
      </c>
      <c r="R178" s="88">
        <v>12.2</v>
      </c>
      <c r="S178" s="88">
        <v>87.0</v>
      </c>
      <c r="T178" s="88">
        <v>13.0</v>
      </c>
      <c r="U178" s="88" t="s">
        <v>19</v>
      </c>
      <c r="V178" s="88">
        <v>4.3</v>
      </c>
      <c r="W178" s="88" t="s">
        <v>19</v>
      </c>
      <c r="X178" s="88">
        <f t="shared" si="18"/>
        <v>1.791</v>
      </c>
      <c r="Y178" s="88">
        <f t="shared" si="23"/>
        <v>1.0614</v>
      </c>
      <c r="Z178" s="87" t="s">
        <v>404</v>
      </c>
      <c r="AA178" s="87" t="s">
        <v>514</v>
      </c>
      <c r="AC178" s="90" t="s">
        <v>475</v>
      </c>
    </row>
    <row r="179" hidden="1">
      <c r="A179" s="84">
        <v>785.0</v>
      </c>
      <c r="B179" s="84" t="s">
        <v>382</v>
      </c>
      <c r="C179" s="84" t="s">
        <v>41</v>
      </c>
      <c r="D179" s="84">
        <v>2.0201031E7</v>
      </c>
      <c r="E179" s="85" t="s">
        <v>137</v>
      </c>
      <c r="F179" s="85" t="s">
        <v>458</v>
      </c>
      <c r="G179" s="85"/>
      <c r="H179" s="85" t="s">
        <v>281</v>
      </c>
      <c r="I179" s="85" t="s">
        <v>684</v>
      </c>
      <c r="J179" s="84">
        <v>1.0</v>
      </c>
      <c r="K179" s="86" t="s">
        <v>19</v>
      </c>
      <c r="L179" s="87" t="s">
        <v>378</v>
      </c>
      <c r="M179" s="87">
        <v>2.0211109E7</v>
      </c>
      <c r="N179" s="87" t="s">
        <v>379</v>
      </c>
      <c r="O179" s="87" t="s">
        <v>19</v>
      </c>
      <c r="P179" s="87">
        <v>60.7</v>
      </c>
      <c r="Q179" s="87">
        <v>90.0</v>
      </c>
      <c r="R179" s="88">
        <v>48.5</v>
      </c>
      <c r="S179" s="88">
        <v>87.0</v>
      </c>
      <c r="T179" s="88">
        <v>20.8</v>
      </c>
      <c r="U179" s="88" t="s">
        <v>19</v>
      </c>
      <c r="V179" s="88">
        <v>7.2</v>
      </c>
      <c r="W179" s="88" t="s">
        <v>19</v>
      </c>
      <c r="X179" s="88">
        <f t="shared" si="18"/>
        <v>5.463</v>
      </c>
      <c r="Y179" s="88">
        <f t="shared" si="23"/>
        <v>4.2195</v>
      </c>
      <c r="AC179" s="90" t="s">
        <v>498</v>
      </c>
    </row>
    <row r="180" hidden="1">
      <c r="A180" s="84">
        <v>477.0</v>
      </c>
      <c r="B180" s="84" t="s">
        <v>382</v>
      </c>
      <c r="C180" s="84" t="s">
        <v>14</v>
      </c>
      <c r="D180" s="84">
        <v>2.0200305E7</v>
      </c>
      <c r="E180" s="85" t="s">
        <v>185</v>
      </c>
      <c r="F180" s="85" t="s">
        <v>376</v>
      </c>
      <c r="G180" s="85"/>
      <c r="H180" s="85" t="s">
        <v>308</v>
      </c>
      <c r="I180" s="85" t="s">
        <v>685</v>
      </c>
      <c r="J180" s="84">
        <v>1.0</v>
      </c>
      <c r="K180" s="86" t="s">
        <v>19</v>
      </c>
      <c r="L180" s="87" t="s">
        <v>378</v>
      </c>
      <c r="M180" s="87">
        <v>2.0211015E7</v>
      </c>
      <c r="N180" s="87" t="s">
        <v>379</v>
      </c>
      <c r="O180" s="87" t="s">
        <v>19</v>
      </c>
      <c r="P180" s="87">
        <v>2.18</v>
      </c>
      <c r="Q180" s="87">
        <v>90.0</v>
      </c>
      <c r="R180" s="88">
        <v>13.3</v>
      </c>
      <c r="S180" s="88">
        <v>87.0</v>
      </c>
      <c r="T180" s="88">
        <v>13.0</v>
      </c>
      <c r="U180" s="88" t="s">
        <v>19</v>
      </c>
      <c r="V180" s="88">
        <v>7.8</v>
      </c>
      <c r="W180" s="88" t="s">
        <v>19</v>
      </c>
      <c r="X180" s="88">
        <f t="shared" si="18"/>
        <v>0.1962</v>
      </c>
      <c r="Y180" s="88">
        <f t="shared" si="23"/>
        <v>1.1571</v>
      </c>
      <c r="AC180" s="90" t="s">
        <v>444</v>
      </c>
    </row>
    <row r="181" hidden="1">
      <c r="A181" s="84">
        <v>333.0</v>
      </c>
      <c r="B181" s="84" t="s">
        <v>382</v>
      </c>
      <c r="C181" s="84" t="s">
        <v>14</v>
      </c>
      <c r="D181" s="84">
        <v>2.0200303E7</v>
      </c>
      <c r="E181" s="85" t="s">
        <v>48</v>
      </c>
      <c r="F181" s="85" t="s">
        <v>376</v>
      </c>
      <c r="G181" s="85"/>
      <c r="H181" s="85" t="s">
        <v>132</v>
      </c>
      <c r="I181" s="85" t="s">
        <v>686</v>
      </c>
      <c r="J181" s="84">
        <v>1.0</v>
      </c>
      <c r="K181" s="86" t="s">
        <v>19</v>
      </c>
      <c r="L181" s="87" t="s">
        <v>378</v>
      </c>
      <c r="M181" s="87">
        <v>2.0210913E7</v>
      </c>
      <c r="N181" s="87" t="s">
        <v>379</v>
      </c>
      <c r="O181" s="87" t="s">
        <v>687</v>
      </c>
      <c r="P181" s="87">
        <v>2.31</v>
      </c>
      <c r="Q181" s="87">
        <v>90.0</v>
      </c>
      <c r="R181" s="88">
        <v>21.2</v>
      </c>
      <c r="S181" s="88">
        <v>90.0</v>
      </c>
      <c r="T181" s="88"/>
      <c r="U181" s="88"/>
      <c r="V181" s="88"/>
      <c r="W181" s="88"/>
      <c r="X181" s="88">
        <f t="shared" si="18"/>
        <v>0.2079</v>
      </c>
      <c r="Y181" s="88">
        <f t="shared" si="23"/>
        <v>1.908</v>
      </c>
      <c r="AC181" s="90" t="s">
        <v>688</v>
      </c>
    </row>
    <row r="182" hidden="1">
      <c r="A182" s="84">
        <v>485.0</v>
      </c>
      <c r="B182" s="84" t="s">
        <v>382</v>
      </c>
      <c r="C182" s="84" t="s">
        <v>14</v>
      </c>
      <c r="D182" s="84">
        <v>2.0200305E7</v>
      </c>
      <c r="E182" s="85" t="s">
        <v>185</v>
      </c>
      <c r="F182" s="85" t="s">
        <v>376</v>
      </c>
      <c r="G182" s="85"/>
      <c r="H182" s="85" t="s">
        <v>317</v>
      </c>
      <c r="I182" s="85" t="s">
        <v>689</v>
      </c>
      <c r="J182" s="84">
        <v>1.0</v>
      </c>
      <c r="K182" s="86" t="s">
        <v>19</v>
      </c>
      <c r="L182" s="87" t="s">
        <v>378</v>
      </c>
      <c r="M182" s="87">
        <v>2.0211109E7</v>
      </c>
      <c r="N182" s="87" t="s">
        <v>379</v>
      </c>
      <c r="O182" s="87" t="s">
        <v>690</v>
      </c>
      <c r="P182" s="87">
        <v>2.0</v>
      </c>
      <c r="Q182" s="87">
        <v>90.0</v>
      </c>
      <c r="R182" s="88">
        <v>15.3</v>
      </c>
      <c r="S182" s="88">
        <v>87.0</v>
      </c>
      <c r="T182" s="88">
        <v>12.8</v>
      </c>
      <c r="U182" s="88" t="s">
        <v>19</v>
      </c>
      <c r="V182" s="88">
        <v>7.0</v>
      </c>
      <c r="W182" s="88" t="s">
        <v>19</v>
      </c>
      <c r="X182" s="88">
        <f t="shared" si="18"/>
        <v>0.18</v>
      </c>
      <c r="Y182" s="88">
        <f t="shared" si="23"/>
        <v>1.3311</v>
      </c>
      <c r="AC182" s="90" t="s">
        <v>498</v>
      </c>
    </row>
    <row r="183" hidden="1">
      <c r="A183" s="107">
        <v>423.0</v>
      </c>
      <c r="B183" s="107" t="s">
        <v>382</v>
      </c>
      <c r="C183" s="107" t="s">
        <v>14</v>
      </c>
      <c r="D183" s="107">
        <v>2.0200305E7</v>
      </c>
      <c r="E183" s="108" t="s">
        <v>185</v>
      </c>
      <c r="F183" s="108" t="s">
        <v>407</v>
      </c>
      <c r="G183" s="108"/>
      <c r="H183" s="108" t="s">
        <v>563</v>
      </c>
      <c r="I183" s="108" t="s">
        <v>691</v>
      </c>
      <c r="J183" s="107">
        <v>1.0</v>
      </c>
      <c r="K183" s="109" t="s">
        <v>19</v>
      </c>
      <c r="L183" s="110" t="s">
        <v>378</v>
      </c>
      <c r="M183" s="110">
        <v>2.0210903E7</v>
      </c>
      <c r="N183" s="110" t="s">
        <v>379</v>
      </c>
      <c r="O183" s="110" t="s">
        <v>19</v>
      </c>
      <c r="P183" s="110">
        <v>17.7</v>
      </c>
      <c r="Q183" s="110">
        <v>90.0</v>
      </c>
      <c r="R183" s="111">
        <v>13.0</v>
      </c>
      <c r="S183" s="111">
        <v>87.0</v>
      </c>
      <c r="T183" s="111">
        <v>9.2</v>
      </c>
      <c r="U183" s="111" t="s">
        <v>19</v>
      </c>
      <c r="V183" s="111" t="s">
        <v>380</v>
      </c>
      <c r="W183" s="111" t="s">
        <v>19</v>
      </c>
      <c r="X183" s="111">
        <f t="shared" si="18"/>
        <v>1.593</v>
      </c>
      <c r="Y183" s="111">
        <f t="shared" si="23"/>
        <v>1.131</v>
      </c>
      <c r="Z183" s="110" t="s">
        <v>404</v>
      </c>
      <c r="AA183" s="110" t="s">
        <v>405</v>
      </c>
      <c r="AB183" s="92"/>
      <c r="AC183" s="112" t="s">
        <v>692</v>
      </c>
      <c r="AD183" s="92"/>
    </row>
    <row r="184" hidden="1">
      <c r="A184" s="84">
        <v>487.0</v>
      </c>
      <c r="B184" s="84" t="s">
        <v>382</v>
      </c>
      <c r="C184" s="84" t="s">
        <v>14</v>
      </c>
      <c r="D184" s="84">
        <v>2.0200305E7</v>
      </c>
      <c r="E184" s="85" t="s">
        <v>185</v>
      </c>
      <c r="F184" s="85" t="s">
        <v>376</v>
      </c>
      <c r="G184" s="85"/>
      <c r="H184" s="85" t="s">
        <v>320</v>
      </c>
      <c r="I184" s="85" t="s">
        <v>693</v>
      </c>
      <c r="J184" s="84">
        <v>1.0</v>
      </c>
      <c r="K184" s="86" t="s">
        <v>19</v>
      </c>
      <c r="L184" s="87" t="s">
        <v>378</v>
      </c>
      <c r="M184" s="87">
        <v>2.0211122E7</v>
      </c>
      <c r="N184" s="87" t="s">
        <v>379</v>
      </c>
      <c r="O184" s="87" t="s">
        <v>690</v>
      </c>
      <c r="P184" s="87">
        <v>2.31</v>
      </c>
      <c r="Q184" s="87">
        <v>90.0</v>
      </c>
      <c r="R184" s="88">
        <v>26.7</v>
      </c>
      <c r="S184" s="88">
        <v>87.0</v>
      </c>
      <c r="T184" s="88">
        <v>15.2</v>
      </c>
      <c r="U184" s="88" t="s">
        <v>19</v>
      </c>
      <c r="V184" s="88">
        <v>7.5</v>
      </c>
      <c r="W184" s="88" t="s">
        <v>19</v>
      </c>
      <c r="X184" s="88">
        <f t="shared" si="18"/>
        <v>0.2079</v>
      </c>
      <c r="Y184" s="88">
        <f t="shared" si="23"/>
        <v>2.3229</v>
      </c>
      <c r="AC184" s="90" t="s">
        <v>520</v>
      </c>
    </row>
    <row r="185" hidden="1">
      <c r="A185" s="107">
        <v>427.0</v>
      </c>
      <c r="B185" s="107" t="s">
        <v>382</v>
      </c>
      <c r="C185" s="107" t="s">
        <v>14</v>
      </c>
      <c r="D185" s="107">
        <v>2.0200305E7</v>
      </c>
      <c r="E185" s="108" t="s">
        <v>185</v>
      </c>
      <c r="F185" s="108" t="s">
        <v>407</v>
      </c>
      <c r="G185" s="108"/>
      <c r="H185" s="108" t="s">
        <v>545</v>
      </c>
      <c r="I185" s="108" t="s">
        <v>694</v>
      </c>
      <c r="J185" s="107">
        <v>1.0</v>
      </c>
      <c r="K185" s="109" t="s">
        <v>19</v>
      </c>
      <c r="L185" s="110" t="s">
        <v>392</v>
      </c>
      <c r="M185" s="110">
        <v>2.0211012E7</v>
      </c>
      <c r="N185" s="110" t="s">
        <v>379</v>
      </c>
      <c r="O185" s="110" t="s">
        <v>19</v>
      </c>
      <c r="P185" s="110">
        <v>19.6</v>
      </c>
      <c r="Q185" s="110">
        <v>90.0</v>
      </c>
      <c r="R185" s="111">
        <v>20.8</v>
      </c>
      <c r="S185" s="111">
        <v>87.0</v>
      </c>
      <c r="T185" s="111">
        <v>20.6</v>
      </c>
      <c r="U185" s="111" t="s">
        <v>19</v>
      </c>
      <c r="V185" s="111">
        <v>6.0</v>
      </c>
      <c r="W185" s="111" t="s">
        <v>19</v>
      </c>
      <c r="X185" s="111">
        <f t="shared" si="18"/>
        <v>1.764</v>
      </c>
      <c r="Y185" s="111">
        <f t="shared" si="23"/>
        <v>1.8096</v>
      </c>
      <c r="Z185" s="92"/>
      <c r="AA185" s="92"/>
      <c r="AB185" s="92"/>
      <c r="AC185" s="112" t="s">
        <v>393</v>
      </c>
      <c r="AD185" s="92"/>
    </row>
    <row r="186" hidden="1">
      <c r="A186" s="84">
        <v>429.0</v>
      </c>
      <c r="B186" s="84" t="s">
        <v>382</v>
      </c>
      <c r="C186" s="84" t="s">
        <v>14</v>
      </c>
      <c r="D186" s="84">
        <v>2.0200305E7</v>
      </c>
      <c r="E186" s="85" t="s">
        <v>185</v>
      </c>
      <c r="F186" s="85" t="s">
        <v>407</v>
      </c>
      <c r="G186" s="85"/>
      <c r="H186" s="85" t="s">
        <v>588</v>
      </c>
      <c r="I186" s="85" t="s">
        <v>695</v>
      </c>
      <c r="J186" s="84">
        <v>1.0</v>
      </c>
      <c r="K186" s="86" t="s">
        <v>19</v>
      </c>
      <c r="L186" s="87" t="s">
        <v>378</v>
      </c>
      <c r="M186" s="87">
        <v>2.0211014E7</v>
      </c>
      <c r="N186" s="87" t="s">
        <v>379</v>
      </c>
      <c r="O186" s="87" t="s">
        <v>19</v>
      </c>
      <c r="P186" s="87">
        <v>42.3</v>
      </c>
      <c r="Q186" s="87">
        <v>90.0</v>
      </c>
      <c r="R186" s="88">
        <v>14.1</v>
      </c>
      <c r="S186" s="88">
        <v>87.0</v>
      </c>
      <c r="T186" s="88">
        <v>8.44</v>
      </c>
      <c r="U186" s="88" t="s">
        <v>19</v>
      </c>
      <c r="V186" s="88" t="s">
        <v>380</v>
      </c>
      <c r="W186" s="88" t="s">
        <v>19</v>
      </c>
      <c r="X186" s="88">
        <f t="shared" si="18"/>
        <v>3.807</v>
      </c>
      <c r="Y186" s="88">
        <f t="shared" si="23"/>
        <v>1.2267</v>
      </c>
      <c r="AC186" s="90" t="s">
        <v>437</v>
      </c>
    </row>
    <row r="187" hidden="1">
      <c r="A187" s="113">
        <v>431.0</v>
      </c>
      <c r="B187" s="107" t="s">
        <v>382</v>
      </c>
      <c r="C187" s="107" t="s">
        <v>14</v>
      </c>
      <c r="D187" s="107">
        <v>2.0200305E7</v>
      </c>
      <c r="E187" s="108" t="s">
        <v>185</v>
      </c>
      <c r="F187" s="108" t="s">
        <v>407</v>
      </c>
      <c r="G187" s="108"/>
      <c r="H187" s="108" t="s">
        <v>585</v>
      </c>
      <c r="I187" s="108" t="s">
        <v>696</v>
      </c>
      <c r="J187" s="107">
        <v>1.0</v>
      </c>
      <c r="K187" s="109" t="s">
        <v>19</v>
      </c>
      <c r="L187" s="110" t="s">
        <v>378</v>
      </c>
      <c r="M187" s="110">
        <v>2.0211028E7</v>
      </c>
      <c r="N187" s="110" t="s">
        <v>379</v>
      </c>
      <c r="O187" s="110" t="s">
        <v>19</v>
      </c>
      <c r="P187" s="110">
        <v>36.6</v>
      </c>
      <c r="Q187" s="110">
        <v>90.0</v>
      </c>
      <c r="R187" s="111">
        <v>13.2</v>
      </c>
      <c r="S187" s="111">
        <v>87.0</v>
      </c>
      <c r="T187" s="111">
        <v>10.8</v>
      </c>
      <c r="U187" s="114" t="s">
        <v>19</v>
      </c>
      <c r="V187" s="111">
        <v>6.2</v>
      </c>
      <c r="W187" s="111" t="s">
        <v>19</v>
      </c>
      <c r="X187" s="111">
        <f t="shared" si="18"/>
        <v>3.294</v>
      </c>
      <c r="Y187" s="111">
        <f t="shared" si="23"/>
        <v>1.1484</v>
      </c>
      <c r="Z187" s="92"/>
      <c r="AA187" s="92"/>
      <c r="AB187" s="92"/>
      <c r="AC187" s="112" t="s">
        <v>402</v>
      </c>
      <c r="AD187" s="92"/>
    </row>
    <row r="188" hidden="1">
      <c r="A188" s="84">
        <v>433.0</v>
      </c>
      <c r="B188" s="84" t="s">
        <v>382</v>
      </c>
      <c r="C188" s="84" t="s">
        <v>14</v>
      </c>
      <c r="D188" s="84">
        <v>2.0200304E7</v>
      </c>
      <c r="E188" s="85" t="s">
        <v>137</v>
      </c>
      <c r="F188" s="85" t="s">
        <v>407</v>
      </c>
      <c r="G188" s="85"/>
      <c r="H188" s="85" t="s">
        <v>538</v>
      </c>
      <c r="I188" s="85" t="s">
        <v>697</v>
      </c>
      <c r="J188" s="84">
        <v>1.0</v>
      </c>
      <c r="K188" s="86" t="s">
        <v>19</v>
      </c>
      <c r="L188" s="87" t="s">
        <v>378</v>
      </c>
      <c r="M188" s="87">
        <v>2.0211008E7</v>
      </c>
      <c r="N188" s="87" t="s">
        <v>379</v>
      </c>
      <c r="O188" s="87" t="s">
        <v>19</v>
      </c>
      <c r="P188" s="87">
        <v>24.2</v>
      </c>
      <c r="Q188" s="87">
        <v>90.0</v>
      </c>
      <c r="R188" s="88">
        <v>14.0</v>
      </c>
      <c r="S188" s="88">
        <v>87.0</v>
      </c>
      <c r="T188" s="88">
        <v>13.4</v>
      </c>
      <c r="U188" s="88" t="s">
        <v>19</v>
      </c>
      <c r="V188" s="88">
        <v>6.4</v>
      </c>
      <c r="W188" s="88" t="s">
        <v>19</v>
      </c>
      <c r="X188" s="88">
        <f t="shared" si="18"/>
        <v>2.178</v>
      </c>
      <c r="Y188" s="88">
        <f t="shared" si="23"/>
        <v>1.218</v>
      </c>
      <c r="AC188" s="90" t="s">
        <v>423</v>
      </c>
    </row>
    <row r="189" hidden="1">
      <c r="A189" s="84">
        <v>435.0</v>
      </c>
      <c r="B189" s="84" t="s">
        <v>382</v>
      </c>
      <c r="C189" s="84" t="s">
        <v>14</v>
      </c>
      <c r="D189" s="84">
        <v>2.0200305E7</v>
      </c>
      <c r="E189" s="85" t="s">
        <v>185</v>
      </c>
      <c r="F189" s="85" t="s">
        <v>407</v>
      </c>
      <c r="G189" s="85"/>
      <c r="H189" s="85" t="s">
        <v>597</v>
      </c>
      <c r="I189" s="85" t="s">
        <v>698</v>
      </c>
      <c r="J189" s="84">
        <v>1.0</v>
      </c>
      <c r="K189" s="86" t="s">
        <v>19</v>
      </c>
      <c r="L189" s="87" t="s">
        <v>378</v>
      </c>
      <c r="M189" s="87">
        <v>2.0211104E7</v>
      </c>
      <c r="N189" s="87" t="s">
        <v>379</v>
      </c>
      <c r="O189" s="87" t="s">
        <v>19</v>
      </c>
      <c r="P189" s="87">
        <v>17.65</v>
      </c>
      <c r="Q189" s="87">
        <v>90.0</v>
      </c>
      <c r="R189" s="88">
        <v>14.2</v>
      </c>
      <c r="S189" s="88">
        <v>87.0</v>
      </c>
      <c r="T189" s="88">
        <v>5.03</v>
      </c>
      <c r="U189" s="88" t="s">
        <v>19</v>
      </c>
      <c r="V189" s="88" t="s">
        <v>380</v>
      </c>
      <c r="W189" s="88" t="s">
        <v>19</v>
      </c>
      <c r="X189" s="88">
        <f t="shared" si="18"/>
        <v>1.5885</v>
      </c>
      <c r="Y189" s="88">
        <f t="shared" si="23"/>
        <v>1.2354</v>
      </c>
      <c r="AC189" s="90" t="s">
        <v>395</v>
      </c>
    </row>
    <row r="190" hidden="1">
      <c r="A190" s="84">
        <v>351.0</v>
      </c>
      <c r="B190" s="84" t="s">
        <v>382</v>
      </c>
      <c r="C190" s="84" t="s">
        <v>14</v>
      </c>
      <c r="D190" s="84">
        <v>2.0200304E7</v>
      </c>
      <c r="E190" s="85" t="s">
        <v>137</v>
      </c>
      <c r="F190" s="85" t="s">
        <v>376</v>
      </c>
      <c r="G190" s="85"/>
      <c r="H190" s="85" t="s">
        <v>144</v>
      </c>
      <c r="I190" s="85" t="s">
        <v>699</v>
      </c>
      <c r="J190" s="84">
        <v>1.0</v>
      </c>
      <c r="K190" s="86" t="s">
        <v>19</v>
      </c>
      <c r="L190" s="87" t="s">
        <v>378</v>
      </c>
      <c r="M190" s="87">
        <v>2.0211019E7</v>
      </c>
      <c r="N190" s="87" t="s">
        <v>379</v>
      </c>
      <c r="O190" s="87" t="s">
        <v>700</v>
      </c>
      <c r="P190" s="87">
        <v>2.08</v>
      </c>
      <c r="Q190" s="87">
        <v>90.0</v>
      </c>
      <c r="R190" s="88">
        <v>23.8</v>
      </c>
      <c r="S190" s="88">
        <v>87.0</v>
      </c>
      <c r="T190" s="88">
        <v>26.8</v>
      </c>
      <c r="U190" s="88" t="s">
        <v>19</v>
      </c>
      <c r="V190" s="88">
        <v>8.6</v>
      </c>
      <c r="W190" s="88" t="s">
        <v>19</v>
      </c>
      <c r="X190" s="88">
        <f t="shared" si="18"/>
        <v>0.1872</v>
      </c>
      <c r="Y190" s="88">
        <f t="shared" si="23"/>
        <v>2.0706</v>
      </c>
      <c r="AC190" s="90" t="s">
        <v>554</v>
      </c>
    </row>
    <row r="191" hidden="1">
      <c r="A191" s="113">
        <v>439.0</v>
      </c>
      <c r="B191" s="107" t="s">
        <v>382</v>
      </c>
      <c r="C191" s="107" t="s">
        <v>14</v>
      </c>
      <c r="D191" s="107">
        <v>2.0200305E7</v>
      </c>
      <c r="E191" s="108" t="s">
        <v>185</v>
      </c>
      <c r="F191" s="108" t="s">
        <v>407</v>
      </c>
      <c r="G191" s="108"/>
      <c r="H191" s="108" t="s">
        <v>556</v>
      </c>
      <c r="I191" s="108" t="s">
        <v>701</v>
      </c>
      <c r="J191" s="107">
        <v>1.0</v>
      </c>
      <c r="K191" s="109" t="s">
        <v>19</v>
      </c>
      <c r="L191" s="110" t="s">
        <v>378</v>
      </c>
      <c r="M191" s="110">
        <v>2.0211102E7</v>
      </c>
      <c r="N191" s="110" t="s">
        <v>379</v>
      </c>
      <c r="O191" s="110" t="s">
        <v>19</v>
      </c>
      <c r="P191" s="110">
        <v>19.9</v>
      </c>
      <c r="Q191" s="110">
        <v>90.0</v>
      </c>
      <c r="R191" s="111">
        <v>11.4</v>
      </c>
      <c r="S191" s="111">
        <v>87.0</v>
      </c>
      <c r="T191" s="111">
        <v>9.85</v>
      </c>
      <c r="U191" s="111" t="s">
        <v>19</v>
      </c>
      <c r="V191" s="111" t="s">
        <v>380</v>
      </c>
      <c r="W191" s="114" t="s">
        <v>19</v>
      </c>
      <c r="X191" s="111">
        <f t="shared" si="18"/>
        <v>1.791</v>
      </c>
      <c r="Y191" s="111">
        <f t="shared" si="23"/>
        <v>0.9918</v>
      </c>
      <c r="Z191" s="92"/>
      <c r="AA191" s="92"/>
      <c r="AB191" s="92"/>
      <c r="AC191" s="112" t="s">
        <v>594</v>
      </c>
      <c r="AD191" s="92"/>
    </row>
    <row r="192" hidden="1">
      <c r="A192" s="84">
        <v>443.0</v>
      </c>
      <c r="B192" s="84" t="s">
        <v>382</v>
      </c>
      <c r="C192" s="84" t="s">
        <v>14</v>
      </c>
      <c r="D192" s="84">
        <v>2.0200305E7</v>
      </c>
      <c r="E192" s="85" t="s">
        <v>185</v>
      </c>
      <c r="F192" s="85" t="s">
        <v>407</v>
      </c>
      <c r="G192" s="85"/>
      <c r="H192" s="85" t="s">
        <v>573</v>
      </c>
      <c r="I192" s="85" t="s">
        <v>702</v>
      </c>
      <c r="J192" s="84">
        <v>1.0</v>
      </c>
      <c r="K192" s="86" t="s">
        <v>19</v>
      </c>
      <c r="L192" s="87" t="s">
        <v>378</v>
      </c>
      <c r="M192" s="87">
        <v>2.0211101E7</v>
      </c>
      <c r="N192" s="87" t="s">
        <v>379</v>
      </c>
      <c r="O192" s="87" t="s">
        <v>19</v>
      </c>
      <c r="P192" s="87">
        <v>29.9</v>
      </c>
      <c r="Q192" s="87">
        <v>90.0</v>
      </c>
      <c r="R192" s="88">
        <v>10.3</v>
      </c>
      <c r="S192" s="88">
        <v>87.0</v>
      </c>
      <c r="T192" s="88">
        <v>8.84</v>
      </c>
      <c r="U192" s="88" t="s">
        <v>19</v>
      </c>
      <c r="V192" s="88" t="s">
        <v>380</v>
      </c>
      <c r="W192" s="88" t="s">
        <v>19</v>
      </c>
      <c r="X192" s="88">
        <f t="shared" si="18"/>
        <v>2.691</v>
      </c>
      <c r="Y192" s="88">
        <f t="shared" si="23"/>
        <v>0.8961</v>
      </c>
      <c r="AC192" s="90" t="s">
        <v>582</v>
      </c>
    </row>
    <row r="193" hidden="1">
      <c r="A193" s="84">
        <v>353.0</v>
      </c>
      <c r="B193" s="84"/>
      <c r="C193" s="84" t="s">
        <v>14</v>
      </c>
      <c r="D193" s="84">
        <v>2.0200304E7</v>
      </c>
      <c r="E193" s="85" t="s">
        <v>137</v>
      </c>
      <c r="F193" s="85" t="s">
        <v>376</v>
      </c>
      <c r="G193" s="85"/>
      <c r="H193" s="85" t="s">
        <v>147</v>
      </c>
      <c r="I193" s="85" t="s">
        <v>703</v>
      </c>
      <c r="J193" s="84">
        <v>1.0</v>
      </c>
      <c r="K193" s="86" t="s">
        <v>19</v>
      </c>
      <c r="L193" s="87" t="s">
        <v>378</v>
      </c>
      <c r="M193" s="87">
        <v>2.0210831E7</v>
      </c>
      <c r="N193" s="87" t="s">
        <v>379</v>
      </c>
      <c r="O193" s="87" t="s">
        <v>646</v>
      </c>
      <c r="P193" s="87">
        <v>3.95</v>
      </c>
      <c r="Q193" s="87">
        <v>90.0</v>
      </c>
      <c r="R193" s="88" t="s">
        <v>380</v>
      </c>
      <c r="S193" s="88">
        <v>87.0</v>
      </c>
      <c r="T193" s="88"/>
      <c r="U193" s="98" t="s">
        <v>380</v>
      </c>
      <c r="V193" s="88"/>
      <c r="W193" s="88" t="s">
        <v>19</v>
      </c>
      <c r="X193" s="88">
        <f t="shared" si="18"/>
        <v>0.3555</v>
      </c>
      <c r="Y193" s="88" t="str">
        <f>(U193*S193)/1000</f>
        <v>#VALUE!</v>
      </c>
      <c r="Z193" s="87" t="s">
        <v>404</v>
      </c>
      <c r="AA193" s="87" t="s">
        <v>430</v>
      </c>
      <c r="AB193" s="87" t="s">
        <v>456</v>
      </c>
      <c r="AC193" s="90" t="s">
        <v>457</v>
      </c>
    </row>
    <row r="194" hidden="1">
      <c r="A194" s="83">
        <v>357.0</v>
      </c>
      <c r="B194" s="84" t="s">
        <v>382</v>
      </c>
      <c r="C194" s="84" t="s">
        <v>14</v>
      </c>
      <c r="D194" s="84">
        <v>2.0200304E7</v>
      </c>
      <c r="E194" s="85" t="s">
        <v>137</v>
      </c>
      <c r="F194" s="85" t="s">
        <v>376</v>
      </c>
      <c r="G194" s="85"/>
      <c r="H194" s="85" t="s">
        <v>153</v>
      </c>
      <c r="I194" s="85" t="s">
        <v>704</v>
      </c>
      <c r="J194" s="84">
        <v>1.0</v>
      </c>
      <c r="K194" s="86" t="s">
        <v>19</v>
      </c>
      <c r="L194" s="87" t="s">
        <v>378</v>
      </c>
      <c r="M194" s="87">
        <v>2.0210916E7</v>
      </c>
      <c r="N194" s="87" t="s">
        <v>379</v>
      </c>
      <c r="O194" s="87" t="s">
        <v>19</v>
      </c>
      <c r="P194" s="87">
        <v>3.7</v>
      </c>
      <c r="Q194" s="87">
        <v>90.0</v>
      </c>
      <c r="R194" s="88">
        <v>42.1</v>
      </c>
      <c r="S194" s="88">
        <v>87.0</v>
      </c>
      <c r="T194" s="88">
        <v>29.9</v>
      </c>
      <c r="U194" s="88" t="s">
        <v>19</v>
      </c>
      <c r="V194" s="88">
        <v>8.1</v>
      </c>
      <c r="W194" s="88" t="s">
        <v>19</v>
      </c>
      <c r="X194" s="88">
        <f t="shared" si="18"/>
        <v>0.333</v>
      </c>
      <c r="Y194" s="88">
        <f t="shared" ref="Y194:Y295" si="24">(R194*S194)/1000</f>
        <v>3.6627</v>
      </c>
      <c r="Z194" s="87" t="s">
        <v>404</v>
      </c>
      <c r="AA194" s="87" t="s">
        <v>705</v>
      </c>
      <c r="AC194" s="90" t="s">
        <v>406</v>
      </c>
    </row>
    <row r="195" hidden="1">
      <c r="A195" s="83">
        <v>361.0</v>
      </c>
      <c r="B195" s="84"/>
      <c r="C195" s="84" t="s">
        <v>14</v>
      </c>
      <c r="D195" s="84">
        <v>2.0200304E7</v>
      </c>
      <c r="E195" s="85" t="s">
        <v>137</v>
      </c>
      <c r="F195" s="85" t="s">
        <v>376</v>
      </c>
      <c r="G195" s="85"/>
      <c r="H195" s="85" t="s">
        <v>156</v>
      </c>
      <c r="I195" s="85" t="s">
        <v>706</v>
      </c>
      <c r="J195" s="84">
        <v>1.0</v>
      </c>
      <c r="K195" s="86" t="s">
        <v>19</v>
      </c>
      <c r="L195" s="87" t="s">
        <v>378</v>
      </c>
      <c r="M195" s="87">
        <v>2.0210913E7</v>
      </c>
      <c r="N195" s="87" t="s">
        <v>379</v>
      </c>
      <c r="O195" s="87" t="s">
        <v>687</v>
      </c>
      <c r="P195" s="87" t="s">
        <v>380</v>
      </c>
      <c r="Q195" s="87">
        <v>90.0</v>
      </c>
      <c r="R195" s="88">
        <v>22.3</v>
      </c>
      <c r="S195" s="88">
        <v>90.0</v>
      </c>
      <c r="T195" s="88"/>
      <c r="U195" s="88"/>
      <c r="V195" s="88"/>
      <c r="W195" s="88"/>
      <c r="X195" s="88" t="str">
        <f t="shared" si="18"/>
        <v>#VALUE!</v>
      </c>
      <c r="Y195" s="88">
        <f t="shared" si="24"/>
        <v>2.007</v>
      </c>
      <c r="AC195" s="90" t="s">
        <v>688</v>
      </c>
    </row>
    <row r="196" hidden="1">
      <c r="A196" s="84">
        <v>371.0</v>
      </c>
      <c r="B196" s="84"/>
      <c r="C196" s="84" t="s">
        <v>14</v>
      </c>
      <c r="D196" s="84">
        <v>2.0200304E7</v>
      </c>
      <c r="E196" s="85" t="s">
        <v>137</v>
      </c>
      <c r="F196" s="85" t="s">
        <v>376</v>
      </c>
      <c r="G196" s="85"/>
      <c r="H196" s="85" t="s">
        <v>167</v>
      </c>
      <c r="I196" s="85" t="s">
        <v>707</v>
      </c>
      <c r="J196" s="84">
        <v>1.0</v>
      </c>
      <c r="K196" s="86" t="s">
        <v>19</v>
      </c>
      <c r="L196" s="87" t="s">
        <v>378</v>
      </c>
      <c r="M196" s="87">
        <v>2.0210913E7</v>
      </c>
      <c r="N196" s="87" t="s">
        <v>379</v>
      </c>
      <c r="O196" s="87" t="s">
        <v>687</v>
      </c>
      <c r="P196" s="87" t="s">
        <v>380</v>
      </c>
      <c r="Q196" s="87">
        <v>90.0</v>
      </c>
      <c r="R196" s="88">
        <v>21.3</v>
      </c>
      <c r="S196" s="88">
        <v>90.0</v>
      </c>
      <c r="T196" s="88"/>
      <c r="U196" s="88"/>
      <c r="V196" s="88"/>
      <c r="W196" s="88"/>
      <c r="X196" s="88" t="str">
        <f t="shared" si="18"/>
        <v>#VALUE!</v>
      </c>
      <c r="Y196" s="88">
        <f t="shared" si="24"/>
        <v>1.917</v>
      </c>
      <c r="AC196" s="90" t="s">
        <v>688</v>
      </c>
    </row>
    <row r="197" hidden="1">
      <c r="A197" s="84">
        <v>375.0</v>
      </c>
      <c r="B197" s="84" t="s">
        <v>382</v>
      </c>
      <c r="C197" s="84" t="s">
        <v>14</v>
      </c>
      <c r="D197" s="84">
        <v>2.0200304E7</v>
      </c>
      <c r="E197" s="85" t="s">
        <v>137</v>
      </c>
      <c r="F197" s="85" t="s">
        <v>376</v>
      </c>
      <c r="G197" s="85"/>
      <c r="H197" s="85" t="s">
        <v>173</v>
      </c>
      <c r="I197" s="85" t="s">
        <v>708</v>
      </c>
      <c r="J197" s="84">
        <v>1.0</v>
      </c>
      <c r="K197" s="86" t="s">
        <v>19</v>
      </c>
      <c r="L197" s="87" t="s">
        <v>378</v>
      </c>
      <c r="M197" s="87">
        <v>2.021092E7</v>
      </c>
      <c r="N197" s="87" t="s">
        <v>379</v>
      </c>
      <c r="O197" s="87" t="s">
        <v>709</v>
      </c>
      <c r="P197" s="87">
        <v>22.5</v>
      </c>
      <c r="Q197" s="87">
        <v>90.0</v>
      </c>
      <c r="R197" s="88">
        <v>41.5</v>
      </c>
      <c r="S197" s="88">
        <v>87.0</v>
      </c>
      <c r="T197" s="88">
        <v>30.4</v>
      </c>
      <c r="U197" s="88" t="s">
        <v>19</v>
      </c>
      <c r="V197" s="88">
        <v>8.8</v>
      </c>
      <c r="W197" s="88" t="s">
        <v>19</v>
      </c>
      <c r="X197" s="88">
        <f t="shared" si="18"/>
        <v>2.025</v>
      </c>
      <c r="Y197" s="88">
        <f t="shared" si="24"/>
        <v>3.6105</v>
      </c>
      <c r="AC197" s="90" t="s">
        <v>448</v>
      </c>
    </row>
    <row r="198" hidden="1">
      <c r="A198" s="84">
        <v>379.0</v>
      </c>
      <c r="B198" s="84" t="s">
        <v>382</v>
      </c>
      <c r="C198" s="84" t="s">
        <v>14</v>
      </c>
      <c r="D198" s="84">
        <v>2.0200304E7</v>
      </c>
      <c r="E198" s="85" t="s">
        <v>137</v>
      </c>
      <c r="F198" s="85" t="s">
        <v>376</v>
      </c>
      <c r="G198" s="85"/>
      <c r="H198" s="85" t="s">
        <v>179</v>
      </c>
      <c r="I198" s="85" t="s">
        <v>710</v>
      </c>
      <c r="J198" s="84">
        <v>1.0</v>
      </c>
      <c r="K198" s="86" t="s">
        <v>19</v>
      </c>
      <c r="L198" s="87" t="s">
        <v>392</v>
      </c>
      <c r="M198" s="87">
        <v>2.0211012E7</v>
      </c>
      <c r="N198" s="87" t="s">
        <v>379</v>
      </c>
      <c r="O198" s="87" t="s">
        <v>709</v>
      </c>
      <c r="P198" s="87">
        <v>2.46</v>
      </c>
      <c r="Q198" s="87">
        <v>90.0</v>
      </c>
      <c r="R198" s="88">
        <v>35.1</v>
      </c>
      <c r="S198" s="88">
        <v>87.0</v>
      </c>
      <c r="T198" s="88">
        <v>31.2</v>
      </c>
      <c r="U198" s="88" t="s">
        <v>19</v>
      </c>
      <c r="V198" s="88">
        <v>7.7</v>
      </c>
      <c r="W198" s="88" t="s">
        <v>19</v>
      </c>
      <c r="X198" s="88">
        <f t="shared" si="18"/>
        <v>0.2214</v>
      </c>
      <c r="Y198" s="88">
        <f t="shared" si="24"/>
        <v>3.0537</v>
      </c>
      <c r="AC198" s="90" t="s">
        <v>393</v>
      </c>
    </row>
    <row r="199" hidden="1">
      <c r="A199" s="84">
        <v>381.0</v>
      </c>
      <c r="B199" s="84" t="s">
        <v>382</v>
      </c>
      <c r="C199" s="84" t="s">
        <v>14</v>
      </c>
      <c r="D199" s="84">
        <v>2.0200304E7</v>
      </c>
      <c r="E199" s="85" t="s">
        <v>137</v>
      </c>
      <c r="F199" s="85" t="s">
        <v>376</v>
      </c>
      <c r="G199" s="85"/>
      <c r="H199" s="85" t="s">
        <v>182</v>
      </c>
      <c r="I199" s="85" t="s">
        <v>711</v>
      </c>
      <c r="J199" s="84">
        <v>1.0</v>
      </c>
      <c r="K199" s="86" t="s">
        <v>19</v>
      </c>
      <c r="L199" s="87" t="s">
        <v>378</v>
      </c>
      <c r="M199" s="87">
        <v>2.0211001E7</v>
      </c>
      <c r="N199" s="87" t="s">
        <v>379</v>
      </c>
      <c r="O199" s="87" t="s">
        <v>709</v>
      </c>
      <c r="P199" s="87">
        <v>5.36</v>
      </c>
      <c r="Q199" s="87">
        <v>90.0</v>
      </c>
      <c r="R199" s="88">
        <v>31.85</v>
      </c>
      <c r="S199" s="88">
        <v>87.0</v>
      </c>
      <c r="T199" s="88">
        <v>20.8</v>
      </c>
      <c r="U199" s="88" t="s">
        <v>19</v>
      </c>
      <c r="V199" s="88">
        <v>8.4</v>
      </c>
      <c r="W199" s="88" t="s">
        <v>19</v>
      </c>
      <c r="X199" s="88">
        <f t="shared" si="18"/>
        <v>0.4824</v>
      </c>
      <c r="Y199" s="88">
        <f t="shared" si="24"/>
        <v>2.77095</v>
      </c>
      <c r="AC199" s="90" t="s">
        <v>451</v>
      </c>
    </row>
    <row r="200">
      <c r="A200" s="84">
        <v>513.0</v>
      </c>
      <c r="B200" s="84" t="s">
        <v>382</v>
      </c>
      <c r="C200" s="84" t="s">
        <v>332</v>
      </c>
      <c r="D200" s="84">
        <v>2.020091E7</v>
      </c>
      <c r="E200" s="85" t="s">
        <v>48</v>
      </c>
      <c r="F200" s="85" t="s">
        <v>376</v>
      </c>
      <c r="G200" s="85"/>
      <c r="H200" s="85" t="s">
        <v>49</v>
      </c>
      <c r="I200" s="85" t="s">
        <v>712</v>
      </c>
      <c r="J200" s="84">
        <v>1.0</v>
      </c>
      <c r="K200" s="86" t="s">
        <v>19</v>
      </c>
      <c r="L200" s="87" t="s">
        <v>378</v>
      </c>
      <c r="M200" s="87">
        <v>2.0211004E7</v>
      </c>
      <c r="N200" s="87" t="s">
        <v>379</v>
      </c>
      <c r="O200" s="87" t="s">
        <v>19</v>
      </c>
      <c r="P200" s="87">
        <v>3.64</v>
      </c>
      <c r="Q200" s="87">
        <v>90.0</v>
      </c>
      <c r="R200" s="88">
        <v>10.8</v>
      </c>
      <c r="S200" s="88">
        <v>87.0</v>
      </c>
      <c r="T200" s="88">
        <v>6.99</v>
      </c>
      <c r="U200" s="88" t="s">
        <v>19</v>
      </c>
      <c r="V200" s="88" t="s">
        <v>380</v>
      </c>
      <c r="W200" s="88" t="s">
        <v>19</v>
      </c>
      <c r="X200" s="88">
        <f t="shared" si="18"/>
        <v>0.3276</v>
      </c>
      <c r="Y200" s="88">
        <f t="shared" si="24"/>
        <v>0.9396</v>
      </c>
      <c r="AC200" s="90" t="s">
        <v>495</v>
      </c>
    </row>
    <row r="201" hidden="1">
      <c r="A201" s="84">
        <v>445.0</v>
      </c>
      <c r="B201" s="84" t="s">
        <v>382</v>
      </c>
      <c r="C201" s="84" t="s">
        <v>14</v>
      </c>
      <c r="D201" s="84">
        <v>2.0200304E7</v>
      </c>
      <c r="E201" s="85" t="s">
        <v>137</v>
      </c>
      <c r="F201" s="85" t="s">
        <v>376</v>
      </c>
      <c r="G201" s="85"/>
      <c r="H201" s="85" t="s">
        <v>267</v>
      </c>
      <c r="I201" s="85" t="s">
        <v>713</v>
      </c>
      <c r="J201" s="84">
        <v>1.0</v>
      </c>
      <c r="K201" s="86" t="s">
        <v>19</v>
      </c>
      <c r="L201" s="87" t="s">
        <v>378</v>
      </c>
      <c r="M201" s="87">
        <v>2.0211018E7</v>
      </c>
      <c r="N201" s="87" t="s">
        <v>379</v>
      </c>
      <c r="O201" s="87" t="s">
        <v>714</v>
      </c>
      <c r="P201" s="87">
        <v>2.31</v>
      </c>
      <c r="Q201" s="87">
        <v>90.0</v>
      </c>
      <c r="R201" s="88">
        <v>24.9</v>
      </c>
      <c r="S201" s="88">
        <v>87.0</v>
      </c>
      <c r="T201" s="88">
        <v>13.7</v>
      </c>
      <c r="U201" s="88" t="s">
        <v>19</v>
      </c>
      <c r="V201" s="88">
        <v>8.7</v>
      </c>
      <c r="W201" s="88" t="s">
        <v>19</v>
      </c>
      <c r="X201" s="88">
        <f t="shared" si="18"/>
        <v>0.2079</v>
      </c>
      <c r="Y201" s="88">
        <f t="shared" si="24"/>
        <v>2.1663</v>
      </c>
      <c r="AC201" s="90" t="s">
        <v>433</v>
      </c>
    </row>
    <row r="202" hidden="1">
      <c r="A202" s="84">
        <v>463.0</v>
      </c>
      <c r="B202" s="84" t="s">
        <v>382</v>
      </c>
      <c r="C202" s="84" t="s">
        <v>14</v>
      </c>
      <c r="D202" s="84">
        <v>2.0200304E7</v>
      </c>
      <c r="E202" s="85" t="s">
        <v>137</v>
      </c>
      <c r="F202" s="85" t="s">
        <v>407</v>
      </c>
      <c r="G202" s="85"/>
      <c r="H202" s="85" t="s">
        <v>508</v>
      </c>
      <c r="I202" s="85" t="s">
        <v>715</v>
      </c>
      <c r="J202" s="84">
        <v>1.0</v>
      </c>
      <c r="K202" s="86" t="s">
        <v>19</v>
      </c>
      <c r="L202" s="87" t="s">
        <v>378</v>
      </c>
      <c r="M202" s="87">
        <v>2.0211005E7</v>
      </c>
      <c r="N202" s="87" t="s">
        <v>379</v>
      </c>
      <c r="O202" s="87" t="s">
        <v>19</v>
      </c>
      <c r="P202" s="87">
        <v>8.12</v>
      </c>
      <c r="Q202" s="87">
        <v>90.0</v>
      </c>
      <c r="R202" s="88">
        <v>15.3</v>
      </c>
      <c r="S202" s="88">
        <v>87.0</v>
      </c>
      <c r="T202" s="88">
        <v>12.6</v>
      </c>
      <c r="U202" s="88" t="s">
        <v>19</v>
      </c>
      <c r="V202" s="88">
        <v>6.8</v>
      </c>
      <c r="W202" s="88" t="s">
        <v>19</v>
      </c>
      <c r="X202" s="88">
        <f t="shared" si="18"/>
        <v>0.7308</v>
      </c>
      <c r="Y202" s="88">
        <f t="shared" si="24"/>
        <v>1.3311</v>
      </c>
      <c r="AC202" s="90" t="s">
        <v>590</v>
      </c>
    </row>
    <row r="203" hidden="1">
      <c r="A203" s="84">
        <v>451.0</v>
      </c>
      <c r="B203" s="84" t="s">
        <v>382</v>
      </c>
      <c r="C203" s="84" t="s">
        <v>14</v>
      </c>
      <c r="D203" s="84">
        <v>2.0200304E7</v>
      </c>
      <c r="E203" s="85" t="s">
        <v>137</v>
      </c>
      <c r="F203" s="85" t="s">
        <v>376</v>
      </c>
      <c r="G203" s="85"/>
      <c r="H203" s="85" t="s">
        <v>275</v>
      </c>
      <c r="I203" s="85" t="s">
        <v>716</v>
      </c>
      <c r="J203" s="84">
        <v>1.0</v>
      </c>
      <c r="K203" s="86" t="s">
        <v>19</v>
      </c>
      <c r="L203" s="87" t="s">
        <v>378</v>
      </c>
      <c r="M203" s="87">
        <v>2.0211005E7</v>
      </c>
      <c r="N203" s="87" t="s">
        <v>379</v>
      </c>
      <c r="O203" s="87" t="s">
        <v>19</v>
      </c>
      <c r="P203" s="87">
        <v>9.6</v>
      </c>
      <c r="Q203" s="87">
        <v>90.0</v>
      </c>
      <c r="R203" s="88">
        <v>14.7</v>
      </c>
      <c r="S203" s="88">
        <v>87.0</v>
      </c>
      <c r="T203" s="88">
        <v>11.7</v>
      </c>
      <c r="U203" s="88" t="s">
        <v>19</v>
      </c>
      <c r="V203" s="88">
        <v>5.3</v>
      </c>
      <c r="W203" s="88" t="s">
        <v>19</v>
      </c>
      <c r="X203" s="88">
        <f t="shared" si="18"/>
        <v>0.864</v>
      </c>
      <c r="Y203" s="88">
        <f t="shared" si="24"/>
        <v>1.2789</v>
      </c>
      <c r="AC203" s="90" t="s">
        <v>590</v>
      </c>
    </row>
    <row r="204" hidden="1">
      <c r="A204" s="107">
        <v>467.0</v>
      </c>
      <c r="B204" s="107"/>
      <c r="C204" s="107" t="s">
        <v>14</v>
      </c>
      <c r="D204" s="107">
        <v>2.0200305E7</v>
      </c>
      <c r="E204" s="108" t="s">
        <v>185</v>
      </c>
      <c r="F204" s="108" t="s">
        <v>407</v>
      </c>
      <c r="G204" s="108"/>
      <c r="H204" s="108" t="s">
        <v>561</v>
      </c>
      <c r="I204" s="108" t="s">
        <v>717</v>
      </c>
      <c r="J204" s="107">
        <v>1.0</v>
      </c>
      <c r="K204" s="109" t="s">
        <v>19</v>
      </c>
      <c r="L204" s="110" t="s">
        <v>378</v>
      </c>
      <c r="M204" s="110">
        <v>2.0220211E7</v>
      </c>
      <c r="N204" s="110" t="s">
        <v>379</v>
      </c>
      <c r="O204" s="110" t="s">
        <v>19</v>
      </c>
      <c r="P204" s="110">
        <v>17.4</v>
      </c>
      <c r="Q204" s="110">
        <v>90.0</v>
      </c>
      <c r="R204" s="111">
        <v>12.0</v>
      </c>
      <c r="S204" s="111">
        <v>90.0</v>
      </c>
      <c r="T204" s="111">
        <v>16.6</v>
      </c>
      <c r="U204" s="111" t="s">
        <v>19</v>
      </c>
      <c r="V204" s="111"/>
      <c r="W204" s="111" t="s">
        <v>19</v>
      </c>
      <c r="X204" s="111">
        <f t="shared" si="18"/>
        <v>1.566</v>
      </c>
      <c r="Y204" s="111">
        <f t="shared" si="24"/>
        <v>1.08</v>
      </c>
      <c r="Z204" s="92"/>
      <c r="AA204" s="92"/>
      <c r="AB204" s="92"/>
      <c r="AC204" s="112" t="s">
        <v>525</v>
      </c>
      <c r="AD204" s="92"/>
    </row>
    <row r="205" hidden="1">
      <c r="A205" s="84">
        <v>493.0</v>
      </c>
      <c r="B205" s="84" t="s">
        <v>382</v>
      </c>
      <c r="C205" s="84" t="s">
        <v>14</v>
      </c>
      <c r="D205" s="84">
        <v>2.0200305E7</v>
      </c>
      <c r="E205" s="85" t="s">
        <v>185</v>
      </c>
      <c r="F205" s="85" t="s">
        <v>376</v>
      </c>
      <c r="G205" s="85"/>
      <c r="H205" s="85" t="s">
        <v>329</v>
      </c>
      <c r="I205" s="85" t="s">
        <v>718</v>
      </c>
      <c r="J205" s="84">
        <v>1.0</v>
      </c>
      <c r="K205" s="86" t="s">
        <v>19</v>
      </c>
      <c r="L205" s="87" t="s">
        <v>378</v>
      </c>
      <c r="M205" s="87">
        <v>2.0211109E7</v>
      </c>
      <c r="N205" s="87" t="s">
        <v>379</v>
      </c>
      <c r="O205" s="87" t="s">
        <v>19</v>
      </c>
      <c r="P205" s="87">
        <v>2.22</v>
      </c>
      <c r="Q205" s="87">
        <v>90.0</v>
      </c>
      <c r="R205" s="88">
        <v>22.7</v>
      </c>
      <c r="S205" s="88">
        <v>87.0</v>
      </c>
      <c r="T205" s="87">
        <v>12.1</v>
      </c>
      <c r="U205" s="88" t="s">
        <v>19</v>
      </c>
      <c r="V205" s="88">
        <v>7.7</v>
      </c>
      <c r="W205" s="88" t="s">
        <v>19</v>
      </c>
      <c r="X205" s="88">
        <f t="shared" si="18"/>
        <v>0.1998</v>
      </c>
      <c r="Y205" s="88">
        <f t="shared" si="24"/>
        <v>1.9749</v>
      </c>
      <c r="AC205" s="90" t="s">
        <v>498</v>
      </c>
    </row>
    <row r="206" hidden="1">
      <c r="A206" s="84">
        <v>491.0</v>
      </c>
      <c r="B206" s="84" t="s">
        <v>382</v>
      </c>
      <c r="C206" s="84" t="s">
        <v>14</v>
      </c>
      <c r="D206" s="84">
        <v>2.0200305E7</v>
      </c>
      <c r="E206" s="85" t="s">
        <v>185</v>
      </c>
      <c r="F206" s="85" t="s">
        <v>376</v>
      </c>
      <c r="G206" s="85"/>
      <c r="H206" s="85" t="s">
        <v>326</v>
      </c>
      <c r="I206" s="85" t="s">
        <v>719</v>
      </c>
      <c r="J206" s="84">
        <v>1.0</v>
      </c>
      <c r="K206" s="86" t="s">
        <v>19</v>
      </c>
      <c r="L206" s="87" t="s">
        <v>378</v>
      </c>
      <c r="M206" s="87">
        <v>2.0211101E7</v>
      </c>
      <c r="N206" s="87" t="s">
        <v>379</v>
      </c>
      <c r="O206" s="87" t="s">
        <v>720</v>
      </c>
      <c r="P206" s="87">
        <v>2.11</v>
      </c>
      <c r="Q206" s="87">
        <v>90.0</v>
      </c>
      <c r="R206" s="88">
        <v>26.5</v>
      </c>
      <c r="S206" s="88">
        <v>87.0</v>
      </c>
      <c r="T206" s="88">
        <v>23.9</v>
      </c>
      <c r="U206" s="88" t="s">
        <v>19</v>
      </c>
      <c r="V206" s="88">
        <v>8.3</v>
      </c>
      <c r="W206" s="88" t="s">
        <v>19</v>
      </c>
      <c r="X206" s="88">
        <f t="shared" si="18"/>
        <v>0.1899</v>
      </c>
      <c r="Y206" s="88">
        <f t="shared" si="24"/>
        <v>2.3055</v>
      </c>
      <c r="AC206" s="90" t="s">
        <v>582</v>
      </c>
    </row>
    <row r="207" hidden="1">
      <c r="A207" s="84">
        <v>479.0</v>
      </c>
      <c r="B207" s="84"/>
      <c r="C207" s="84" t="s">
        <v>14</v>
      </c>
      <c r="D207" s="84">
        <v>2.0200305E7</v>
      </c>
      <c r="E207" s="85" t="s">
        <v>185</v>
      </c>
      <c r="F207" s="85" t="s">
        <v>376</v>
      </c>
      <c r="G207" s="85"/>
      <c r="H207" s="85" t="s">
        <v>311</v>
      </c>
      <c r="I207" s="85" t="s">
        <v>721</v>
      </c>
      <c r="J207" s="84">
        <v>1.0</v>
      </c>
      <c r="K207" s="86" t="s">
        <v>19</v>
      </c>
      <c r="L207" s="87" t="s">
        <v>378</v>
      </c>
      <c r="M207" s="87">
        <v>2.021102E7</v>
      </c>
      <c r="N207" s="87" t="s">
        <v>379</v>
      </c>
      <c r="O207" s="87" t="s">
        <v>722</v>
      </c>
      <c r="P207" s="87">
        <v>4.06</v>
      </c>
      <c r="Q207" s="87">
        <v>90.0</v>
      </c>
      <c r="R207" s="88" t="s">
        <v>380</v>
      </c>
      <c r="S207" s="88">
        <v>87.0</v>
      </c>
      <c r="T207" s="88"/>
      <c r="U207" s="88" t="s">
        <v>380</v>
      </c>
      <c r="V207" s="88"/>
      <c r="W207" s="88" t="s">
        <v>19</v>
      </c>
      <c r="X207" s="88">
        <f t="shared" si="18"/>
        <v>0.3654</v>
      </c>
      <c r="Y207" s="88" t="str">
        <f t="shared" si="24"/>
        <v>#VALUE!</v>
      </c>
      <c r="AC207" s="90" t="s">
        <v>504</v>
      </c>
    </row>
    <row r="208" hidden="1">
      <c r="A208" s="84">
        <v>415.0</v>
      </c>
      <c r="B208" s="84"/>
      <c r="C208" s="84" t="s">
        <v>14</v>
      </c>
      <c r="D208" s="84">
        <v>2.0200305E7</v>
      </c>
      <c r="E208" s="85" t="s">
        <v>185</v>
      </c>
      <c r="F208" s="85" t="s">
        <v>376</v>
      </c>
      <c r="G208" s="85"/>
      <c r="H208" s="85" t="s">
        <v>247</v>
      </c>
      <c r="I208" s="85" t="s">
        <v>723</v>
      </c>
      <c r="J208" s="84">
        <v>1.0</v>
      </c>
      <c r="K208" s="86" t="s">
        <v>19</v>
      </c>
      <c r="L208" s="87" t="s">
        <v>378</v>
      </c>
      <c r="M208" s="94">
        <v>2.0210902E7</v>
      </c>
      <c r="N208" s="87" t="s">
        <v>379</v>
      </c>
      <c r="O208" s="87" t="s">
        <v>669</v>
      </c>
      <c r="P208" s="87">
        <v>2.82</v>
      </c>
      <c r="Q208" s="87">
        <v>90.0</v>
      </c>
      <c r="R208" s="88" t="s">
        <v>380</v>
      </c>
      <c r="S208" s="88">
        <v>87.0</v>
      </c>
      <c r="T208" s="88"/>
      <c r="U208" s="88" t="s">
        <v>380</v>
      </c>
      <c r="V208" s="88"/>
      <c r="W208" s="88" t="s">
        <v>19</v>
      </c>
      <c r="X208" s="88">
        <f t="shared" si="18"/>
        <v>0.2538</v>
      </c>
      <c r="Y208" s="88" t="str">
        <f t="shared" si="24"/>
        <v>#VALUE!</v>
      </c>
      <c r="Z208" s="87" t="s">
        <v>404</v>
      </c>
      <c r="AA208" s="87" t="s">
        <v>405</v>
      </c>
      <c r="AC208" s="90" t="s">
        <v>475</v>
      </c>
    </row>
    <row r="209" hidden="1">
      <c r="A209" s="84">
        <v>471.0</v>
      </c>
      <c r="B209" s="84" t="s">
        <v>382</v>
      </c>
      <c r="C209" s="84" t="s">
        <v>14</v>
      </c>
      <c r="D209" s="84">
        <v>2.0200305E7</v>
      </c>
      <c r="E209" s="85" t="s">
        <v>185</v>
      </c>
      <c r="F209" s="85" t="s">
        <v>376</v>
      </c>
      <c r="G209" s="85"/>
      <c r="H209" s="85" t="s">
        <v>298</v>
      </c>
      <c r="I209" s="85" t="s">
        <v>724</v>
      </c>
      <c r="J209" s="84">
        <v>1.0</v>
      </c>
      <c r="K209" s="86" t="s">
        <v>19</v>
      </c>
      <c r="L209" s="87" t="s">
        <v>378</v>
      </c>
      <c r="M209" s="87">
        <v>2.0211015E7</v>
      </c>
      <c r="N209" s="87" t="s">
        <v>379</v>
      </c>
      <c r="O209" s="87" t="s">
        <v>690</v>
      </c>
      <c r="P209" s="87">
        <v>2.7</v>
      </c>
      <c r="Q209" s="87">
        <v>90.0</v>
      </c>
      <c r="R209" s="88">
        <v>20.2</v>
      </c>
      <c r="S209" s="88">
        <v>87.0</v>
      </c>
      <c r="T209" s="88">
        <v>16.4</v>
      </c>
      <c r="U209" s="88" t="s">
        <v>19</v>
      </c>
      <c r="V209" s="88">
        <v>8.5</v>
      </c>
      <c r="W209" s="88" t="s">
        <v>19</v>
      </c>
      <c r="X209" s="88">
        <f t="shared" si="18"/>
        <v>0.243</v>
      </c>
      <c r="Y209" s="88">
        <f t="shared" si="24"/>
        <v>1.7574</v>
      </c>
      <c r="AC209" s="90" t="s">
        <v>444</v>
      </c>
    </row>
    <row r="210" hidden="1">
      <c r="A210" s="84">
        <v>473.0</v>
      </c>
      <c r="B210" s="84" t="s">
        <v>382</v>
      </c>
      <c r="C210" s="84" t="s">
        <v>14</v>
      </c>
      <c r="D210" s="84">
        <v>2.0200305E7</v>
      </c>
      <c r="E210" s="85" t="s">
        <v>185</v>
      </c>
      <c r="F210" s="85" t="s">
        <v>376</v>
      </c>
      <c r="G210" s="85"/>
      <c r="H210" s="85" t="s">
        <v>302</v>
      </c>
      <c r="I210" s="85" t="s">
        <v>725</v>
      </c>
      <c r="J210" s="84">
        <v>1.0</v>
      </c>
      <c r="K210" s="86" t="s">
        <v>19</v>
      </c>
      <c r="L210" s="87" t="s">
        <v>378</v>
      </c>
      <c r="M210" s="87">
        <v>2.0211116E7</v>
      </c>
      <c r="N210" s="87" t="s">
        <v>379</v>
      </c>
      <c r="O210" s="87" t="s">
        <v>19</v>
      </c>
      <c r="P210" s="87">
        <v>3.74</v>
      </c>
      <c r="Q210" s="87">
        <v>90.0</v>
      </c>
      <c r="R210" s="88">
        <v>19.9</v>
      </c>
      <c r="S210" s="88">
        <v>87.0</v>
      </c>
      <c r="T210" s="88">
        <v>18.5</v>
      </c>
      <c r="U210" s="88" t="s">
        <v>19</v>
      </c>
      <c r="V210" s="88">
        <v>8.5</v>
      </c>
      <c r="W210" s="88" t="s">
        <v>19</v>
      </c>
      <c r="X210" s="88">
        <f t="shared" si="18"/>
        <v>0.3366</v>
      </c>
      <c r="Y210" s="88">
        <f t="shared" si="24"/>
        <v>1.7313</v>
      </c>
      <c r="AC210" s="90" t="s">
        <v>466</v>
      </c>
    </row>
    <row r="211" hidden="1">
      <c r="A211" s="84">
        <v>475.0</v>
      </c>
      <c r="B211" s="84"/>
      <c r="C211" s="84" t="s">
        <v>14</v>
      </c>
      <c r="D211" s="84">
        <v>2.0200305E7</v>
      </c>
      <c r="E211" s="85" t="s">
        <v>185</v>
      </c>
      <c r="F211" s="85" t="s">
        <v>376</v>
      </c>
      <c r="G211" s="85"/>
      <c r="H211" s="85" t="s">
        <v>305</v>
      </c>
      <c r="I211" s="85" t="s">
        <v>726</v>
      </c>
      <c r="J211" s="84">
        <v>1.0</v>
      </c>
      <c r="K211" s="86" t="s">
        <v>19</v>
      </c>
      <c r="L211" s="87" t="s">
        <v>378</v>
      </c>
      <c r="M211" s="87">
        <v>2.0210921E7</v>
      </c>
      <c r="N211" s="87" t="s">
        <v>379</v>
      </c>
      <c r="O211" s="87" t="s">
        <v>541</v>
      </c>
      <c r="P211" s="87" t="s">
        <v>380</v>
      </c>
      <c r="Q211" s="87">
        <v>90.0</v>
      </c>
      <c r="R211" s="88">
        <v>22.5</v>
      </c>
      <c r="S211" s="88">
        <v>87.0</v>
      </c>
      <c r="T211" s="88">
        <v>13.7</v>
      </c>
      <c r="U211" s="88" t="s">
        <v>19</v>
      </c>
      <c r="V211" s="88">
        <v>8.3</v>
      </c>
      <c r="W211" s="96">
        <v>0.425</v>
      </c>
      <c r="X211" s="88">
        <f>(W211*Q211)/1000</f>
        <v>0.03825</v>
      </c>
      <c r="Y211" s="88">
        <f t="shared" si="24"/>
        <v>1.9575</v>
      </c>
      <c r="AC211" s="90" t="s">
        <v>579</v>
      </c>
    </row>
    <row r="212" hidden="1">
      <c r="A212" s="84">
        <v>489.0</v>
      </c>
      <c r="B212" s="84" t="s">
        <v>382</v>
      </c>
      <c r="C212" s="84" t="s">
        <v>14</v>
      </c>
      <c r="D212" s="84">
        <v>2.0200305E7</v>
      </c>
      <c r="E212" s="85" t="s">
        <v>185</v>
      </c>
      <c r="F212" s="85" t="s">
        <v>376</v>
      </c>
      <c r="G212" s="85"/>
      <c r="H212" s="85" t="s">
        <v>323</v>
      </c>
      <c r="I212" s="85" t="s">
        <v>727</v>
      </c>
      <c r="J212" s="84">
        <v>1.0</v>
      </c>
      <c r="K212" s="86" t="s">
        <v>19</v>
      </c>
      <c r="L212" s="87" t="s">
        <v>378</v>
      </c>
      <c r="M212" s="87">
        <v>2.0211129E7</v>
      </c>
      <c r="N212" s="87" t="s">
        <v>379</v>
      </c>
      <c r="O212" s="87" t="s">
        <v>690</v>
      </c>
      <c r="P212" s="87">
        <v>3.72</v>
      </c>
      <c r="Q212" s="87">
        <v>90.0</v>
      </c>
      <c r="R212" s="88">
        <v>28.4</v>
      </c>
      <c r="S212" s="88">
        <v>87.0</v>
      </c>
      <c r="T212" s="88">
        <v>9.26</v>
      </c>
      <c r="U212" s="88" t="s">
        <v>19</v>
      </c>
      <c r="V212" s="88" t="s">
        <v>380</v>
      </c>
      <c r="W212" s="88" t="s">
        <v>19</v>
      </c>
      <c r="X212" s="88">
        <f t="shared" ref="X212:X220" si="25">(P212*Q212)/1000</f>
        <v>0.3348</v>
      </c>
      <c r="Y212" s="88">
        <f t="shared" si="24"/>
        <v>2.4708</v>
      </c>
      <c r="AC212" s="90" t="s">
        <v>542</v>
      </c>
    </row>
    <row r="213" hidden="1">
      <c r="A213" s="84">
        <v>161.0</v>
      </c>
      <c r="B213" s="84" t="s">
        <v>382</v>
      </c>
      <c r="C213" s="84" t="s">
        <v>47</v>
      </c>
      <c r="D213" s="84">
        <v>2.0200106E7</v>
      </c>
      <c r="E213" s="85" t="s">
        <v>137</v>
      </c>
      <c r="F213" s="85" t="s">
        <v>458</v>
      </c>
      <c r="G213" s="85"/>
      <c r="H213" s="85" t="s">
        <v>272</v>
      </c>
      <c r="I213" s="85" t="s">
        <v>728</v>
      </c>
      <c r="J213" s="84">
        <v>1.0</v>
      </c>
      <c r="K213" s="86" t="s">
        <v>19</v>
      </c>
      <c r="L213" s="87" t="s">
        <v>378</v>
      </c>
      <c r="M213" s="87">
        <v>2.021102E7</v>
      </c>
      <c r="N213" s="87" t="s">
        <v>379</v>
      </c>
      <c r="O213" s="87" t="s">
        <v>19</v>
      </c>
      <c r="P213" s="87">
        <v>8.7</v>
      </c>
      <c r="Q213" s="87">
        <v>90.0</v>
      </c>
      <c r="R213" s="88">
        <v>20.2</v>
      </c>
      <c r="S213" s="88">
        <v>87.0</v>
      </c>
      <c r="T213" s="88">
        <v>18.2</v>
      </c>
      <c r="U213" s="88" t="s">
        <v>19</v>
      </c>
      <c r="V213" s="88">
        <v>6.6</v>
      </c>
      <c r="W213" s="88" t="s">
        <v>19</v>
      </c>
      <c r="X213" s="88">
        <f t="shared" si="25"/>
        <v>0.783</v>
      </c>
      <c r="Y213" s="88">
        <f t="shared" si="24"/>
        <v>1.7574</v>
      </c>
      <c r="AC213" s="90" t="s">
        <v>504</v>
      </c>
    </row>
    <row r="214" hidden="1">
      <c r="A214" s="83">
        <v>425.0</v>
      </c>
      <c r="B214" s="84" t="s">
        <v>382</v>
      </c>
      <c r="C214" s="84" t="s">
        <v>14</v>
      </c>
      <c r="D214" s="84">
        <v>2.0200305E7</v>
      </c>
      <c r="E214" s="85" t="s">
        <v>185</v>
      </c>
      <c r="F214" s="85" t="s">
        <v>376</v>
      </c>
      <c r="G214" s="85"/>
      <c r="H214" s="85" t="s">
        <v>261</v>
      </c>
      <c r="I214" s="85" t="s">
        <v>729</v>
      </c>
      <c r="J214" s="84">
        <v>1.0</v>
      </c>
      <c r="K214" s="86" t="s">
        <v>19</v>
      </c>
      <c r="L214" s="87" t="s">
        <v>378</v>
      </c>
      <c r="M214" s="87">
        <v>2.0211014E7</v>
      </c>
      <c r="N214" s="87" t="s">
        <v>379</v>
      </c>
      <c r="O214" s="87" t="s">
        <v>730</v>
      </c>
      <c r="P214" s="87">
        <v>3.88</v>
      </c>
      <c r="Q214" s="87">
        <v>90.0</v>
      </c>
      <c r="R214" s="88">
        <v>34.5</v>
      </c>
      <c r="S214" s="88">
        <v>87.0</v>
      </c>
      <c r="T214" s="88">
        <v>24.5</v>
      </c>
      <c r="U214" s="88" t="s">
        <v>19</v>
      </c>
      <c r="V214" s="88">
        <v>9.0</v>
      </c>
      <c r="W214" s="93" t="s">
        <v>19</v>
      </c>
      <c r="X214" s="88">
        <f t="shared" si="25"/>
        <v>0.3492</v>
      </c>
      <c r="Y214" s="88">
        <f t="shared" si="24"/>
        <v>3.0015</v>
      </c>
      <c r="AC214" s="90" t="s">
        <v>437</v>
      </c>
    </row>
    <row r="215" hidden="1">
      <c r="A215" s="83">
        <v>495.0</v>
      </c>
      <c r="B215" s="84" t="s">
        <v>382</v>
      </c>
      <c r="C215" s="84" t="s">
        <v>332</v>
      </c>
      <c r="D215" s="84">
        <v>2.020091E7</v>
      </c>
      <c r="E215" s="85" t="s">
        <v>48</v>
      </c>
      <c r="F215" s="85" t="s">
        <v>376</v>
      </c>
      <c r="G215" s="85"/>
      <c r="H215" s="85" t="s">
        <v>96</v>
      </c>
      <c r="I215" s="85" t="s">
        <v>731</v>
      </c>
      <c r="J215" s="84">
        <v>1.0</v>
      </c>
      <c r="K215" s="86" t="s">
        <v>19</v>
      </c>
      <c r="L215" s="87" t="s">
        <v>378</v>
      </c>
      <c r="M215" s="94">
        <v>2.0210902E7</v>
      </c>
      <c r="N215" s="87" t="s">
        <v>379</v>
      </c>
      <c r="O215" s="87" t="s">
        <v>19</v>
      </c>
      <c r="P215" s="87">
        <v>5.6</v>
      </c>
      <c r="Q215" s="87">
        <v>90.0</v>
      </c>
      <c r="R215" s="88">
        <v>19.0</v>
      </c>
      <c r="S215" s="88">
        <v>87.0</v>
      </c>
      <c r="T215" s="88">
        <v>9.94</v>
      </c>
      <c r="U215" s="88" t="s">
        <v>19</v>
      </c>
      <c r="V215" s="88" t="s">
        <v>380</v>
      </c>
      <c r="W215" s="88" t="s">
        <v>19</v>
      </c>
      <c r="X215" s="88">
        <f t="shared" si="25"/>
        <v>0.504</v>
      </c>
      <c r="Y215" s="88">
        <f t="shared" si="24"/>
        <v>1.653</v>
      </c>
      <c r="Z215" s="87" t="s">
        <v>404</v>
      </c>
      <c r="AA215" s="87" t="s">
        <v>405</v>
      </c>
      <c r="AC215" s="90" t="s">
        <v>475</v>
      </c>
    </row>
    <row r="216" hidden="1">
      <c r="A216" s="84">
        <v>497.0</v>
      </c>
      <c r="B216" s="84"/>
      <c r="C216" s="84" t="s">
        <v>332</v>
      </c>
      <c r="D216" s="84">
        <v>2.020091E7</v>
      </c>
      <c r="E216" s="85" t="s">
        <v>48</v>
      </c>
      <c r="F216" s="85" t="s">
        <v>376</v>
      </c>
      <c r="G216" s="85"/>
      <c r="H216" s="85" t="s">
        <v>68</v>
      </c>
      <c r="I216" s="85" t="s">
        <v>732</v>
      </c>
      <c r="J216" s="84">
        <v>1.0</v>
      </c>
      <c r="K216" s="86" t="s">
        <v>19</v>
      </c>
      <c r="L216" s="87" t="s">
        <v>378</v>
      </c>
      <c r="M216" s="87">
        <v>2.0220201E7</v>
      </c>
      <c r="N216" s="87" t="s">
        <v>379</v>
      </c>
      <c r="O216" s="87" t="s">
        <v>19</v>
      </c>
      <c r="P216" s="87">
        <v>12.6</v>
      </c>
      <c r="Q216" s="87">
        <v>90.0</v>
      </c>
      <c r="R216" s="88" t="s">
        <v>380</v>
      </c>
      <c r="S216" s="88">
        <v>90.0</v>
      </c>
      <c r="T216" s="88"/>
      <c r="U216" s="93"/>
      <c r="V216" s="88"/>
      <c r="W216" s="88" t="s">
        <v>19</v>
      </c>
      <c r="X216" s="88">
        <f t="shared" si="25"/>
        <v>1.134</v>
      </c>
      <c r="Y216" s="88" t="str">
        <f t="shared" si="24"/>
        <v>#VALUE!</v>
      </c>
      <c r="AC216" s="90" t="s">
        <v>400</v>
      </c>
    </row>
    <row r="217" hidden="1">
      <c r="A217" s="84">
        <v>499.0</v>
      </c>
      <c r="B217" s="84" t="s">
        <v>382</v>
      </c>
      <c r="C217" s="84" t="s">
        <v>332</v>
      </c>
      <c r="D217" s="84">
        <v>2.020091E7</v>
      </c>
      <c r="E217" s="85" t="s">
        <v>48</v>
      </c>
      <c r="F217" s="85" t="s">
        <v>407</v>
      </c>
      <c r="G217" s="85"/>
      <c r="H217" s="85" t="s">
        <v>733</v>
      </c>
      <c r="I217" s="85" t="s">
        <v>734</v>
      </c>
      <c r="J217" s="84">
        <v>1.0</v>
      </c>
      <c r="K217" s="86" t="s">
        <v>19</v>
      </c>
      <c r="L217" s="87" t="s">
        <v>378</v>
      </c>
      <c r="M217" s="87">
        <v>2.0210831E7</v>
      </c>
      <c r="N217" s="87" t="s">
        <v>379</v>
      </c>
      <c r="O217" s="87" t="s">
        <v>19</v>
      </c>
      <c r="P217" s="87">
        <v>18.35</v>
      </c>
      <c r="Q217" s="87">
        <v>90.0</v>
      </c>
      <c r="R217" s="88">
        <v>14.6</v>
      </c>
      <c r="S217" s="88">
        <v>87.0</v>
      </c>
      <c r="T217" s="88">
        <v>21.1</v>
      </c>
      <c r="U217" s="88" t="s">
        <v>19</v>
      </c>
      <c r="V217" s="88">
        <v>3.5</v>
      </c>
      <c r="W217" s="88" t="s">
        <v>19</v>
      </c>
      <c r="X217" s="88">
        <f t="shared" si="25"/>
        <v>1.6515</v>
      </c>
      <c r="Y217" s="88">
        <f t="shared" si="24"/>
        <v>1.2702</v>
      </c>
      <c r="Z217" s="87" t="s">
        <v>404</v>
      </c>
      <c r="AA217" s="87" t="s">
        <v>514</v>
      </c>
      <c r="AB217" s="87" t="s">
        <v>456</v>
      </c>
      <c r="AC217" s="90" t="s">
        <v>457</v>
      </c>
    </row>
    <row r="218" hidden="1">
      <c r="A218" s="84">
        <v>449.0</v>
      </c>
      <c r="B218" s="84" t="s">
        <v>382</v>
      </c>
      <c r="C218" s="84" t="s">
        <v>14</v>
      </c>
      <c r="D218" s="84">
        <v>2.0200304E7</v>
      </c>
      <c r="E218" s="85" t="s">
        <v>137</v>
      </c>
      <c r="F218" s="85" t="s">
        <v>458</v>
      </c>
      <c r="G218" s="85"/>
      <c r="H218" s="85" t="s">
        <v>272</v>
      </c>
      <c r="I218" s="85" t="s">
        <v>735</v>
      </c>
      <c r="J218" s="84">
        <v>1.0</v>
      </c>
      <c r="K218" s="86" t="s">
        <v>19</v>
      </c>
      <c r="L218" s="87" t="s">
        <v>378</v>
      </c>
      <c r="M218" s="87">
        <v>2.0211129E7</v>
      </c>
      <c r="N218" s="87" t="s">
        <v>379</v>
      </c>
      <c r="O218" s="87" t="s">
        <v>19</v>
      </c>
      <c r="P218" s="87">
        <v>21.5</v>
      </c>
      <c r="Q218" s="87">
        <v>90.0</v>
      </c>
      <c r="R218" s="88">
        <v>24.5</v>
      </c>
      <c r="S218" s="88">
        <v>87.0</v>
      </c>
      <c r="T218" s="88">
        <v>14.9</v>
      </c>
      <c r="U218" s="88" t="s">
        <v>19</v>
      </c>
      <c r="V218" s="88">
        <v>9.1</v>
      </c>
      <c r="W218" s="88" t="s">
        <v>19</v>
      </c>
      <c r="X218" s="88">
        <f t="shared" si="25"/>
        <v>1.935</v>
      </c>
      <c r="Y218" s="88">
        <f t="shared" si="24"/>
        <v>2.1315</v>
      </c>
      <c r="AC218" s="90" t="s">
        <v>542</v>
      </c>
    </row>
    <row r="219" hidden="1">
      <c r="A219" s="83">
        <v>503.0</v>
      </c>
      <c r="B219" s="84" t="s">
        <v>382</v>
      </c>
      <c r="C219" s="84" t="s">
        <v>332</v>
      </c>
      <c r="D219" s="84">
        <v>2.020091E7</v>
      </c>
      <c r="E219" s="85" t="s">
        <v>48</v>
      </c>
      <c r="F219" s="85" t="s">
        <v>407</v>
      </c>
      <c r="G219" s="85"/>
      <c r="H219" s="85" t="s">
        <v>421</v>
      </c>
      <c r="I219" s="85" t="s">
        <v>736</v>
      </c>
      <c r="J219" s="84">
        <v>1.0</v>
      </c>
      <c r="K219" s="86" t="s">
        <v>19</v>
      </c>
      <c r="L219" s="87" t="s">
        <v>378</v>
      </c>
      <c r="M219" s="94">
        <v>2.0210902E7</v>
      </c>
      <c r="N219" s="87" t="s">
        <v>379</v>
      </c>
      <c r="O219" s="87" t="s">
        <v>19</v>
      </c>
      <c r="P219" s="87">
        <v>16.0</v>
      </c>
      <c r="Q219" s="87">
        <v>90.0</v>
      </c>
      <c r="R219" s="88">
        <v>16.7</v>
      </c>
      <c r="S219" s="88">
        <v>87.0</v>
      </c>
      <c r="T219" s="88">
        <v>20.3</v>
      </c>
      <c r="U219" s="88" t="s">
        <v>19</v>
      </c>
      <c r="V219" s="88">
        <v>4.3</v>
      </c>
      <c r="W219" s="88" t="s">
        <v>19</v>
      </c>
      <c r="X219" s="88">
        <f t="shared" si="25"/>
        <v>1.44</v>
      </c>
      <c r="Y219" s="88">
        <f t="shared" si="24"/>
        <v>1.4529</v>
      </c>
      <c r="Z219" s="87" t="s">
        <v>404</v>
      </c>
      <c r="AA219" s="87" t="s">
        <v>405</v>
      </c>
      <c r="AC219" s="90" t="s">
        <v>475</v>
      </c>
    </row>
    <row r="220" hidden="1">
      <c r="A220" s="83">
        <v>505.0</v>
      </c>
      <c r="B220" s="84" t="s">
        <v>382</v>
      </c>
      <c r="C220" s="84" t="s">
        <v>332</v>
      </c>
      <c r="D220" s="84">
        <v>2.020091E7</v>
      </c>
      <c r="E220" s="85" t="s">
        <v>48</v>
      </c>
      <c r="F220" s="85" t="s">
        <v>407</v>
      </c>
      <c r="G220" s="85"/>
      <c r="H220" s="85" t="s">
        <v>411</v>
      </c>
      <c r="I220" s="85" t="s">
        <v>737</v>
      </c>
      <c r="J220" s="84">
        <v>1.0</v>
      </c>
      <c r="K220" s="86" t="s">
        <v>19</v>
      </c>
      <c r="L220" s="87" t="s">
        <v>378</v>
      </c>
      <c r="M220" s="87">
        <v>2.0211028E7</v>
      </c>
      <c r="N220" s="87" t="s">
        <v>379</v>
      </c>
      <c r="O220" s="87" t="s">
        <v>19</v>
      </c>
      <c r="P220" s="87">
        <v>19.6</v>
      </c>
      <c r="Q220" s="87">
        <v>90.0</v>
      </c>
      <c r="R220" s="88">
        <v>10.4</v>
      </c>
      <c r="S220" s="88">
        <v>87.0</v>
      </c>
      <c r="T220" s="88">
        <v>10.6</v>
      </c>
      <c r="U220" s="88" t="s">
        <v>19</v>
      </c>
      <c r="V220" s="88">
        <v>4.0</v>
      </c>
      <c r="W220" s="88" t="s">
        <v>19</v>
      </c>
      <c r="X220" s="88">
        <f t="shared" si="25"/>
        <v>1.764</v>
      </c>
      <c r="Y220" s="88">
        <f t="shared" si="24"/>
        <v>0.9048</v>
      </c>
      <c r="AC220" s="90" t="s">
        <v>402</v>
      </c>
    </row>
    <row r="221" hidden="1">
      <c r="A221" s="83">
        <v>577.0</v>
      </c>
      <c r="B221" s="84" t="s">
        <v>382</v>
      </c>
      <c r="C221" s="84" t="s">
        <v>332</v>
      </c>
      <c r="D221" s="84">
        <v>2.0200908E7</v>
      </c>
      <c r="E221" s="85" t="s">
        <v>137</v>
      </c>
      <c r="F221" s="85" t="s">
        <v>458</v>
      </c>
      <c r="G221" s="85"/>
      <c r="H221" s="85" t="s">
        <v>272</v>
      </c>
      <c r="I221" s="85" t="s">
        <v>738</v>
      </c>
      <c r="J221" s="84">
        <v>1.0</v>
      </c>
      <c r="K221" s="86" t="s">
        <v>19</v>
      </c>
      <c r="L221" s="87" t="s">
        <v>378</v>
      </c>
      <c r="M221" s="87">
        <v>2.0210903E7</v>
      </c>
      <c r="N221" s="87" t="s">
        <v>379</v>
      </c>
      <c r="O221" s="87" t="s">
        <v>19</v>
      </c>
      <c r="P221" s="87" t="s">
        <v>380</v>
      </c>
      <c r="Q221" s="87">
        <v>87.0</v>
      </c>
      <c r="R221" s="88">
        <v>10.0</v>
      </c>
      <c r="S221" s="88">
        <v>87.0</v>
      </c>
      <c r="T221" s="88">
        <v>20.1</v>
      </c>
      <c r="U221" s="88" t="s">
        <v>19</v>
      </c>
      <c r="V221" s="88">
        <v>7.0</v>
      </c>
      <c r="W221" s="95">
        <v>10.8</v>
      </c>
      <c r="X221" s="88">
        <f>(W221*Q221)/1000</f>
        <v>0.9396</v>
      </c>
      <c r="Y221" s="88">
        <f t="shared" si="24"/>
        <v>0.87</v>
      </c>
      <c r="Z221" s="87" t="s">
        <v>404</v>
      </c>
      <c r="AA221" s="87" t="s">
        <v>405</v>
      </c>
      <c r="AC221" s="90" t="s">
        <v>692</v>
      </c>
    </row>
    <row r="222" hidden="1">
      <c r="A222" s="83">
        <v>509.0</v>
      </c>
      <c r="B222" s="84" t="s">
        <v>382</v>
      </c>
      <c r="C222" s="84" t="s">
        <v>332</v>
      </c>
      <c r="D222" s="84">
        <v>2.020091E7</v>
      </c>
      <c r="E222" s="85" t="s">
        <v>48</v>
      </c>
      <c r="F222" s="85" t="s">
        <v>376</v>
      </c>
      <c r="G222" s="85"/>
      <c r="H222" s="85" t="s">
        <v>64</v>
      </c>
      <c r="I222" s="85" t="s">
        <v>739</v>
      </c>
      <c r="J222" s="84">
        <v>1.0</v>
      </c>
      <c r="K222" s="86" t="s">
        <v>19</v>
      </c>
      <c r="L222" s="87" t="s">
        <v>378</v>
      </c>
      <c r="M222" s="87">
        <v>2.0210831E7</v>
      </c>
      <c r="N222" s="87" t="s">
        <v>379</v>
      </c>
      <c r="O222" s="87" t="s">
        <v>19</v>
      </c>
      <c r="P222" s="87">
        <v>2.8</v>
      </c>
      <c r="Q222" s="87">
        <v>90.0</v>
      </c>
      <c r="R222" s="88">
        <v>10.1</v>
      </c>
      <c r="S222" s="88">
        <v>87.0</v>
      </c>
      <c r="T222" s="88">
        <v>7.83</v>
      </c>
      <c r="U222" s="88" t="s">
        <v>19</v>
      </c>
      <c r="V222" s="88" t="s">
        <v>380</v>
      </c>
      <c r="W222" s="88" t="s">
        <v>19</v>
      </c>
      <c r="X222" s="88">
        <f t="shared" ref="X222:X259" si="26">(P222*Q222)/1000</f>
        <v>0.252</v>
      </c>
      <c r="Y222" s="88">
        <f t="shared" si="24"/>
        <v>0.8787</v>
      </c>
      <c r="Z222" s="87" t="s">
        <v>404</v>
      </c>
      <c r="AA222" s="87" t="s">
        <v>430</v>
      </c>
      <c r="AB222" s="87" t="s">
        <v>456</v>
      </c>
      <c r="AC222" s="90" t="s">
        <v>457</v>
      </c>
    </row>
    <row r="223" hidden="1">
      <c r="A223" s="84">
        <v>511.0</v>
      </c>
      <c r="B223" s="84" t="s">
        <v>382</v>
      </c>
      <c r="C223" s="84" t="s">
        <v>332</v>
      </c>
      <c r="D223" s="84">
        <v>2.020091E7</v>
      </c>
      <c r="E223" s="85" t="s">
        <v>48</v>
      </c>
      <c r="F223" s="85" t="s">
        <v>407</v>
      </c>
      <c r="G223" s="85"/>
      <c r="H223" s="85" t="s">
        <v>439</v>
      </c>
      <c r="I223" s="85" t="s">
        <v>740</v>
      </c>
      <c r="J223" s="84">
        <v>1.0</v>
      </c>
      <c r="K223" s="86" t="s">
        <v>19</v>
      </c>
      <c r="L223" s="87" t="s">
        <v>378</v>
      </c>
      <c r="M223" s="87">
        <v>2.0211102E7</v>
      </c>
      <c r="N223" s="87" t="s">
        <v>379</v>
      </c>
      <c r="O223" s="87" t="s">
        <v>19</v>
      </c>
      <c r="P223" s="87">
        <v>31.8</v>
      </c>
      <c r="Q223" s="87">
        <v>90.0</v>
      </c>
      <c r="R223" s="88">
        <v>16.0</v>
      </c>
      <c r="S223" s="88">
        <v>87.0</v>
      </c>
      <c r="T223" s="88">
        <v>14.8</v>
      </c>
      <c r="U223" s="88" t="s">
        <v>19</v>
      </c>
      <c r="V223" s="88">
        <v>6.7</v>
      </c>
      <c r="W223" s="88" t="s">
        <v>19</v>
      </c>
      <c r="X223" s="88">
        <f t="shared" si="26"/>
        <v>2.862</v>
      </c>
      <c r="Y223" s="88">
        <f t="shared" si="24"/>
        <v>1.392</v>
      </c>
      <c r="AC223" s="90" t="s">
        <v>594</v>
      </c>
    </row>
    <row r="224">
      <c r="A224" s="84">
        <v>859.0</v>
      </c>
      <c r="B224" s="84" t="s">
        <v>382</v>
      </c>
      <c r="C224" s="84" t="s">
        <v>41</v>
      </c>
      <c r="D224" s="84">
        <v>2.020103E7</v>
      </c>
      <c r="E224" s="85" t="s">
        <v>48</v>
      </c>
      <c r="F224" s="85" t="s">
        <v>376</v>
      </c>
      <c r="G224" s="85"/>
      <c r="H224" s="85" t="s">
        <v>49</v>
      </c>
      <c r="I224" s="85" t="s">
        <v>741</v>
      </c>
      <c r="J224" s="84">
        <v>1.0</v>
      </c>
      <c r="K224" s="86" t="s">
        <v>19</v>
      </c>
      <c r="L224" s="87" t="s">
        <v>378</v>
      </c>
      <c r="M224" s="87">
        <v>2.0211014E7</v>
      </c>
      <c r="N224" s="87" t="s">
        <v>379</v>
      </c>
      <c r="O224" s="87" t="s">
        <v>19</v>
      </c>
      <c r="P224" s="87">
        <v>11.35</v>
      </c>
      <c r="Q224" s="87">
        <v>90.0</v>
      </c>
      <c r="R224" s="88">
        <v>19.1</v>
      </c>
      <c r="S224" s="88">
        <v>87.0</v>
      </c>
      <c r="T224" s="88">
        <v>10.6</v>
      </c>
      <c r="U224" s="88" t="s">
        <v>19</v>
      </c>
      <c r="V224" s="88">
        <v>4.6</v>
      </c>
      <c r="W224" s="88" t="s">
        <v>19</v>
      </c>
      <c r="X224" s="88">
        <f t="shared" si="26"/>
        <v>1.0215</v>
      </c>
      <c r="Y224" s="88">
        <f t="shared" si="24"/>
        <v>1.6617</v>
      </c>
      <c r="AC224" s="90" t="s">
        <v>437</v>
      </c>
    </row>
    <row r="225" hidden="1">
      <c r="A225" s="83">
        <v>515.0</v>
      </c>
      <c r="B225" s="84"/>
      <c r="C225" s="84" t="s">
        <v>332</v>
      </c>
      <c r="D225" s="84">
        <v>2.020091E7</v>
      </c>
      <c r="E225" s="85" t="s">
        <v>48</v>
      </c>
      <c r="F225" s="85" t="s">
        <v>376</v>
      </c>
      <c r="G225" s="85"/>
      <c r="H225" s="85" t="s">
        <v>79</v>
      </c>
      <c r="I225" s="85" t="s">
        <v>742</v>
      </c>
      <c r="J225" s="84">
        <v>1.0</v>
      </c>
      <c r="K225" s="86" t="s">
        <v>19</v>
      </c>
      <c r="L225" s="87" t="s">
        <v>378</v>
      </c>
      <c r="M225" s="87">
        <v>2.0220201E7</v>
      </c>
      <c r="N225" s="87" t="s">
        <v>379</v>
      </c>
      <c r="O225" s="87" t="s">
        <v>19</v>
      </c>
      <c r="P225" s="87">
        <v>2.0</v>
      </c>
      <c r="Q225" s="87">
        <v>90.0</v>
      </c>
      <c r="R225" s="88">
        <v>14.7</v>
      </c>
      <c r="S225" s="88">
        <v>90.0</v>
      </c>
      <c r="T225" s="88"/>
      <c r="U225" s="88"/>
      <c r="V225" s="88"/>
      <c r="W225" s="93"/>
      <c r="X225" s="88">
        <f t="shared" si="26"/>
        <v>0.18</v>
      </c>
      <c r="Y225" s="88">
        <f t="shared" si="24"/>
        <v>1.323</v>
      </c>
      <c r="AC225" s="90" t="s">
        <v>400</v>
      </c>
    </row>
    <row r="226" hidden="1">
      <c r="A226" s="83">
        <v>519.0</v>
      </c>
      <c r="B226" s="84" t="s">
        <v>382</v>
      </c>
      <c r="C226" s="84" t="s">
        <v>332</v>
      </c>
      <c r="D226" s="84">
        <v>2.020091E7</v>
      </c>
      <c r="E226" s="85" t="s">
        <v>48</v>
      </c>
      <c r="F226" s="85" t="s">
        <v>407</v>
      </c>
      <c r="G226" s="85"/>
      <c r="H226" s="85" t="s">
        <v>743</v>
      </c>
      <c r="I226" s="85" t="s">
        <v>744</v>
      </c>
      <c r="J226" s="84">
        <v>1.0</v>
      </c>
      <c r="K226" s="86" t="s">
        <v>19</v>
      </c>
      <c r="L226" s="87" t="s">
        <v>378</v>
      </c>
      <c r="M226" s="87">
        <v>2.0211004E7</v>
      </c>
      <c r="N226" s="87" t="s">
        <v>379</v>
      </c>
      <c r="O226" s="87" t="s">
        <v>19</v>
      </c>
      <c r="P226" s="87">
        <v>112.5</v>
      </c>
      <c r="Q226" s="87">
        <v>90.0</v>
      </c>
      <c r="R226" s="88">
        <v>15.6</v>
      </c>
      <c r="S226" s="88">
        <v>87.0</v>
      </c>
      <c r="T226" s="88">
        <v>14.2</v>
      </c>
      <c r="U226" s="88" t="s">
        <v>19</v>
      </c>
      <c r="V226" s="88">
        <v>5.0</v>
      </c>
      <c r="W226" s="88" t="s">
        <v>19</v>
      </c>
      <c r="X226" s="88">
        <f t="shared" si="26"/>
        <v>10.125</v>
      </c>
      <c r="Y226" s="88">
        <f t="shared" si="24"/>
        <v>1.3572</v>
      </c>
      <c r="AC226" s="90" t="s">
        <v>495</v>
      </c>
    </row>
    <row r="227" hidden="1">
      <c r="A227" s="83">
        <v>847.0</v>
      </c>
      <c r="B227" s="84" t="s">
        <v>382</v>
      </c>
      <c r="C227" s="84" t="s">
        <v>41</v>
      </c>
      <c r="D227" s="84">
        <v>2.0201031E7</v>
      </c>
      <c r="E227" s="85" t="s">
        <v>137</v>
      </c>
      <c r="F227" s="85" t="s">
        <v>458</v>
      </c>
      <c r="G227" s="85"/>
      <c r="H227" s="85" t="s">
        <v>272</v>
      </c>
      <c r="I227" s="85" t="s">
        <v>745</v>
      </c>
      <c r="J227" s="84">
        <v>1.0</v>
      </c>
      <c r="K227" s="86" t="s">
        <v>19</v>
      </c>
      <c r="L227" s="87" t="s">
        <v>378</v>
      </c>
      <c r="M227" s="87">
        <v>2.0211008E7</v>
      </c>
      <c r="N227" s="87" t="s">
        <v>379</v>
      </c>
      <c r="O227" s="87" t="s">
        <v>19</v>
      </c>
      <c r="P227" s="87">
        <v>2.42</v>
      </c>
      <c r="Q227" s="87">
        <v>90.0</v>
      </c>
      <c r="R227" s="88">
        <v>48.9</v>
      </c>
      <c r="S227" s="88">
        <v>87.0</v>
      </c>
      <c r="T227" s="88">
        <v>28.4</v>
      </c>
      <c r="U227" s="93" t="s">
        <v>19</v>
      </c>
      <c r="V227" s="88">
        <v>4.3</v>
      </c>
      <c r="W227" s="88" t="s">
        <v>19</v>
      </c>
      <c r="X227" s="88">
        <f t="shared" si="26"/>
        <v>0.2178</v>
      </c>
      <c r="Y227" s="88">
        <f t="shared" si="24"/>
        <v>4.2543</v>
      </c>
      <c r="AC227" s="90" t="s">
        <v>423</v>
      </c>
    </row>
    <row r="228" hidden="1">
      <c r="A228" s="83">
        <v>523.0</v>
      </c>
      <c r="B228" s="84" t="s">
        <v>382</v>
      </c>
      <c r="C228" s="84" t="s">
        <v>332</v>
      </c>
      <c r="D228" s="84">
        <v>2.020091E7</v>
      </c>
      <c r="E228" s="85" t="s">
        <v>48</v>
      </c>
      <c r="F228" s="85" t="s">
        <v>376</v>
      </c>
      <c r="G228" s="85"/>
      <c r="H228" s="85" t="s">
        <v>390</v>
      </c>
      <c r="I228" s="85" t="s">
        <v>746</v>
      </c>
      <c r="J228" s="84">
        <v>1.0</v>
      </c>
      <c r="K228" s="86" t="s">
        <v>19</v>
      </c>
      <c r="L228" s="87" t="s">
        <v>378</v>
      </c>
      <c r="M228" s="87">
        <v>2.0211008E7</v>
      </c>
      <c r="N228" s="87" t="s">
        <v>379</v>
      </c>
      <c r="O228" s="87" t="s">
        <v>19</v>
      </c>
      <c r="P228" s="87">
        <v>4.05</v>
      </c>
      <c r="Q228" s="87">
        <v>90.0</v>
      </c>
      <c r="R228" s="88">
        <v>14.7</v>
      </c>
      <c r="S228" s="88">
        <v>87.0</v>
      </c>
      <c r="T228" s="88">
        <v>14.2</v>
      </c>
      <c r="U228" s="88" t="s">
        <v>19</v>
      </c>
      <c r="V228" s="88">
        <v>6.9</v>
      </c>
      <c r="W228" s="88" t="s">
        <v>19</v>
      </c>
      <c r="X228" s="88">
        <f t="shared" si="26"/>
        <v>0.3645</v>
      </c>
      <c r="Y228" s="88">
        <f t="shared" si="24"/>
        <v>1.2789</v>
      </c>
      <c r="AC228" s="90" t="s">
        <v>423</v>
      </c>
    </row>
    <row r="229" hidden="1">
      <c r="A229" s="83">
        <v>525.0</v>
      </c>
      <c r="B229" s="84" t="s">
        <v>382</v>
      </c>
      <c r="C229" s="84" t="s">
        <v>332</v>
      </c>
      <c r="D229" s="84">
        <v>2.020091E7</v>
      </c>
      <c r="E229" s="85" t="s">
        <v>48</v>
      </c>
      <c r="F229" s="85" t="s">
        <v>407</v>
      </c>
      <c r="G229" s="85"/>
      <c r="H229" s="85" t="s">
        <v>747</v>
      </c>
      <c r="I229" s="85" t="s">
        <v>748</v>
      </c>
      <c r="J229" s="84">
        <v>1.0</v>
      </c>
      <c r="K229" s="86" t="s">
        <v>19</v>
      </c>
      <c r="L229" s="87" t="s">
        <v>378</v>
      </c>
      <c r="M229" s="87">
        <v>2.021091E7</v>
      </c>
      <c r="N229" s="87" t="s">
        <v>379</v>
      </c>
      <c r="O229" s="87" t="s">
        <v>19</v>
      </c>
      <c r="P229" s="87">
        <v>70.4</v>
      </c>
      <c r="Q229" s="87">
        <v>90.0</v>
      </c>
      <c r="R229" s="88">
        <v>17.6</v>
      </c>
      <c r="S229" s="88">
        <v>87.0</v>
      </c>
      <c r="T229" s="88">
        <v>21.3</v>
      </c>
      <c r="U229" s="88" t="s">
        <v>19</v>
      </c>
      <c r="V229" s="88">
        <v>4.1</v>
      </c>
      <c r="W229" s="93" t="s">
        <v>19</v>
      </c>
      <c r="X229" s="88">
        <f t="shared" si="26"/>
        <v>6.336</v>
      </c>
      <c r="Y229" s="88">
        <f t="shared" si="24"/>
        <v>1.5312</v>
      </c>
      <c r="Z229" s="87" t="s">
        <v>404</v>
      </c>
      <c r="AA229" s="87" t="s">
        <v>405</v>
      </c>
      <c r="AC229" s="90" t="s">
        <v>464</v>
      </c>
    </row>
    <row r="230" hidden="1">
      <c r="A230" s="83">
        <v>527.0</v>
      </c>
      <c r="B230" s="84" t="s">
        <v>382</v>
      </c>
      <c r="C230" s="84" t="s">
        <v>332</v>
      </c>
      <c r="D230" s="84">
        <v>2.020091E7</v>
      </c>
      <c r="E230" s="85" t="s">
        <v>48</v>
      </c>
      <c r="F230" s="85" t="s">
        <v>407</v>
      </c>
      <c r="G230" s="85"/>
      <c r="H230" s="85" t="s">
        <v>424</v>
      </c>
      <c r="I230" s="85" t="s">
        <v>749</v>
      </c>
      <c r="J230" s="84">
        <v>1.0</v>
      </c>
      <c r="K230" s="86" t="s">
        <v>19</v>
      </c>
      <c r="L230" s="87" t="s">
        <v>378</v>
      </c>
      <c r="M230" s="87">
        <v>2.021092E7</v>
      </c>
      <c r="N230" s="87" t="s">
        <v>379</v>
      </c>
      <c r="O230" s="87" t="s">
        <v>19</v>
      </c>
      <c r="P230" s="87">
        <v>52.9</v>
      </c>
      <c r="Q230" s="87">
        <v>90.0</v>
      </c>
      <c r="R230" s="88">
        <v>19.8</v>
      </c>
      <c r="S230" s="88">
        <v>87.0</v>
      </c>
      <c r="T230" s="88">
        <v>23.3</v>
      </c>
      <c r="U230" s="88" t="s">
        <v>19</v>
      </c>
      <c r="V230" s="88">
        <v>4.8</v>
      </c>
      <c r="W230" s="88" t="s">
        <v>19</v>
      </c>
      <c r="X230" s="88">
        <f t="shared" si="26"/>
        <v>4.761</v>
      </c>
      <c r="Y230" s="88">
        <f t="shared" si="24"/>
        <v>1.7226</v>
      </c>
      <c r="AC230" s="90" t="s">
        <v>448</v>
      </c>
    </row>
    <row r="231" hidden="1">
      <c r="A231" s="84">
        <v>529.0</v>
      </c>
      <c r="B231" s="84" t="s">
        <v>382</v>
      </c>
      <c r="C231" s="84" t="s">
        <v>332</v>
      </c>
      <c r="D231" s="84">
        <v>2.020091E7</v>
      </c>
      <c r="E231" s="85" t="s">
        <v>48</v>
      </c>
      <c r="F231" s="85" t="s">
        <v>376</v>
      </c>
      <c r="G231" s="85"/>
      <c r="H231" s="85" t="s">
        <v>336</v>
      </c>
      <c r="I231" s="85" t="s">
        <v>750</v>
      </c>
      <c r="J231" s="84">
        <v>1.0</v>
      </c>
      <c r="K231" s="86" t="s">
        <v>19</v>
      </c>
      <c r="L231" s="87" t="s">
        <v>378</v>
      </c>
      <c r="M231" s="87">
        <v>2.0211014E7</v>
      </c>
      <c r="N231" s="87" t="s">
        <v>379</v>
      </c>
      <c r="O231" s="87" t="s">
        <v>751</v>
      </c>
      <c r="P231" s="87">
        <v>2.39</v>
      </c>
      <c r="Q231" s="87">
        <v>90.0</v>
      </c>
      <c r="R231" s="88">
        <v>19.4</v>
      </c>
      <c r="S231" s="88">
        <v>87.0</v>
      </c>
      <c r="T231" s="88">
        <v>21.5</v>
      </c>
      <c r="U231" s="88" t="s">
        <v>19</v>
      </c>
      <c r="V231" s="88">
        <v>8.4</v>
      </c>
      <c r="W231" s="88" t="s">
        <v>19</v>
      </c>
      <c r="X231" s="88">
        <f t="shared" si="26"/>
        <v>0.2151</v>
      </c>
      <c r="Y231" s="88">
        <f t="shared" si="24"/>
        <v>1.6878</v>
      </c>
      <c r="AC231" s="90" t="s">
        <v>437</v>
      </c>
    </row>
    <row r="232" hidden="1">
      <c r="A232" s="84">
        <v>531.0</v>
      </c>
      <c r="B232" s="84" t="s">
        <v>382</v>
      </c>
      <c r="C232" s="84" t="s">
        <v>332</v>
      </c>
      <c r="D232" s="84">
        <v>2.020091E7</v>
      </c>
      <c r="E232" s="85" t="s">
        <v>48</v>
      </c>
      <c r="F232" s="85" t="s">
        <v>407</v>
      </c>
      <c r="G232" s="85"/>
      <c r="H232" s="85" t="s">
        <v>449</v>
      </c>
      <c r="I232" s="85" t="s">
        <v>752</v>
      </c>
      <c r="J232" s="84">
        <v>1.0</v>
      </c>
      <c r="K232" s="86" t="s">
        <v>19</v>
      </c>
      <c r="L232" s="87" t="s">
        <v>378</v>
      </c>
      <c r="M232" s="87">
        <v>2.0211105E7</v>
      </c>
      <c r="N232" s="87" t="s">
        <v>379</v>
      </c>
      <c r="O232" s="87" t="s">
        <v>19</v>
      </c>
      <c r="P232" s="87">
        <v>71.9</v>
      </c>
      <c r="Q232" s="87">
        <v>90.0</v>
      </c>
      <c r="R232" s="88">
        <v>17.5</v>
      </c>
      <c r="S232" s="88">
        <v>87.0</v>
      </c>
      <c r="T232" s="88">
        <v>10.1</v>
      </c>
      <c r="U232" s="88" t="s">
        <v>19</v>
      </c>
      <c r="V232" s="88">
        <v>5.3</v>
      </c>
      <c r="W232" s="88" t="s">
        <v>19</v>
      </c>
      <c r="X232" s="88">
        <f t="shared" si="26"/>
        <v>6.471</v>
      </c>
      <c r="Y232" s="88">
        <f t="shared" si="24"/>
        <v>1.5225</v>
      </c>
      <c r="AC232" s="90" t="s">
        <v>468</v>
      </c>
    </row>
    <row r="233" hidden="1">
      <c r="A233" s="84">
        <v>135.0</v>
      </c>
      <c r="B233" s="84" t="s">
        <v>382</v>
      </c>
      <c r="C233" s="84" t="s">
        <v>47</v>
      </c>
      <c r="D233" s="84">
        <v>2.0200106E7</v>
      </c>
      <c r="E233" s="85" t="s">
        <v>137</v>
      </c>
      <c r="F233" s="85" t="s">
        <v>458</v>
      </c>
      <c r="G233" s="85"/>
      <c r="H233" s="85" t="s">
        <v>284</v>
      </c>
      <c r="I233" s="85" t="s">
        <v>753</v>
      </c>
      <c r="J233" s="84">
        <v>1.0</v>
      </c>
      <c r="K233" s="86" t="s">
        <v>19</v>
      </c>
      <c r="L233" s="87" t="s">
        <v>378</v>
      </c>
      <c r="M233" s="87">
        <v>2.0210924E7</v>
      </c>
      <c r="N233" s="87" t="s">
        <v>379</v>
      </c>
      <c r="O233" s="87" t="s">
        <v>19</v>
      </c>
      <c r="P233" s="87">
        <v>25.8</v>
      </c>
      <c r="Q233" s="87">
        <v>90.0</v>
      </c>
      <c r="R233" s="88">
        <v>25.2</v>
      </c>
      <c r="S233" s="88">
        <v>87.0</v>
      </c>
      <c r="T233" s="88">
        <v>19.8</v>
      </c>
      <c r="U233" s="88" t="s">
        <v>19</v>
      </c>
      <c r="V233" s="88">
        <v>7.0</v>
      </c>
      <c r="W233" s="88" t="s">
        <v>19</v>
      </c>
      <c r="X233" s="88">
        <f t="shared" si="26"/>
        <v>2.322</v>
      </c>
      <c r="Y233" s="88">
        <f t="shared" si="24"/>
        <v>2.1924</v>
      </c>
      <c r="AC233" s="90" t="s">
        <v>473</v>
      </c>
    </row>
    <row r="234" hidden="1">
      <c r="A234" s="84">
        <v>457.0</v>
      </c>
      <c r="B234" s="84" t="s">
        <v>382</v>
      </c>
      <c r="C234" s="84" t="s">
        <v>14</v>
      </c>
      <c r="D234" s="84">
        <v>2.0200304E7</v>
      </c>
      <c r="E234" s="85" t="s">
        <v>137</v>
      </c>
      <c r="F234" s="85" t="s">
        <v>458</v>
      </c>
      <c r="G234" s="85"/>
      <c r="H234" s="85" t="s">
        <v>284</v>
      </c>
      <c r="I234" s="85" t="s">
        <v>754</v>
      </c>
      <c r="J234" s="84">
        <v>1.0</v>
      </c>
      <c r="K234" s="86" t="s">
        <v>19</v>
      </c>
      <c r="L234" s="87" t="s">
        <v>378</v>
      </c>
      <c r="M234" s="87">
        <v>2.0211008E7</v>
      </c>
      <c r="N234" s="87" t="s">
        <v>379</v>
      </c>
      <c r="O234" s="87" t="s">
        <v>19</v>
      </c>
      <c r="P234" s="87">
        <v>33.5</v>
      </c>
      <c r="Q234" s="87">
        <v>90.0</v>
      </c>
      <c r="R234" s="88">
        <v>30.0</v>
      </c>
      <c r="S234" s="88">
        <v>87.0</v>
      </c>
      <c r="T234" s="88">
        <v>30.1</v>
      </c>
      <c r="U234" s="88" t="s">
        <v>19</v>
      </c>
      <c r="V234" s="88">
        <v>6.3</v>
      </c>
      <c r="W234" s="88" t="s">
        <v>19</v>
      </c>
      <c r="X234" s="88">
        <f t="shared" si="26"/>
        <v>3.015</v>
      </c>
      <c r="Y234" s="88">
        <f t="shared" si="24"/>
        <v>2.61</v>
      </c>
      <c r="AC234" s="90" t="s">
        <v>423</v>
      </c>
    </row>
    <row r="235" hidden="1">
      <c r="A235" s="83">
        <v>595.0</v>
      </c>
      <c r="B235" s="84" t="s">
        <v>382</v>
      </c>
      <c r="C235" s="84" t="s">
        <v>332</v>
      </c>
      <c r="D235" s="84">
        <v>2.0200908E7</v>
      </c>
      <c r="E235" s="85" t="s">
        <v>137</v>
      </c>
      <c r="F235" s="85" t="s">
        <v>458</v>
      </c>
      <c r="G235" s="85"/>
      <c r="H235" s="85" t="s">
        <v>284</v>
      </c>
      <c r="I235" s="85" t="s">
        <v>755</v>
      </c>
      <c r="J235" s="84">
        <v>1.0</v>
      </c>
      <c r="K235" s="106" t="s">
        <v>756</v>
      </c>
      <c r="L235" s="87" t="s">
        <v>378</v>
      </c>
      <c r="M235" s="87">
        <v>2.0211116E7</v>
      </c>
      <c r="N235" s="87" t="s">
        <v>379</v>
      </c>
      <c r="O235" s="87" t="s">
        <v>19</v>
      </c>
      <c r="P235" s="87">
        <v>2.66</v>
      </c>
      <c r="Q235" s="87">
        <v>90.0</v>
      </c>
      <c r="R235" s="88">
        <v>52.0</v>
      </c>
      <c r="S235" s="88">
        <v>87.0</v>
      </c>
      <c r="T235" s="88">
        <v>18.5</v>
      </c>
      <c r="U235" s="93" t="s">
        <v>19</v>
      </c>
      <c r="V235" s="88">
        <v>3.8</v>
      </c>
      <c r="W235" s="88" t="s">
        <v>19</v>
      </c>
      <c r="X235" s="88">
        <f t="shared" si="26"/>
        <v>0.2394</v>
      </c>
      <c r="Y235" s="88">
        <f t="shared" si="24"/>
        <v>4.524</v>
      </c>
      <c r="AC235" s="90" t="s">
        <v>466</v>
      </c>
      <c r="AE235" s="115"/>
      <c r="AF235" s="115"/>
      <c r="AG235" s="115"/>
      <c r="AH235" s="115"/>
      <c r="AI235" s="115"/>
      <c r="AJ235" s="115"/>
      <c r="AK235" s="115"/>
      <c r="AL235" s="115"/>
      <c r="AM235" s="115"/>
      <c r="AN235" s="115"/>
      <c r="AO235" s="115"/>
      <c r="AP235" s="115"/>
      <c r="AQ235" s="115"/>
      <c r="AR235" s="115"/>
      <c r="AS235" s="115"/>
      <c r="AT235" s="115"/>
      <c r="AU235" s="115"/>
      <c r="AV235" s="115"/>
      <c r="AW235" s="115"/>
    </row>
    <row r="236" hidden="1">
      <c r="A236" s="84">
        <v>541.0</v>
      </c>
      <c r="B236" s="84" t="s">
        <v>382</v>
      </c>
      <c r="C236" s="84" t="s">
        <v>332</v>
      </c>
      <c r="D236" s="84">
        <v>2.020091E7</v>
      </c>
      <c r="E236" s="85" t="s">
        <v>48</v>
      </c>
      <c r="F236" s="85" t="s">
        <v>376</v>
      </c>
      <c r="G236" s="85"/>
      <c r="H236" s="85" t="s">
        <v>82</v>
      </c>
      <c r="I236" s="85" t="s">
        <v>757</v>
      </c>
      <c r="J236" s="84">
        <v>1.0</v>
      </c>
      <c r="K236" s="86" t="s">
        <v>19</v>
      </c>
      <c r="L236" s="87" t="s">
        <v>378</v>
      </c>
      <c r="M236" s="87">
        <v>2.021092E7</v>
      </c>
      <c r="N236" s="87" t="s">
        <v>379</v>
      </c>
      <c r="O236" s="87" t="s">
        <v>19</v>
      </c>
      <c r="P236" s="87">
        <v>16.15</v>
      </c>
      <c r="Q236" s="87">
        <v>90.0</v>
      </c>
      <c r="R236" s="88">
        <v>11.6</v>
      </c>
      <c r="S236" s="88">
        <v>87.0</v>
      </c>
      <c r="T236" s="88">
        <v>7.22</v>
      </c>
      <c r="U236" s="88" t="s">
        <v>19</v>
      </c>
      <c r="V236" s="88" t="s">
        <v>380</v>
      </c>
      <c r="W236" s="88" t="s">
        <v>19</v>
      </c>
      <c r="X236" s="88">
        <f t="shared" si="26"/>
        <v>1.4535</v>
      </c>
      <c r="Y236" s="88">
        <f t="shared" si="24"/>
        <v>1.0092</v>
      </c>
      <c r="AC236" s="90" t="s">
        <v>448</v>
      </c>
    </row>
    <row r="237" hidden="1">
      <c r="A237" s="84">
        <v>543.0</v>
      </c>
      <c r="B237" s="84"/>
      <c r="C237" s="84" t="s">
        <v>332</v>
      </c>
      <c r="D237" s="84">
        <v>2.020091E7</v>
      </c>
      <c r="E237" s="85" t="s">
        <v>48</v>
      </c>
      <c r="F237" s="85" t="s">
        <v>376</v>
      </c>
      <c r="G237" s="85"/>
      <c r="H237" s="85" t="s">
        <v>93</v>
      </c>
      <c r="I237" s="85" t="s">
        <v>758</v>
      </c>
      <c r="J237" s="84">
        <v>1.0</v>
      </c>
      <c r="K237" s="86" t="s">
        <v>19</v>
      </c>
      <c r="L237" s="87" t="s">
        <v>378</v>
      </c>
      <c r="M237" s="87">
        <v>2.0220203E7</v>
      </c>
      <c r="N237" s="87" t="s">
        <v>379</v>
      </c>
      <c r="O237" s="87" t="s">
        <v>19</v>
      </c>
      <c r="P237" s="87">
        <v>18.2</v>
      </c>
      <c r="Q237" s="87">
        <v>90.0</v>
      </c>
      <c r="R237" s="88" t="s">
        <v>380</v>
      </c>
      <c r="S237" s="88">
        <v>90.0</v>
      </c>
      <c r="T237" s="88"/>
      <c r="U237" s="88"/>
      <c r="V237" s="88"/>
      <c r="W237" s="88" t="s">
        <v>19</v>
      </c>
      <c r="X237" s="88">
        <f t="shared" si="26"/>
        <v>1.638</v>
      </c>
      <c r="Y237" s="88" t="str">
        <f t="shared" si="24"/>
        <v>#VALUE!</v>
      </c>
      <c r="AC237" s="90" t="s">
        <v>759</v>
      </c>
    </row>
    <row r="238" hidden="1">
      <c r="A238" s="84">
        <v>813.0</v>
      </c>
      <c r="B238" s="84" t="s">
        <v>382</v>
      </c>
      <c r="C238" s="84" t="s">
        <v>41</v>
      </c>
      <c r="D238" s="84">
        <v>2.0201031E7</v>
      </c>
      <c r="E238" s="85" t="s">
        <v>137</v>
      </c>
      <c r="F238" s="85" t="s">
        <v>458</v>
      </c>
      <c r="G238" s="85"/>
      <c r="H238" s="85" t="s">
        <v>284</v>
      </c>
      <c r="I238" s="85" t="s">
        <v>760</v>
      </c>
      <c r="J238" s="84">
        <v>1.0</v>
      </c>
      <c r="K238" s="86" t="s">
        <v>19</v>
      </c>
      <c r="L238" s="87" t="s">
        <v>378</v>
      </c>
      <c r="M238" s="87">
        <v>2.0211004E7</v>
      </c>
      <c r="N238" s="87" t="s">
        <v>379</v>
      </c>
      <c r="O238" s="87" t="s">
        <v>761</v>
      </c>
      <c r="P238" s="87">
        <v>42.1</v>
      </c>
      <c r="Q238" s="87">
        <v>90.0</v>
      </c>
      <c r="R238" s="88">
        <v>48.1</v>
      </c>
      <c r="S238" s="88">
        <v>87.0</v>
      </c>
      <c r="T238" s="88">
        <v>37.5</v>
      </c>
      <c r="U238" s="88" t="s">
        <v>19</v>
      </c>
      <c r="V238" s="88">
        <v>8.0</v>
      </c>
      <c r="W238" s="88" t="s">
        <v>19</v>
      </c>
      <c r="X238" s="88">
        <f t="shared" si="26"/>
        <v>3.789</v>
      </c>
      <c r="Y238" s="88">
        <f t="shared" si="24"/>
        <v>4.1847</v>
      </c>
      <c r="Z238" s="3" t="s">
        <v>404</v>
      </c>
      <c r="AC238" s="90" t="s">
        <v>495</v>
      </c>
    </row>
    <row r="239" hidden="1">
      <c r="A239" s="84">
        <v>547.0</v>
      </c>
      <c r="B239" s="84" t="s">
        <v>382</v>
      </c>
      <c r="C239" s="84" t="s">
        <v>332</v>
      </c>
      <c r="D239" s="84">
        <v>2.020091E7</v>
      </c>
      <c r="E239" s="85" t="s">
        <v>48</v>
      </c>
      <c r="F239" s="85" t="s">
        <v>407</v>
      </c>
      <c r="G239" s="85"/>
      <c r="H239" s="85" t="s">
        <v>762</v>
      </c>
      <c r="I239" s="85" t="s">
        <v>763</v>
      </c>
      <c r="J239" s="84">
        <v>1.0</v>
      </c>
      <c r="K239" s="86" t="s">
        <v>19</v>
      </c>
      <c r="L239" s="87" t="s">
        <v>378</v>
      </c>
      <c r="M239" s="87">
        <v>2.0210903E7</v>
      </c>
      <c r="N239" s="87" t="s">
        <v>379</v>
      </c>
      <c r="O239" s="87" t="s">
        <v>19</v>
      </c>
      <c r="P239" s="87">
        <v>3.99</v>
      </c>
      <c r="Q239" s="87">
        <v>90.0</v>
      </c>
      <c r="R239" s="88">
        <v>21.4</v>
      </c>
      <c r="S239" s="88">
        <v>87.0</v>
      </c>
      <c r="T239" s="88">
        <v>15.6</v>
      </c>
      <c r="U239" s="88" t="s">
        <v>19</v>
      </c>
      <c r="V239" s="88">
        <v>3.7</v>
      </c>
      <c r="W239" s="88" t="s">
        <v>19</v>
      </c>
      <c r="X239" s="88">
        <f t="shared" si="26"/>
        <v>0.3591</v>
      </c>
      <c r="Y239" s="88">
        <f t="shared" si="24"/>
        <v>1.8618</v>
      </c>
      <c r="Z239" s="87" t="s">
        <v>404</v>
      </c>
      <c r="AA239" s="87" t="s">
        <v>514</v>
      </c>
      <c r="AC239" s="90" t="s">
        <v>692</v>
      </c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5"/>
      <c r="AW239" s="115"/>
    </row>
    <row r="240" hidden="1">
      <c r="A240" s="84">
        <v>549.0</v>
      </c>
      <c r="B240" s="84" t="s">
        <v>382</v>
      </c>
      <c r="C240" s="84" t="s">
        <v>332</v>
      </c>
      <c r="D240" s="84">
        <v>2.020091E7</v>
      </c>
      <c r="E240" s="85" t="s">
        <v>48</v>
      </c>
      <c r="F240" s="85" t="s">
        <v>376</v>
      </c>
      <c r="G240" s="85"/>
      <c r="H240" s="85" t="s">
        <v>73</v>
      </c>
      <c r="I240" s="85" t="s">
        <v>764</v>
      </c>
      <c r="J240" s="84">
        <v>1.0</v>
      </c>
      <c r="K240" s="86" t="s">
        <v>19</v>
      </c>
      <c r="L240" s="87" t="s">
        <v>378</v>
      </c>
      <c r="M240" s="87">
        <v>2.0211102E7</v>
      </c>
      <c r="N240" s="87" t="s">
        <v>379</v>
      </c>
      <c r="O240" s="87" t="s">
        <v>765</v>
      </c>
      <c r="P240" s="87">
        <v>21.3</v>
      </c>
      <c r="Q240" s="87">
        <v>90.0</v>
      </c>
      <c r="R240" s="88">
        <v>10.0</v>
      </c>
      <c r="S240" s="88">
        <v>87.0</v>
      </c>
      <c r="T240" s="88">
        <v>8.75</v>
      </c>
      <c r="U240" s="88" t="s">
        <v>19</v>
      </c>
      <c r="V240" s="88" t="s">
        <v>380</v>
      </c>
      <c r="W240" s="88" t="s">
        <v>19</v>
      </c>
      <c r="X240" s="88">
        <f t="shared" si="26"/>
        <v>1.917</v>
      </c>
      <c r="Y240" s="88">
        <f t="shared" si="24"/>
        <v>0.87</v>
      </c>
      <c r="AC240" s="90" t="s">
        <v>594</v>
      </c>
    </row>
    <row r="241" hidden="1">
      <c r="A241" s="84">
        <v>551.0</v>
      </c>
      <c r="B241" s="84" t="s">
        <v>382</v>
      </c>
      <c r="C241" s="84" t="s">
        <v>332</v>
      </c>
      <c r="D241" s="84">
        <v>2.020091E7</v>
      </c>
      <c r="E241" s="85" t="s">
        <v>48</v>
      </c>
      <c r="F241" s="85" t="s">
        <v>376</v>
      </c>
      <c r="G241" s="85"/>
      <c r="H241" s="85" t="s">
        <v>132</v>
      </c>
      <c r="I241" s="85" t="s">
        <v>766</v>
      </c>
      <c r="J241" s="84">
        <v>1.0</v>
      </c>
      <c r="K241" s="86" t="s">
        <v>19</v>
      </c>
      <c r="L241" s="87" t="s">
        <v>378</v>
      </c>
      <c r="M241" s="87">
        <v>2.0210907E7</v>
      </c>
      <c r="N241" s="87" t="s">
        <v>379</v>
      </c>
      <c r="O241" s="87" t="s">
        <v>19</v>
      </c>
      <c r="P241" s="87">
        <v>6.65</v>
      </c>
      <c r="Q241" s="87">
        <v>90.0</v>
      </c>
      <c r="R241" s="88">
        <v>15.1</v>
      </c>
      <c r="S241" s="88">
        <v>87.0</v>
      </c>
      <c r="T241" s="88">
        <v>9.44</v>
      </c>
      <c r="U241" s="88" t="s">
        <v>19</v>
      </c>
      <c r="V241" s="88" t="s">
        <v>380</v>
      </c>
      <c r="W241" s="88" t="s">
        <v>19</v>
      </c>
      <c r="X241" s="88">
        <f t="shared" si="26"/>
        <v>0.5985</v>
      </c>
      <c r="Y241" s="88">
        <f t="shared" si="24"/>
        <v>1.3137</v>
      </c>
      <c r="Z241" s="87" t="s">
        <v>404</v>
      </c>
      <c r="AA241" s="87" t="s">
        <v>413</v>
      </c>
      <c r="AC241" s="90" t="s">
        <v>398</v>
      </c>
      <c r="AE241" s="116"/>
      <c r="AF241" s="116"/>
      <c r="AG241" s="116"/>
      <c r="AH241" s="116"/>
      <c r="AI241" s="116"/>
      <c r="AJ241" s="116"/>
      <c r="AK241" s="116"/>
      <c r="AL241" s="116"/>
      <c r="AM241" s="116"/>
      <c r="AN241" s="116"/>
      <c r="AO241" s="116"/>
      <c r="AP241" s="116"/>
      <c r="AQ241" s="116"/>
      <c r="AR241" s="116"/>
      <c r="AS241" s="116"/>
      <c r="AT241" s="116"/>
      <c r="AU241" s="116"/>
      <c r="AV241" s="116"/>
      <c r="AW241" s="116"/>
    </row>
    <row r="242" hidden="1">
      <c r="A242" s="83">
        <v>117.0</v>
      </c>
      <c r="B242" s="84" t="s">
        <v>382</v>
      </c>
      <c r="C242" s="84" t="s">
        <v>47</v>
      </c>
      <c r="D242" s="84">
        <v>2.0200106E7</v>
      </c>
      <c r="E242" s="85" t="s">
        <v>137</v>
      </c>
      <c r="F242" s="85" t="s">
        <v>458</v>
      </c>
      <c r="G242" s="85"/>
      <c r="H242" s="85" t="s">
        <v>31</v>
      </c>
      <c r="I242" s="85" t="s">
        <v>767</v>
      </c>
      <c r="J242" s="84">
        <v>1.0</v>
      </c>
      <c r="K242" s="86" t="s">
        <v>19</v>
      </c>
      <c r="L242" s="87" t="s">
        <v>378</v>
      </c>
      <c r="M242" s="87">
        <v>2.0211118E7</v>
      </c>
      <c r="N242" s="87" t="s">
        <v>379</v>
      </c>
      <c r="O242" s="87" t="s">
        <v>19</v>
      </c>
      <c r="P242" s="87">
        <v>28.8</v>
      </c>
      <c r="Q242" s="87">
        <v>90.0</v>
      </c>
      <c r="R242" s="88">
        <v>22.8</v>
      </c>
      <c r="S242" s="88">
        <v>87.0</v>
      </c>
      <c r="T242" s="88">
        <v>25.4</v>
      </c>
      <c r="U242" s="88" t="s">
        <v>19</v>
      </c>
      <c r="V242" s="88">
        <v>6.8</v>
      </c>
      <c r="W242" s="88" t="s">
        <v>19</v>
      </c>
      <c r="X242" s="88">
        <f t="shared" si="26"/>
        <v>2.592</v>
      </c>
      <c r="Y242" s="88">
        <f t="shared" si="24"/>
        <v>1.9836</v>
      </c>
      <c r="AC242" s="90" t="s">
        <v>529</v>
      </c>
    </row>
    <row r="243" hidden="1">
      <c r="A243" s="83">
        <v>465.0</v>
      </c>
      <c r="B243" s="84" t="s">
        <v>382</v>
      </c>
      <c r="C243" s="84" t="s">
        <v>14</v>
      </c>
      <c r="D243" s="84">
        <v>2.0200304E7</v>
      </c>
      <c r="E243" s="85" t="s">
        <v>137</v>
      </c>
      <c r="F243" s="85" t="s">
        <v>458</v>
      </c>
      <c r="G243" s="85"/>
      <c r="H243" s="85" t="s">
        <v>31</v>
      </c>
      <c r="I243" s="85" t="s">
        <v>768</v>
      </c>
      <c r="J243" s="84">
        <v>1.0</v>
      </c>
      <c r="K243" s="86" t="s">
        <v>19</v>
      </c>
      <c r="L243" s="87" t="s">
        <v>378</v>
      </c>
      <c r="M243" s="87">
        <v>2.0211005E7</v>
      </c>
      <c r="N243" s="87" t="s">
        <v>379</v>
      </c>
      <c r="O243" s="87" t="s">
        <v>19</v>
      </c>
      <c r="P243" s="87">
        <v>31.7</v>
      </c>
      <c r="Q243" s="87">
        <v>90.0</v>
      </c>
      <c r="R243" s="88">
        <v>45.7</v>
      </c>
      <c r="S243" s="88">
        <v>87.0</v>
      </c>
      <c r="T243" s="88">
        <v>35.0</v>
      </c>
      <c r="U243" s="88" t="s">
        <v>19</v>
      </c>
      <c r="V243" s="88">
        <v>7.1</v>
      </c>
      <c r="W243" s="88" t="s">
        <v>19</v>
      </c>
      <c r="X243" s="88">
        <f t="shared" si="26"/>
        <v>2.853</v>
      </c>
      <c r="Y243" s="88">
        <f t="shared" si="24"/>
        <v>3.9759</v>
      </c>
      <c r="AC243" s="90" t="s">
        <v>590</v>
      </c>
    </row>
    <row r="244" hidden="1">
      <c r="A244" s="84">
        <v>623.0</v>
      </c>
      <c r="B244" s="84" t="s">
        <v>382</v>
      </c>
      <c r="C244" s="84" t="s">
        <v>332</v>
      </c>
      <c r="D244" s="84">
        <v>2.0200908E7</v>
      </c>
      <c r="E244" s="85" t="s">
        <v>137</v>
      </c>
      <c r="F244" s="85" t="s">
        <v>458</v>
      </c>
      <c r="G244" s="85"/>
      <c r="H244" s="85" t="s">
        <v>31</v>
      </c>
      <c r="I244" s="85" t="s">
        <v>769</v>
      </c>
      <c r="J244" s="84">
        <v>1.0</v>
      </c>
      <c r="K244" s="86" t="s">
        <v>19</v>
      </c>
      <c r="L244" s="87" t="s">
        <v>378</v>
      </c>
      <c r="M244" s="87">
        <v>2.0210924E7</v>
      </c>
      <c r="N244" s="87" t="s">
        <v>379</v>
      </c>
      <c r="O244" s="87" t="s">
        <v>19</v>
      </c>
      <c r="P244" s="87">
        <v>40.9</v>
      </c>
      <c r="Q244" s="87">
        <v>90.0</v>
      </c>
      <c r="R244" s="88">
        <v>34.8</v>
      </c>
      <c r="S244" s="88">
        <v>87.0</v>
      </c>
      <c r="T244" s="88">
        <v>27.9</v>
      </c>
      <c r="U244" s="88" t="s">
        <v>19</v>
      </c>
      <c r="V244" s="88">
        <v>7.3</v>
      </c>
      <c r="W244" s="88" t="s">
        <v>19</v>
      </c>
      <c r="X244" s="88">
        <f t="shared" si="26"/>
        <v>3.681</v>
      </c>
      <c r="Y244" s="88">
        <f t="shared" si="24"/>
        <v>3.0276</v>
      </c>
      <c r="AC244" s="90" t="s">
        <v>473</v>
      </c>
    </row>
    <row r="245" hidden="1">
      <c r="A245" s="84">
        <v>841.0</v>
      </c>
      <c r="B245" s="84" t="s">
        <v>382</v>
      </c>
      <c r="C245" s="84" t="s">
        <v>41</v>
      </c>
      <c r="D245" s="84">
        <v>2.0201031E7</v>
      </c>
      <c r="E245" s="85" t="s">
        <v>137</v>
      </c>
      <c r="F245" s="85" t="s">
        <v>458</v>
      </c>
      <c r="G245" s="85"/>
      <c r="H245" s="85" t="s">
        <v>31</v>
      </c>
      <c r="I245" s="85" t="s">
        <v>770</v>
      </c>
      <c r="J245" s="84">
        <v>1.0</v>
      </c>
      <c r="K245" s="86" t="s">
        <v>19</v>
      </c>
      <c r="L245" s="87" t="s">
        <v>378</v>
      </c>
      <c r="M245" s="87">
        <v>2.0211109E7</v>
      </c>
      <c r="N245" s="87" t="s">
        <v>379</v>
      </c>
      <c r="O245" s="87" t="s">
        <v>19</v>
      </c>
      <c r="P245" s="87">
        <v>7.52</v>
      </c>
      <c r="Q245" s="87">
        <v>90.0</v>
      </c>
      <c r="R245" s="88">
        <v>65.9</v>
      </c>
      <c r="S245" s="88">
        <v>87.0</v>
      </c>
      <c r="T245" s="88">
        <v>30.7</v>
      </c>
      <c r="U245" s="88" t="s">
        <v>19</v>
      </c>
      <c r="V245" s="88">
        <v>4.3</v>
      </c>
      <c r="W245" s="88" t="s">
        <v>19</v>
      </c>
      <c r="X245" s="88">
        <f t="shared" si="26"/>
        <v>0.6768</v>
      </c>
      <c r="Y245" s="88">
        <f t="shared" si="24"/>
        <v>5.7333</v>
      </c>
      <c r="AC245" s="90" t="s">
        <v>498</v>
      </c>
      <c r="AE245" s="115"/>
      <c r="AF245" s="115"/>
      <c r="AG245" s="115"/>
      <c r="AH245" s="115"/>
      <c r="AI245" s="115"/>
      <c r="AJ245" s="115"/>
      <c r="AK245" s="115"/>
      <c r="AL245" s="115"/>
      <c r="AM245" s="115"/>
      <c r="AN245" s="115"/>
      <c r="AO245" s="115"/>
      <c r="AP245" s="115"/>
      <c r="AQ245" s="115"/>
      <c r="AR245" s="115"/>
      <c r="AS245" s="115"/>
      <c r="AT245" s="115"/>
      <c r="AU245" s="115"/>
      <c r="AV245" s="115"/>
      <c r="AW245" s="115"/>
    </row>
    <row r="246" hidden="1">
      <c r="A246" s="84">
        <v>103.0</v>
      </c>
      <c r="B246" s="84" t="s">
        <v>382</v>
      </c>
      <c r="C246" s="84" t="s">
        <v>47</v>
      </c>
      <c r="D246" s="84">
        <v>2.0200106E7</v>
      </c>
      <c r="E246" s="85" t="s">
        <v>137</v>
      </c>
      <c r="F246" s="85" t="s">
        <v>458</v>
      </c>
      <c r="G246" s="85"/>
      <c r="H246" s="85" t="s">
        <v>161</v>
      </c>
      <c r="I246" s="85" t="s">
        <v>771</v>
      </c>
      <c r="J246" s="84">
        <v>1.0</v>
      </c>
      <c r="K246" s="86" t="s">
        <v>19</v>
      </c>
      <c r="L246" s="87" t="s">
        <v>378</v>
      </c>
      <c r="M246" s="87">
        <v>2.0211118E7</v>
      </c>
      <c r="N246" s="87" t="s">
        <v>379</v>
      </c>
      <c r="O246" s="87" t="s">
        <v>19</v>
      </c>
      <c r="P246" s="87">
        <v>18.0</v>
      </c>
      <c r="Q246" s="87">
        <v>90.0</v>
      </c>
      <c r="R246" s="88">
        <v>14.2</v>
      </c>
      <c r="S246" s="88">
        <v>87.0</v>
      </c>
      <c r="T246" s="88">
        <v>15.9</v>
      </c>
      <c r="U246" s="88" t="s">
        <v>19</v>
      </c>
      <c r="V246" s="88">
        <v>7.3</v>
      </c>
      <c r="W246" s="88" t="s">
        <v>19</v>
      </c>
      <c r="X246" s="88">
        <f t="shared" si="26"/>
        <v>1.62</v>
      </c>
      <c r="Y246" s="88">
        <f t="shared" si="24"/>
        <v>1.2354</v>
      </c>
      <c r="AC246" s="90" t="s">
        <v>529</v>
      </c>
    </row>
    <row r="247" hidden="1">
      <c r="A247" s="84">
        <v>367.0</v>
      </c>
      <c r="B247" s="84" t="s">
        <v>382</v>
      </c>
      <c r="C247" s="84" t="s">
        <v>14</v>
      </c>
      <c r="D247" s="84">
        <v>2.0200304E7</v>
      </c>
      <c r="E247" s="85" t="s">
        <v>137</v>
      </c>
      <c r="F247" s="85" t="s">
        <v>458</v>
      </c>
      <c r="G247" s="85"/>
      <c r="H247" s="85" t="s">
        <v>161</v>
      </c>
      <c r="I247" s="85" t="s">
        <v>772</v>
      </c>
      <c r="J247" s="84">
        <v>1.0</v>
      </c>
      <c r="K247" s="86" t="s">
        <v>19</v>
      </c>
      <c r="L247" s="87" t="s">
        <v>378</v>
      </c>
      <c r="M247" s="87">
        <v>2.0211109E7</v>
      </c>
      <c r="N247" s="87" t="s">
        <v>379</v>
      </c>
      <c r="O247" s="87" t="s">
        <v>19</v>
      </c>
      <c r="P247" s="87">
        <v>20.8</v>
      </c>
      <c r="Q247" s="87">
        <v>90.0</v>
      </c>
      <c r="R247" s="88">
        <v>26.2</v>
      </c>
      <c r="S247" s="88">
        <v>87.0</v>
      </c>
      <c r="T247" s="88">
        <v>13.4</v>
      </c>
      <c r="U247" s="88" t="s">
        <v>19</v>
      </c>
      <c r="V247" s="88">
        <v>5.8</v>
      </c>
      <c r="W247" s="88" t="s">
        <v>19</v>
      </c>
      <c r="X247" s="88">
        <f t="shared" si="26"/>
        <v>1.872</v>
      </c>
      <c r="Y247" s="88">
        <f t="shared" si="24"/>
        <v>2.2794</v>
      </c>
      <c r="AC247" s="90" t="s">
        <v>498</v>
      </c>
    </row>
    <row r="248" hidden="1">
      <c r="A248" s="84">
        <v>615.0</v>
      </c>
      <c r="B248" s="84" t="s">
        <v>382</v>
      </c>
      <c r="C248" s="84" t="s">
        <v>332</v>
      </c>
      <c r="D248" s="84">
        <v>2.0200908E7</v>
      </c>
      <c r="E248" s="85" t="s">
        <v>137</v>
      </c>
      <c r="F248" s="85" t="s">
        <v>458</v>
      </c>
      <c r="G248" s="85"/>
      <c r="H248" s="85" t="s">
        <v>161</v>
      </c>
      <c r="I248" s="85" t="s">
        <v>773</v>
      </c>
      <c r="J248" s="84">
        <v>1.0</v>
      </c>
      <c r="K248" s="86" t="s">
        <v>19</v>
      </c>
      <c r="L248" s="87" t="s">
        <v>378</v>
      </c>
      <c r="M248" s="87">
        <v>2.0211008E7</v>
      </c>
      <c r="N248" s="87" t="s">
        <v>379</v>
      </c>
      <c r="O248" s="87" t="s">
        <v>19</v>
      </c>
      <c r="P248" s="87">
        <v>13.55</v>
      </c>
      <c r="Q248" s="87">
        <v>90.0</v>
      </c>
      <c r="R248" s="88">
        <v>37.6</v>
      </c>
      <c r="S248" s="88">
        <v>87.0</v>
      </c>
      <c r="T248" s="88">
        <v>30.6</v>
      </c>
      <c r="U248" s="88" t="s">
        <v>19</v>
      </c>
      <c r="V248" s="88">
        <v>6.5</v>
      </c>
      <c r="W248" s="88" t="s">
        <v>19</v>
      </c>
      <c r="X248" s="88">
        <f t="shared" si="26"/>
        <v>1.2195</v>
      </c>
      <c r="Y248" s="88">
        <f t="shared" si="24"/>
        <v>3.2712</v>
      </c>
      <c r="AC248" s="90" t="s">
        <v>423</v>
      </c>
    </row>
    <row r="249" hidden="1">
      <c r="A249" s="84">
        <v>825.0</v>
      </c>
      <c r="B249" s="84" t="s">
        <v>382</v>
      </c>
      <c r="C249" s="84" t="s">
        <v>41</v>
      </c>
      <c r="D249" s="84">
        <v>2.0201031E7</v>
      </c>
      <c r="E249" s="85" t="s">
        <v>137</v>
      </c>
      <c r="F249" s="85" t="s">
        <v>458</v>
      </c>
      <c r="G249" s="85"/>
      <c r="H249" s="85" t="s">
        <v>161</v>
      </c>
      <c r="I249" s="85" t="s">
        <v>774</v>
      </c>
      <c r="J249" s="84">
        <v>1.0</v>
      </c>
      <c r="K249" s="86" t="s">
        <v>19</v>
      </c>
      <c r="L249" s="87" t="s">
        <v>378</v>
      </c>
      <c r="M249" s="87">
        <v>2.0211005E7</v>
      </c>
      <c r="N249" s="87" t="s">
        <v>379</v>
      </c>
      <c r="O249" s="87" t="s">
        <v>19</v>
      </c>
      <c r="P249" s="87">
        <v>3.41</v>
      </c>
      <c r="Q249" s="87">
        <v>90.0</v>
      </c>
      <c r="R249" s="88">
        <v>50.9</v>
      </c>
      <c r="S249" s="88">
        <v>87.0</v>
      </c>
      <c r="T249" s="88">
        <v>28.1</v>
      </c>
      <c r="U249" s="88" t="s">
        <v>19</v>
      </c>
      <c r="V249" s="88">
        <v>5.4</v>
      </c>
      <c r="W249" s="88" t="s">
        <v>19</v>
      </c>
      <c r="X249" s="88">
        <f t="shared" si="26"/>
        <v>0.3069</v>
      </c>
      <c r="Y249" s="88">
        <f t="shared" si="24"/>
        <v>4.4283</v>
      </c>
      <c r="AC249" s="90" t="s">
        <v>590</v>
      </c>
      <c r="AE249" s="115"/>
      <c r="AF249" s="115"/>
      <c r="AG249" s="115"/>
      <c r="AH249" s="115"/>
      <c r="AI249" s="115"/>
      <c r="AJ249" s="115"/>
      <c r="AK249" s="115"/>
      <c r="AL249" s="115"/>
      <c r="AM249" s="115"/>
      <c r="AN249" s="115"/>
      <c r="AO249" s="115"/>
      <c r="AP249" s="115"/>
      <c r="AQ249" s="115"/>
      <c r="AR249" s="115"/>
      <c r="AS249" s="115"/>
      <c r="AT249" s="115"/>
      <c r="AU249" s="115"/>
      <c r="AV249" s="115"/>
      <c r="AW249" s="115"/>
    </row>
    <row r="250" hidden="1">
      <c r="A250" s="84">
        <v>87.0</v>
      </c>
      <c r="B250" s="84" t="s">
        <v>382</v>
      </c>
      <c r="C250" s="84" t="s">
        <v>47</v>
      </c>
      <c r="D250" s="84">
        <v>2.0200106E7</v>
      </c>
      <c r="E250" s="85" t="s">
        <v>137</v>
      </c>
      <c r="F250" s="85" t="s">
        <v>458</v>
      </c>
      <c r="G250" s="85"/>
      <c r="H250" s="85" t="s">
        <v>164</v>
      </c>
      <c r="I250" s="85" t="s">
        <v>775</v>
      </c>
      <c r="J250" s="84">
        <v>1.0</v>
      </c>
      <c r="K250" s="86" t="s">
        <v>19</v>
      </c>
      <c r="L250" s="87" t="s">
        <v>378</v>
      </c>
      <c r="M250" s="87">
        <v>2.0211109E7</v>
      </c>
      <c r="N250" s="87" t="s">
        <v>379</v>
      </c>
      <c r="O250" s="87" t="s">
        <v>19</v>
      </c>
      <c r="P250" s="87">
        <v>30.5</v>
      </c>
      <c r="Q250" s="87">
        <v>90.0</v>
      </c>
      <c r="R250" s="88">
        <v>40.9</v>
      </c>
      <c r="S250" s="88">
        <v>87.0</v>
      </c>
      <c r="T250" s="88">
        <v>23.4</v>
      </c>
      <c r="U250" s="88" t="s">
        <v>19</v>
      </c>
      <c r="V250" s="88">
        <v>7.0</v>
      </c>
      <c r="W250" s="88" t="s">
        <v>19</v>
      </c>
      <c r="X250" s="88">
        <f t="shared" si="26"/>
        <v>2.745</v>
      </c>
      <c r="Y250" s="88">
        <f t="shared" si="24"/>
        <v>3.5583</v>
      </c>
      <c r="AC250" s="90" t="s">
        <v>498</v>
      </c>
    </row>
    <row r="251" hidden="1">
      <c r="A251" s="84">
        <v>369.0</v>
      </c>
      <c r="B251" s="84" t="s">
        <v>382</v>
      </c>
      <c r="C251" s="84" t="s">
        <v>14</v>
      </c>
      <c r="D251" s="84">
        <v>2.0200304E7</v>
      </c>
      <c r="E251" s="85" t="s">
        <v>137</v>
      </c>
      <c r="F251" s="85" t="s">
        <v>458</v>
      </c>
      <c r="G251" s="85"/>
      <c r="H251" s="85" t="s">
        <v>164</v>
      </c>
      <c r="I251" s="85" t="s">
        <v>776</v>
      </c>
      <c r="J251" s="84">
        <v>1.0</v>
      </c>
      <c r="K251" s="86" t="s">
        <v>19</v>
      </c>
      <c r="L251" s="87" t="s">
        <v>378</v>
      </c>
      <c r="M251" s="87">
        <v>2.0210927E7</v>
      </c>
      <c r="N251" s="87" t="s">
        <v>379</v>
      </c>
      <c r="O251" s="87" t="s">
        <v>19</v>
      </c>
      <c r="P251" s="87">
        <v>11.85</v>
      </c>
      <c r="Q251" s="87">
        <v>90.0</v>
      </c>
      <c r="R251" s="88">
        <v>37.2</v>
      </c>
      <c r="S251" s="88">
        <v>87.0</v>
      </c>
      <c r="T251" s="88">
        <v>25.5</v>
      </c>
      <c r="U251" s="88" t="s">
        <v>19</v>
      </c>
      <c r="V251" s="88">
        <v>7.2</v>
      </c>
      <c r="W251" s="88" t="s">
        <v>19</v>
      </c>
      <c r="X251" s="88">
        <f t="shared" si="26"/>
        <v>1.0665</v>
      </c>
      <c r="Y251" s="88">
        <f t="shared" si="24"/>
        <v>3.2364</v>
      </c>
      <c r="AC251" s="90" t="s">
        <v>507</v>
      </c>
    </row>
    <row r="252" hidden="1">
      <c r="A252" s="83">
        <v>583.0</v>
      </c>
      <c r="B252" s="84" t="s">
        <v>382</v>
      </c>
      <c r="C252" s="84" t="s">
        <v>332</v>
      </c>
      <c r="D252" s="84">
        <v>2.0200908E7</v>
      </c>
      <c r="E252" s="85" t="s">
        <v>137</v>
      </c>
      <c r="F252" s="85" t="s">
        <v>376</v>
      </c>
      <c r="G252" s="85"/>
      <c r="H252" s="85" t="s">
        <v>144</v>
      </c>
      <c r="I252" s="85" t="s">
        <v>777</v>
      </c>
      <c r="J252" s="84">
        <v>1.0</v>
      </c>
      <c r="K252" s="86" t="s">
        <v>19</v>
      </c>
      <c r="L252" s="87" t="s">
        <v>378</v>
      </c>
      <c r="M252" s="87">
        <v>2.0210903E7</v>
      </c>
      <c r="N252" s="87" t="s">
        <v>379</v>
      </c>
      <c r="O252" s="87" t="s">
        <v>19</v>
      </c>
      <c r="P252" s="87">
        <v>14.45</v>
      </c>
      <c r="Q252" s="87">
        <v>90.0</v>
      </c>
      <c r="R252" s="88">
        <v>13.7</v>
      </c>
      <c r="S252" s="88">
        <v>87.0</v>
      </c>
      <c r="T252" s="88">
        <v>10.3</v>
      </c>
      <c r="U252" s="88" t="s">
        <v>19</v>
      </c>
      <c r="V252" s="88">
        <v>8.0</v>
      </c>
      <c r="W252" s="93" t="s">
        <v>19</v>
      </c>
      <c r="X252" s="88">
        <f t="shared" si="26"/>
        <v>1.3005</v>
      </c>
      <c r="Y252" s="88">
        <f t="shared" si="24"/>
        <v>1.1919</v>
      </c>
      <c r="Z252" s="87" t="s">
        <v>404</v>
      </c>
      <c r="AA252" s="87" t="s">
        <v>405</v>
      </c>
      <c r="AC252" s="90" t="s">
        <v>692</v>
      </c>
    </row>
    <row r="253" hidden="1">
      <c r="A253" s="83">
        <v>829.0</v>
      </c>
      <c r="B253" s="84" t="s">
        <v>382</v>
      </c>
      <c r="C253" s="84" t="s">
        <v>41</v>
      </c>
      <c r="D253" s="84">
        <v>2.0201031E7</v>
      </c>
      <c r="E253" s="85" t="s">
        <v>137</v>
      </c>
      <c r="F253" s="85" t="s">
        <v>458</v>
      </c>
      <c r="G253" s="85"/>
      <c r="H253" s="85" t="s">
        <v>164</v>
      </c>
      <c r="I253" s="85" t="s">
        <v>778</v>
      </c>
      <c r="J253" s="84">
        <v>1.0</v>
      </c>
      <c r="K253" s="86" t="s">
        <v>19</v>
      </c>
      <c r="L253" s="87" t="s">
        <v>378</v>
      </c>
      <c r="M253" s="87">
        <v>2.0210924E7</v>
      </c>
      <c r="N253" s="87" t="s">
        <v>379</v>
      </c>
      <c r="O253" s="87" t="s">
        <v>19</v>
      </c>
      <c r="P253" s="87">
        <v>21.6</v>
      </c>
      <c r="Q253" s="87">
        <v>90.0</v>
      </c>
      <c r="R253" s="88">
        <v>50.0</v>
      </c>
      <c r="S253" s="88">
        <v>87.0</v>
      </c>
      <c r="T253" s="88">
        <v>38.1</v>
      </c>
      <c r="U253" s="88" t="s">
        <v>19</v>
      </c>
      <c r="V253" s="88">
        <v>6.1</v>
      </c>
      <c r="W253" s="88" t="s">
        <v>19</v>
      </c>
      <c r="X253" s="88">
        <f t="shared" si="26"/>
        <v>1.944</v>
      </c>
      <c r="Y253" s="88">
        <f t="shared" si="24"/>
        <v>4.35</v>
      </c>
      <c r="AC253" s="90" t="s">
        <v>473</v>
      </c>
      <c r="AE253" s="115"/>
      <c r="AF253" s="115"/>
      <c r="AG253" s="115"/>
      <c r="AH253" s="115"/>
      <c r="AI253" s="115"/>
      <c r="AJ253" s="115"/>
      <c r="AK253" s="115"/>
      <c r="AL253" s="115"/>
      <c r="AM253" s="115"/>
      <c r="AN253" s="115"/>
      <c r="AO253" s="115"/>
      <c r="AP253" s="115"/>
      <c r="AQ253" s="115"/>
      <c r="AR253" s="115"/>
      <c r="AS253" s="115"/>
      <c r="AT253" s="115"/>
      <c r="AU253" s="115"/>
      <c r="AV253" s="115"/>
      <c r="AW253" s="115"/>
    </row>
    <row r="254" hidden="1">
      <c r="A254" s="83">
        <v>589.0</v>
      </c>
      <c r="B254" s="84" t="s">
        <v>382</v>
      </c>
      <c r="C254" s="84" t="s">
        <v>332</v>
      </c>
      <c r="D254" s="84">
        <v>2.0200908E7</v>
      </c>
      <c r="E254" s="85" t="s">
        <v>137</v>
      </c>
      <c r="F254" s="85" t="s">
        <v>376</v>
      </c>
      <c r="G254" s="85"/>
      <c r="H254" s="85" t="s">
        <v>147</v>
      </c>
      <c r="I254" s="85" t="s">
        <v>779</v>
      </c>
      <c r="J254" s="84">
        <v>1.0</v>
      </c>
      <c r="K254" s="86" t="s">
        <v>19</v>
      </c>
      <c r="L254" s="87" t="s">
        <v>378</v>
      </c>
      <c r="M254" s="87">
        <v>2.0210916E7</v>
      </c>
      <c r="N254" s="87" t="s">
        <v>379</v>
      </c>
      <c r="O254" s="87" t="s">
        <v>19</v>
      </c>
      <c r="P254" s="87">
        <v>10.5</v>
      </c>
      <c r="Q254" s="87">
        <v>90.0</v>
      </c>
      <c r="R254" s="88">
        <v>16.1</v>
      </c>
      <c r="S254" s="88">
        <v>87.0</v>
      </c>
      <c r="T254" s="88">
        <v>7.61</v>
      </c>
      <c r="U254" s="93" t="s">
        <v>19</v>
      </c>
      <c r="V254" s="88" t="s">
        <v>380</v>
      </c>
      <c r="W254" s="88" t="s">
        <v>19</v>
      </c>
      <c r="X254" s="88">
        <f t="shared" si="26"/>
        <v>0.945</v>
      </c>
      <c r="Y254" s="88">
        <f t="shared" si="24"/>
        <v>1.4007</v>
      </c>
      <c r="Z254" s="87" t="s">
        <v>404</v>
      </c>
      <c r="AA254" s="87" t="s">
        <v>430</v>
      </c>
      <c r="AC254" s="90" t="s">
        <v>406</v>
      </c>
    </row>
    <row r="255" hidden="1">
      <c r="A255" s="83">
        <v>593.0</v>
      </c>
      <c r="B255" s="84" t="s">
        <v>382</v>
      </c>
      <c r="C255" s="84" t="s">
        <v>332</v>
      </c>
      <c r="D255" s="84">
        <v>2.0200908E7</v>
      </c>
      <c r="E255" s="85" t="s">
        <v>137</v>
      </c>
      <c r="F255" s="85" t="s">
        <v>376</v>
      </c>
      <c r="G255" s="85"/>
      <c r="H255" s="85" t="s">
        <v>153</v>
      </c>
      <c r="I255" s="85" t="s">
        <v>780</v>
      </c>
      <c r="J255" s="84">
        <v>1.0</v>
      </c>
      <c r="K255" s="86" t="s">
        <v>19</v>
      </c>
      <c r="L255" s="87" t="s">
        <v>378</v>
      </c>
      <c r="M255" s="87">
        <v>2.0211018E7</v>
      </c>
      <c r="N255" s="87" t="s">
        <v>379</v>
      </c>
      <c r="O255" s="87" t="s">
        <v>605</v>
      </c>
      <c r="P255" s="87">
        <v>2.86</v>
      </c>
      <c r="Q255" s="87">
        <v>90.0</v>
      </c>
      <c r="R255" s="88">
        <v>30.1</v>
      </c>
      <c r="S255" s="88">
        <v>87.0</v>
      </c>
      <c r="T255" s="88">
        <v>22.5</v>
      </c>
      <c r="U255" s="88" t="s">
        <v>19</v>
      </c>
      <c r="V255" s="88">
        <v>8.9</v>
      </c>
      <c r="W255" s="88" t="s">
        <v>19</v>
      </c>
      <c r="X255" s="88">
        <f t="shared" si="26"/>
        <v>0.2574</v>
      </c>
      <c r="Y255" s="88">
        <f t="shared" si="24"/>
        <v>2.6187</v>
      </c>
      <c r="AC255" s="90" t="s">
        <v>433</v>
      </c>
    </row>
    <row r="256" hidden="1">
      <c r="A256" s="84">
        <v>133.0</v>
      </c>
      <c r="B256" s="84" t="s">
        <v>382</v>
      </c>
      <c r="C256" s="84" t="s">
        <v>47</v>
      </c>
      <c r="D256" s="84">
        <v>2.0200106E7</v>
      </c>
      <c r="E256" s="85" t="s">
        <v>137</v>
      </c>
      <c r="F256" s="85" t="s">
        <v>458</v>
      </c>
      <c r="G256" s="85"/>
      <c r="H256" s="85" t="s">
        <v>32</v>
      </c>
      <c r="I256" s="85" t="s">
        <v>781</v>
      </c>
      <c r="J256" s="84">
        <v>1.0</v>
      </c>
      <c r="K256" s="86" t="s">
        <v>19</v>
      </c>
      <c r="L256" s="87" t="s">
        <v>378</v>
      </c>
      <c r="M256" s="87">
        <v>2.0211122E7</v>
      </c>
      <c r="N256" s="87" t="s">
        <v>379</v>
      </c>
      <c r="O256" s="87" t="s">
        <v>19</v>
      </c>
      <c r="P256" s="87">
        <v>30.9</v>
      </c>
      <c r="Q256" s="87">
        <v>90.0</v>
      </c>
      <c r="R256" s="88">
        <v>18.6</v>
      </c>
      <c r="S256" s="88">
        <v>87.0</v>
      </c>
      <c r="T256" s="88">
        <v>17.1</v>
      </c>
      <c r="U256" s="88" t="s">
        <v>19</v>
      </c>
      <c r="V256" s="88">
        <v>7.7</v>
      </c>
      <c r="W256" s="88" t="s">
        <v>19</v>
      </c>
      <c r="X256" s="88">
        <f t="shared" si="26"/>
        <v>2.781</v>
      </c>
      <c r="Y256" s="88">
        <f t="shared" si="24"/>
        <v>1.6182</v>
      </c>
      <c r="AC256" s="90" t="s">
        <v>520</v>
      </c>
    </row>
    <row r="257" hidden="1">
      <c r="A257" s="84">
        <v>447.0</v>
      </c>
      <c r="B257" s="84" t="s">
        <v>382</v>
      </c>
      <c r="C257" s="84" t="s">
        <v>14</v>
      </c>
      <c r="D257" s="84">
        <v>2.0200304E7</v>
      </c>
      <c r="E257" s="85" t="s">
        <v>137</v>
      </c>
      <c r="F257" s="85" t="s">
        <v>458</v>
      </c>
      <c r="G257" s="85"/>
      <c r="H257" s="85" t="s">
        <v>32</v>
      </c>
      <c r="I257" s="85" t="s">
        <v>782</v>
      </c>
      <c r="J257" s="84">
        <v>1.0</v>
      </c>
      <c r="K257" s="86" t="s">
        <v>19</v>
      </c>
      <c r="L257" s="87" t="s">
        <v>378</v>
      </c>
      <c r="M257" s="87">
        <v>2.0211122E7</v>
      </c>
      <c r="N257" s="87" t="s">
        <v>379</v>
      </c>
      <c r="O257" s="87" t="s">
        <v>19</v>
      </c>
      <c r="P257" s="87">
        <v>18.3</v>
      </c>
      <c r="Q257" s="87">
        <v>90.0</v>
      </c>
      <c r="R257" s="88">
        <v>20.8</v>
      </c>
      <c r="S257" s="88">
        <v>87.0</v>
      </c>
      <c r="T257" s="88">
        <v>22.8</v>
      </c>
      <c r="U257" s="88" t="s">
        <v>19</v>
      </c>
      <c r="V257" s="88">
        <v>6.6</v>
      </c>
      <c r="W257" s="88" t="s">
        <v>19</v>
      </c>
      <c r="X257" s="88">
        <f t="shared" si="26"/>
        <v>1.647</v>
      </c>
      <c r="Y257" s="88">
        <f t="shared" si="24"/>
        <v>1.8096</v>
      </c>
      <c r="AC257" s="90" t="s">
        <v>520</v>
      </c>
      <c r="AE257" s="115"/>
      <c r="AF257" s="115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15"/>
      <c r="AR257" s="115"/>
      <c r="AS257" s="115"/>
      <c r="AT257" s="115"/>
      <c r="AU257" s="115"/>
      <c r="AV257" s="115"/>
      <c r="AW257" s="115"/>
    </row>
    <row r="258" hidden="1">
      <c r="A258" s="84">
        <v>599.0</v>
      </c>
      <c r="B258" s="84" t="s">
        <v>382</v>
      </c>
      <c r="C258" s="84" t="s">
        <v>332</v>
      </c>
      <c r="D258" s="84">
        <v>2.0200908E7</v>
      </c>
      <c r="E258" s="85" t="s">
        <v>137</v>
      </c>
      <c r="F258" s="85" t="s">
        <v>376</v>
      </c>
      <c r="G258" s="85"/>
      <c r="H258" s="85" t="s">
        <v>267</v>
      </c>
      <c r="I258" s="85" t="s">
        <v>783</v>
      </c>
      <c r="J258" s="84">
        <v>1.0</v>
      </c>
      <c r="K258" s="86" t="s">
        <v>19</v>
      </c>
      <c r="L258" s="87" t="s">
        <v>378</v>
      </c>
      <c r="M258" s="87">
        <v>2.0211108E7</v>
      </c>
      <c r="N258" s="87" t="s">
        <v>379</v>
      </c>
      <c r="O258" s="87" t="s">
        <v>605</v>
      </c>
      <c r="P258" s="87">
        <v>2.32</v>
      </c>
      <c r="Q258" s="87">
        <v>90.0</v>
      </c>
      <c r="R258" s="88">
        <v>20.3</v>
      </c>
      <c r="S258" s="88">
        <v>87.0</v>
      </c>
      <c r="T258" s="88">
        <v>13.2</v>
      </c>
      <c r="U258" s="88" t="s">
        <v>19</v>
      </c>
      <c r="V258" s="88">
        <v>7.8</v>
      </c>
      <c r="W258" s="88" t="s">
        <v>19</v>
      </c>
      <c r="X258" s="88">
        <f t="shared" si="26"/>
        <v>0.2088</v>
      </c>
      <c r="Y258" s="88">
        <f t="shared" si="24"/>
        <v>1.7661</v>
      </c>
      <c r="AC258" s="90" t="s">
        <v>483</v>
      </c>
    </row>
    <row r="259" hidden="1">
      <c r="A259" s="84">
        <v>603.0</v>
      </c>
      <c r="B259" s="84" t="s">
        <v>382</v>
      </c>
      <c r="C259" s="84" t="s">
        <v>332</v>
      </c>
      <c r="D259" s="84">
        <v>2.0200908E7</v>
      </c>
      <c r="E259" s="85" t="s">
        <v>137</v>
      </c>
      <c r="F259" s="85" t="s">
        <v>376</v>
      </c>
      <c r="G259" s="85"/>
      <c r="H259" s="85" t="s">
        <v>167</v>
      </c>
      <c r="I259" s="85" t="s">
        <v>784</v>
      </c>
      <c r="J259" s="84">
        <v>1.0</v>
      </c>
      <c r="K259" s="86" t="s">
        <v>19</v>
      </c>
      <c r="L259" s="87" t="s">
        <v>378</v>
      </c>
      <c r="M259" s="87">
        <v>2.0211019E7</v>
      </c>
      <c r="N259" s="87" t="s">
        <v>379</v>
      </c>
      <c r="O259" s="87" t="s">
        <v>751</v>
      </c>
      <c r="P259" s="87">
        <v>2.68</v>
      </c>
      <c r="Q259" s="87">
        <v>90.0</v>
      </c>
      <c r="R259" s="88">
        <v>22.6</v>
      </c>
      <c r="S259" s="88">
        <v>87.0</v>
      </c>
      <c r="T259" s="88">
        <v>20.1</v>
      </c>
      <c r="U259" s="88" t="s">
        <v>19</v>
      </c>
      <c r="V259" s="88">
        <v>8.0</v>
      </c>
      <c r="W259" s="88" t="s">
        <v>19</v>
      </c>
      <c r="X259" s="88">
        <f t="shared" si="26"/>
        <v>0.2412</v>
      </c>
      <c r="Y259" s="88">
        <f t="shared" si="24"/>
        <v>1.9662</v>
      </c>
      <c r="AC259" s="90" t="s">
        <v>554</v>
      </c>
    </row>
    <row r="260">
      <c r="A260" s="84">
        <v>163.0</v>
      </c>
      <c r="B260" s="84"/>
      <c r="C260" s="84" t="s">
        <v>47</v>
      </c>
      <c r="D260" s="84">
        <v>2.0200106E7</v>
      </c>
      <c r="E260" s="85" t="s">
        <v>137</v>
      </c>
      <c r="F260" s="85" t="s">
        <v>376</v>
      </c>
      <c r="G260" s="85"/>
      <c r="H260" s="85" t="s">
        <v>241</v>
      </c>
      <c r="I260" s="85" t="s">
        <v>785</v>
      </c>
      <c r="J260" s="84">
        <v>1.0</v>
      </c>
      <c r="K260" s="86" t="s">
        <v>19</v>
      </c>
      <c r="L260" s="87" t="s">
        <v>378</v>
      </c>
      <c r="M260" s="87">
        <v>2.0211007E7</v>
      </c>
      <c r="N260" s="87" t="s">
        <v>379</v>
      </c>
      <c r="O260" s="87" t="s">
        <v>541</v>
      </c>
      <c r="P260" s="87" t="s">
        <v>380</v>
      </c>
      <c r="Q260" s="87">
        <v>90.0</v>
      </c>
      <c r="R260" s="88">
        <v>20.7</v>
      </c>
      <c r="S260" s="88">
        <v>87.0</v>
      </c>
      <c r="T260" s="88">
        <v>12.5</v>
      </c>
      <c r="U260" s="88" t="s">
        <v>19</v>
      </c>
      <c r="V260" s="88">
        <v>7.6</v>
      </c>
      <c r="W260" s="96">
        <v>0.41</v>
      </c>
      <c r="X260" s="88">
        <f>(W260*Q260)/1000</f>
        <v>0.0369</v>
      </c>
      <c r="Y260" s="88">
        <f t="shared" si="24"/>
        <v>1.8009</v>
      </c>
      <c r="AC260" s="90" t="s">
        <v>462</v>
      </c>
    </row>
    <row r="261" hidden="1">
      <c r="A261" s="84">
        <v>607.0</v>
      </c>
      <c r="B261" s="84" t="s">
        <v>382</v>
      </c>
      <c r="C261" s="84" t="s">
        <v>332</v>
      </c>
      <c r="D261" s="84">
        <v>2.0200908E7</v>
      </c>
      <c r="E261" s="85" t="s">
        <v>137</v>
      </c>
      <c r="F261" s="85" t="s">
        <v>376</v>
      </c>
      <c r="G261" s="85"/>
      <c r="H261" s="85" t="s">
        <v>179</v>
      </c>
      <c r="I261" s="85" t="s">
        <v>786</v>
      </c>
      <c r="J261" s="84">
        <v>1.0</v>
      </c>
      <c r="K261" s="86" t="s">
        <v>19</v>
      </c>
      <c r="L261" s="87" t="s">
        <v>378</v>
      </c>
      <c r="M261" s="87">
        <v>2.0211008E7</v>
      </c>
      <c r="N261" s="87" t="s">
        <v>379</v>
      </c>
      <c r="O261" s="87" t="s">
        <v>751</v>
      </c>
      <c r="P261" s="87">
        <v>26.5</v>
      </c>
      <c r="Q261" s="87">
        <v>90.0</v>
      </c>
      <c r="R261" s="88">
        <v>21.1</v>
      </c>
      <c r="S261" s="88">
        <v>87.0</v>
      </c>
      <c r="T261" s="88">
        <v>32.4</v>
      </c>
      <c r="U261" s="88" t="s">
        <v>19</v>
      </c>
      <c r="V261" s="88">
        <v>6.6</v>
      </c>
      <c r="W261" s="88" t="s">
        <v>19</v>
      </c>
      <c r="X261" s="88">
        <f t="shared" ref="X261:X311" si="27">(P261*Q261)/1000</f>
        <v>2.385</v>
      </c>
      <c r="Y261" s="88">
        <f t="shared" si="24"/>
        <v>1.8357</v>
      </c>
      <c r="AC261" s="90" t="s">
        <v>423</v>
      </c>
      <c r="AE261" s="115"/>
      <c r="AF261" s="115"/>
      <c r="AG261" s="115"/>
      <c r="AH261" s="115"/>
      <c r="AI261" s="115"/>
      <c r="AJ261" s="115"/>
      <c r="AK261" s="115"/>
      <c r="AL261" s="115"/>
      <c r="AM261" s="115"/>
      <c r="AN261" s="115"/>
      <c r="AO261" s="115"/>
      <c r="AP261" s="115"/>
      <c r="AQ261" s="115"/>
      <c r="AR261" s="115"/>
      <c r="AS261" s="115"/>
      <c r="AT261" s="115"/>
      <c r="AU261" s="115"/>
      <c r="AV261" s="115"/>
      <c r="AW261" s="115"/>
    </row>
    <row r="262" hidden="1">
      <c r="A262" s="83">
        <v>609.0</v>
      </c>
      <c r="B262" s="84" t="s">
        <v>382</v>
      </c>
      <c r="C262" s="84" t="s">
        <v>332</v>
      </c>
      <c r="D262" s="84">
        <v>2.0200908E7</v>
      </c>
      <c r="E262" s="85" t="s">
        <v>137</v>
      </c>
      <c r="F262" s="85" t="s">
        <v>376</v>
      </c>
      <c r="G262" s="85"/>
      <c r="H262" s="85" t="s">
        <v>275</v>
      </c>
      <c r="I262" s="85" t="s">
        <v>787</v>
      </c>
      <c r="J262" s="84">
        <v>1.0</v>
      </c>
      <c r="K262" s="86" t="s">
        <v>19</v>
      </c>
      <c r="L262" s="87" t="s">
        <v>378</v>
      </c>
      <c r="M262" s="87">
        <v>2.0211108E7</v>
      </c>
      <c r="N262" s="87" t="s">
        <v>379</v>
      </c>
      <c r="O262" s="87" t="s">
        <v>19</v>
      </c>
      <c r="P262" s="87">
        <v>36.1</v>
      </c>
      <c r="Q262" s="87">
        <v>90.0</v>
      </c>
      <c r="R262" s="88">
        <v>12.7</v>
      </c>
      <c r="S262" s="88">
        <v>87.0</v>
      </c>
      <c r="T262" s="88">
        <v>6.12</v>
      </c>
      <c r="U262" s="88" t="s">
        <v>19</v>
      </c>
      <c r="V262" s="88" t="s">
        <v>380</v>
      </c>
      <c r="W262" s="88" t="s">
        <v>19</v>
      </c>
      <c r="X262" s="88">
        <f t="shared" si="27"/>
        <v>3.249</v>
      </c>
      <c r="Y262" s="88">
        <f t="shared" si="24"/>
        <v>1.1049</v>
      </c>
      <c r="AC262" s="90" t="s">
        <v>483</v>
      </c>
    </row>
    <row r="263" hidden="1">
      <c r="A263" s="84">
        <v>575.0</v>
      </c>
      <c r="B263" s="84" t="s">
        <v>382</v>
      </c>
      <c r="C263" s="84" t="s">
        <v>332</v>
      </c>
      <c r="D263" s="84">
        <v>2.0200908E7</v>
      </c>
      <c r="E263" s="85" t="s">
        <v>137</v>
      </c>
      <c r="F263" s="85" t="s">
        <v>458</v>
      </c>
      <c r="G263" s="85"/>
      <c r="H263" s="85" t="s">
        <v>32</v>
      </c>
      <c r="I263" s="85" t="s">
        <v>788</v>
      </c>
      <c r="J263" s="84">
        <v>1.0</v>
      </c>
      <c r="K263" s="86" t="s">
        <v>19</v>
      </c>
      <c r="L263" s="87" t="s">
        <v>392</v>
      </c>
      <c r="M263" s="87">
        <v>2.0211115E7</v>
      </c>
      <c r="N263" s="87" t="s">
        <v>379</v>
      </c>
      <c r="O263" s="87" t="s">
        <v>19</v>
      </c>
      <c r="P263" s="87">
        <v>47.5</v>
      </c>
      <c r="Q263" s="87">
        <v>90.0</v>
      </c>
      <c r="R263" s="88">
        <v>43.3</v>
      </c>
      <c r="S263" s="88">
        <v>87.0</v>
      </c>
      <c r="T263" s="88">
        <v>24.7</v>
      </c>
      <c r="U263" s="88" t="s">
        <v>19</v>
      </c>
      <c r="V263" s="88">
        <v>7.6</v>
      </c>
      <c r="W263" s="88" t="s">
        <v>19</v>
      </c>
      <c r="X263" s="88">
        <f t="shared" si="27"/>
        <v>4.275</v>
      </c>
      <c r="Y263" s="88">
        <f t="shared" si="24"/>
        <v>3.7671</v>
      </c>
      <c r="AC263" s="90" t="s">
        <v>490</v>
      </c>
    </row>
    <row r="264" hidden="1">
      <c r="A264" s="84">
        <v>613.0</v>
      </c>
      <c r="B264" s="84" t="s">
        <v>382</v>
      </c>
      <c r="C264" s="84" t="s">
        <v>332</v>
      </c>
      <c r="D264" s="84">
        <v>2.0200908E7</v>
      </c>
      <c r="E264" s="85" t="s">
        <v>137</v>
      </c>
      <c r="F264" s="85" t="s">
        <v>376</v>
      </c>
      <c r="G264" s="85"/>
      <c r="H264" s="85" t="s">
        <v>182</v>
      </c>
      <c r="I264" s="85" t="s">
        <v>789</v>
      </c>
      <c r="J264" s="84">
        <v>1.0</v>
      </c>
      <c r="K264" s="86" t="s">
        <v>19</v>
      </c>
      <c r="L264" s="87" t="s">
        <v>378</v>
      </c>
      <c r="M264" s="87">
        <v>2.0211015E7</v>
      </c>
      <c r="N264" s="87" t="s">
        <v>379</v>
      </c>
      <c r="O264" s="87" t="s">
        <v>19</v>
      </c>
      <c r="P264" s="87">
        <v>3.0</v>
      </c>
      <c r="Q264" s="87">
        <v>90.0</v>
      </c>
      <c r="R264" s="88">
        <v>19.9</v>
      </c>
      <c r="S264" s="88">
        <v>87.0</v>
      </c>
      <c r="T264" s="88">
        <v>19.7</v>
      </c>
      <c r="U264" s="88" t="s">
        <v>19</v>
      </c>
      <c r="V264" s="88">
        <v>7.2</v>
      </c>
      <c r="W264" s="88" t="s">
        <v>19</v>
      </c>
      <c r="X264" s="88">
        <f t="shared" si="27"/>
        <v>0.27</v>
      </c>
      <c r="Y264" s="88">
        <f t="shared" si="24"/>
        <v>1.7313</v>
      </c>
      <c r="AC264" s="90" t="s">
        <v>444</v>
      </c>
    </row>
    <row r="265" hidden="1">
      <c r="A265" s="84">
        <v>827.0</v>
      </c>
      <c r="B265" s="84" t="s">
        <v>382</v>
      </c>
      <c r="C265" s="84" t="s">
        <v>41</v>
      </c>
      <c r="D265" s="84">
        <v>2.0201031E7</v>
      </c>
      <c r="E265" s="85" t="s">
        <v>137</v>
      </c>
      <c r="F265" s="85" t="s">
        <v>458</v>
      </c>
      <c r="G265" s="85"/>
      <c r="H265" s="85" t="s">
        <v>32</v>
      </c>
      <c r="I265" s="85" t="s">
        <v>790</v>
      </c>
      <c r="J265" s="84">
        <v>1.0</v>
      </c>
      <c r="K265" s="86" t="s">
        <v>19</v>
      </c>
      <c r="L265" s="87" t="s">
        <v>392</v>
      </c>
      <c r="M265" s="87">
        <v>2.0211115E7</v>
      </c>
      <c r="N265" s="87" t="s">
        <v>379</v>
      </c>
      <c r="O265" s="87" t="s">
        <v>19</v>
      </c>
      <c r="P265" s="87">
        <v>9.31</v>
      </c>
      <c r="Q265" s="87">
        <v>90.0</v>
      </c>
      <c r="R265" s="88">
        <v>63.4</v>
      </c>
      <c r="S265" s="88">
        <v>87.0</v>
      </c>
      <c r="T265" s="88">
        <v>24.8</v>
      </c>
      <c r="U265" s="88" t="s">
        <v>19</v>
      </c>
      <c r="V265" s="88">
        <v>3.6</v>
      </c>
      <c r="W265" s="88" t="s">
        <v>19</v>
      </c>
      <c r="X265" s="88">
        <f t="shared" si="27"/>
        <v>0.8379</v>
      </c>
      <c r="Y265" s="88">
        <f t="shared" si="24"/>
        <v>5.5158</v>
      </c>
      <c r="AC265" s="90" t="s">
        <v>490</v>
      </c>
      <c r="AE265" s="115"/>
      <c r="AF265" s="115"/>
      <c r="AG265" s="115"/>
      <c r="AH265" s="115"/>
      <c r="AI265" s="115"/>
      <c r="AJ265" s="115"/>
      <c r="AK265" s="115"/>
      <c r="AL265" s="115"/>
      <c r="AM265" s="115"/>
      <c r="AN265" s="115"/>
      <c r="AO265" s="115"/>
      <c r="AP265" s="115"/>
      <c r="AQ265" s="115"/>
      <c r="AR265" s="115"/>
      <c r="AS265" s="115"/>
      <c r="AT265" s="115"/>
      <c r="AU265" s="115"/>
      <c r="AV265" s="115"/>
      <c r="AW265" s="115"/>
    </row>
    <row r="266" ht="20.25" hidden="1" customHeight="1">
      <c r="A266" s="84">
        <v>617.0</v>
      </c>
      <c r="B266" s="84" t="s">
        <v>382</v>
      </c>
      <c r="C266" s="84" t="s">
        <v>332</v>
      </c>
      <c r="D266" s="84">
        <v>2.0200908E7</v>
      </c>
      <c r="E266" s="85" t="s">
        <v>137</v>
      </c>
      <c r="F266" s="85" t="s">
        <v>407</v>
      </c>
      <c r="G266" s="85"/>
      <c r="H266" s="85" t="s">
        <v>538</v>
      </c>
      <c r="I266" s="85" t="s">
        <v>791</v>
      </c>
      <c r="J266" s="84">
        <v>1.0</v>
      </c>
      <c r="K266" s="86" t="s">
        <v>19</v>
      </c>
      <c r="L266" s="87" t="s">
        <v>378</v>
      </c>
      <c r="M266" s="87">
        <v>2.0210907E7</v>
      </c>
      <c r="N266" s="87" t="s">
        <v>379</v>
      </c>
      <c r="O266" s="87" t="s">
        <v>19</v>
      </c>
      <c r="P266" s="87">
        <v>65.8</v>
      </c>
      <c r="Q266" s="87">
        <v>90.0</v>
      </c>
      <c r="R266" s="88">
        <v>26.2</v>
      </c>
      <c r="S266" s="88">
        <v>87.0</v>
      </c>
      <c r="T266" s="88">
        <v>28.9</v>
      </c>
      <c r="U266" s="88" t="s">
        <v>19</v>
      </c>
      <c r="V266" s="88">
        <v>6.0</v>
      </c>
      <c r="W266" s="88" t="s">
        <v>19</v>
      </c>
      <c r="X266" s="88">
        <f t="shared" si="27"/>
        <v>5.922</v>
      </c>
      <c r="Y266" s="88">
        <f t="shared" si="24"/>
        <v>2.2794</v>
      </c>
      <c r="Z266" s="87" t="s">
        <v>404</v>
      </c>
      <c r="AA266" s="87" t="s">
        <v>405</v>
      </c>
      <c r="AC266" s="90" t="s">
        <v>398</v>
      </c>
    </row>
    <row r="267" hidden="1">
      <c r="A267" s="84">
        <v>237.0</v>
      </c>
      <c r="B267" s="84" t="s">
        <v>382</v>
      </c>
      <c r="C267" s="84" t="s">
        <v>47</v>
      </c>
      <c r="D267" s="84">
        <v>2.020011E7</v>
      </c>
      <c r="E267" s="85" t="s">
        <v>185</v>
      </c>
      <c r="F267" s="85" t="s">
        <v>458</v>
      </c>
      <c r="G267" s="85"/>
      <c r="H267" s="85" t="s">
        <v>216</v>
      </c>
      <c r="I267" s="85" t="s">
        <v>792</v>
      </c>
      <c r="J267" s="84">
        <v>1.0</v>
      </c>
      <c r="K267" s="86" t="s">
        <v>19</v>
      </c>
      <c r="L267" s="87" t="s">
        <v>378</v>
      </c>
      <c r="M267" s="87">
        <v>2.0210921E7</v>
      </c>
      <c r="N267" s="87" t="s">
        <v>379</v>
      </c>
      <c r="O267" s="87" t="s">
        <v>19</v>
      </c>
      <c r="P267" s="87">
        <v>44.9</v>
      </c>
      <c r="Q267" s="87">
        <v>90.0</v>
      </c>
      <c r="R267" s="88">
        <v>44.9</v>
      </c>
      <c r="S267" s="88">
        <v>87.0</v>
      </c>
      <c r="T267" s="88">
        <v>30.6</v>
      </c>
      <c r="U267" s="88" t="s">
        <v>19</v>
      </c>
      <c r="V267" s="88">
        <v>7.0</v>
      </c>
      <c r="W267" s="88" t="s">
        <v>19</v>
      </c>
      <c r="X267" s="88">
        <f t="shared" si="27"/>
        <v>4.041</v>
      </c>
      <c r="Y267" s="88">
        <f t="shared" si="24"/>
        <v>3.9063</v>
      </c>
      <c r="AC267" s="90" t="s">
        <v>579</v>
      </c>
    </row>
    <row r="268" hidden="1">
      <c r="A268" s="83">
        <v>621.0</v>
      </c>
      <c r="B268" s="84" t="s">
        <v>382</v>
      </c>
      <c r="C268" s="84" t="s">
        <v>332</v>
      </c>
      <c r="D268" s="84">
        <v>2.0200908E7</v>
      </c>
      <c r="E268" s="85" t="s">
        <v>137</v>
      </c>
      <c r="F268" s="85" t="s">
        <v>407</v>
      </c>
      <c r="G268" s="85"/>
      <c r="H268" s="85" t="s">
        <v>486</v>
      </c>
      <c r="I268" s="85" t="s">
        <v>793</v>
      </c>
      <c r="J268" s="84">
        <v>1.0</v>
      </c>
      <c r="K268" s="86" t="s">
        <v>19</v>
      </c>
      <c r="L268" s="87" t="s">
        <v>378</v>
      </c>
      <c r="M268" s="87">
        <v>2.0210916E7</v>
      </c>
      <c r="N268" s="87" t="s">
        <v>379</v>
      </c>
      <c r="O268" s="87" t="s">
        <v>19</v>
      </c>
      <c r="P268" s="87">
        <v>50.1</v>
      </c>
      <c r="Q268" s="87">
        <v>90.0</v>
      </c>
      <c r="R268" s="88">
        <v>26.8</v>
      </c>
      <c r="S268" s="88">
        <v>87.0</v>
      </c>
      <c r="T268" s="88">
        <v>18.0</v>
      </c>
      <c r="U268" s="88" t="s">
        <v>19</v>
      </c>
      <c r="V268" s="88">
        <v>6.7</v>
      </c>
      <c r="W268" s="93" t="s">
        <v>19</v>
      </c>
      <c r="X268" s="88">
        <f t="shared" si="27"/>
        <v>4.509</v>
      </c>
      <c r="Y268" s="88">
        <f t="shared" si="24"/>
        <v>2.3316</v>
      </c>
      <c r="Z268" s="87" t="s">
        <v>404</v>
      </c>
      <c r="AA268" s="87" t="s">
        <v>405</v>
      </c>
      <c r="AC268" s="90" t="s">
        <v>406</v>
      </c>
    </row>
    <row r="269" hidden="1">
      <c r="A269" s="83">
        <v>397.0</v>
      </c>
      <c r="B269" s="84" t="s">
        <v>382</v>
      </c>
      <c r="C269" s="84" t="s">
        <v>14</v>
      </c>
      <c r="D269" s="84">
        <v>2.0200305E7</v>
      </c>
      <c r="E269" s="85" t="s">
        <v>185</v>
      </c>
      <c r="F269" s="85" t="s">
        <v>458</v>
      </c>
      <c r="G269" s="85"/>
      <c r="H269" s="85" t="s">
        <v>216</v>
      </c>
      <c r="I269" s="85" t="s">
        <v>794</v>
      </c>
      <c r="J269" s="84">
        <v>1.0</v>
      </c>
      <c r="K269" s="86" t="s">
        <v>19</v>
      </c>
      <c r="L269" s="87" t="s">
        <v>378</v>
      </c>
      <c r="M269" s="87">
        <v>2.0210927E7</v>
      </c>
      <c r="N269" s="87" t="s">
        <v>379</v>
      </c>
      <c r="O269" s="87" t="s">
        <v>19</v>
      </c>
      <c r="P269" s="87">
        <v>22.1</v>
      </c>
      <c r="Q269" s="87">
        <v>90.0</v>
      </c>
      <c r="R269" s="88">
        <v>45.7</v>
      </c>
      <c r="S269" s="88">
        <v>87.0</v>
      </c>
      <c r="T269" s="88">
        <v>23.3</v>
      </c>
      <c r="U269" s="88" t="s">
        <v>19</v>
      </c>
      <c r="V269" s="88">
        <v>7.3</v>
      </c>
      <c r="W269" s="88" t="s">
        <v>19</v>
      </c>
      <c r="X269" s="88">
        <f t="shared" si="27"/>
        <v>1.989</v>
      </c>
      <c r="Y269" s="88">
        <f t="shared" si="24"/>
        <v>3.9759</v>
      </c>
      <c r="AC269" s="90" t="s">
        <v>507</v>
      </c>
      <c r="AE269" s="115"/>
      <c r="AF269" s="115"/>
      <c r="AG269" s="115"/>
      <c r="AH269" s="115"/>
      <c r="AI269" s="115"/>
      <c r="AJ269" s="115"/>
      <c r="AK269" s="115"/>
      <c r="AL269" s="115"/>
      <c r="AM269" s="115"/>
      <c r="AN269" s="115"/>
      <c r="AO269" s="115"/>
      <c r="AP269" s="115"/>
      <c r="AQ269" s="115"/>
      <c r="AR269" s="115"/>
      <c r="AS269" s="115"/>
      <c r="AT269" s="115"/>
      <c r="AU269" s="115"/>
      <c r="AV269" s="115"/>
      <c r="AW269" s="115"/>
    </row>
    <row r="270" hidden="1">
      <c r="A270" s="84">
        <v>629.0</v>
      </c>
      <c r="B270" s="84"/>
      <c r="C270" s="84" t="s">
        <v>332</v>
      </c>
      <c r="D270" s="84">
        <v>2.0200908E7</v>
      </c>
      <c r="E270" s="85" t="s">
        <v>137</v>
      </c>
      <c r="F270" s="85" t="s">
        <v>376</v>
      </c>
      <c r="G270" s="85"/>
      <c r="H270" s="85" t="s">
        <v>173</v>
      </c>
      <c r="I270" s="85" t="s">
        <v>795</v>
      </c>
      <c r="J270" s="84">
        <v>1.0</v>
      </c>
      <c r="K270" s="86" t="s">
        <v>19</v>
      </c>
      <c r="L270" s="87" t="s">
        <v>378</v>
      </c>
      <c r="M270" s="87">
        <v>2.0220217E7</v>
      </c>
      <c r="N270" s="87" t="s">
        <v>379</v>
      </c>
      <c r="O270" s="87" t="s">
        <v>19</v>
      </c>
      <c r="P270" s="87">
        <v>2.2</v>
      </c>
      <c r="Q270" s="87">
        <v>90.0</v>
      </c>
      <c r="R270" s="88">
        <v>16.6</v>
      </c>
      <c r="S270" s="88">
        <v>90.0</v>
      </c>
      <c r="T270" s="88"/>
      <c r="U270" s="88"/>
      <c r="V270" s="88"/>
      <c r="W270" s="88"/>
      <c r="X270" s="88">
        <f t="shared" si="27"/>
        <v>0.198</v>
      </c>
      <c r="Y270" s="88">
        <f t="shared" si="24"/>
        <v>1.494</v>
      </c>
      <c r="AC270" s="90" t="s">
        <v>796</v>
      </c>
    </row>
    <row r="271" hidden="1">
      <c r="A271" s="84">
        <v>661.0</v>
      </c>
      <c r="B271" s="84" t="s">
        <v>382</v>
      </c>
      <c r="C271" s="84" t="s">
        <v>332</v>
      </c>
      <c r="D271" s="84">
        <v>2.0200911E7</v>
      </c>
      <c r="E271" s="85" t="s">
        <v>185</v>
      </c>
      <c r="F271" s="85" t="s">
        <v>458</v>
      </c>
      <c r="G271" s="85"/>
      <c r="H271" s="85" t="s">
        <v>216</v>
      </c>
      <c r="I271" s="85" t="s">
        <v>797</v>
      </c>
      <c r="J271" s="84">
        <v>1.0</v>
      </c>
      <c r="K271" s="86" t="s">
        <v>19</v>
      </c>
      <c r="L271" s="87" t="s">
        <v>378</v>
      </c>
      <c r="M271" s="87">
        <v>2.0210927E7</v>
      </c>
      <c r="N271" s="87" t="s">
        <v>379</v>
      </c>
      <c r="O271" s="87" t="s">
        <v>19</v>
      </c>
      <c r="P271" s="87">
        <v>55.9</v>
      </c>
      <c r="Q271" s="87">
        <v>90.0</v>
      </c>
      <c r="R271" s="88">
        <v>37.4</v>
      </c>
      <c r="S271" s="88">
        <v>87.0</v>
      </c>
      <c r="T271" s="88">
        <v>29.0</v>
      </c>
      <c r="U271" s="88" t="s">
        <v>19</v>
      </c>
      <c r="V271" s="88">
        <v>7.2</v>
      </c>
      <c r="W271" s="88" t="s">
        <v>19</v>
      </c>
      <c r="X271" s="88">
        <f t="shared" si="27"/>
        <v>5.031</v>
      </c>
      <c r="Y271" s="88">
        <f t="shared" si="24"/>
        <v>3.2538</v>
      </c>
      <c r="AC271" s="90" t="s">
        <v>507</v>
      </c>
    </row>
    <row r="272" hidden="1">
      <c r="A272" s="83">
        <v>633.0</v>
      </c>
      <c r="B272" s="84"/>
      <c r="C272" s="84" t="s">
        <v>332</v>
      </c>
      <c r="D272" s="84">
        <v>2.0200911E7</v>
      </c>
      <c r="E272" s="85" t="s">
        <v>185</v>
      </c>
      <c r="F272" s="85" t="s">
        <v>376</v>
      </c>
      <c r="G272" s="85"/>
      <c r="H272" s="85" t="s">
        <v>326</v>
      </c>
      <c r="I272" s="85" t="s">
        <v>798</v>
      </c>
      <c r="J272" s="84">
        <v>1.0</v>
      </c>
      <c r="K272" s="86" t="s">
        <v>19</v>
      </c>
      <c r="L272" s="87" t="s">
        <v>378</v>
      </c>
      <c r="M272" s="87">
        <v>2.0220201E7</v>
      </c>
      <c r="N272" s="87" t="s">
        <v>379</v>
      </c>
      <c r="O272" s="87" t="s">
        <v>19</v>
      </c>
      <c r="P272" s="87">
        <v>3.62</v>
      </c>
      <c r="Q272" s="87">
        <v>90.0</v>
      </c>
      <c r="R272" s="88">
        <v>18.3</v>
      </c>
      <c r="S272" s="88">
        <v>90.0</v>
      </c>
      <c r="T272" s="88"/>
      <c r="U272" s="88"/>
      <c r="V272" s="88"/>
      <c r="W272" s="88" t="s">
        <v>19</v>
      </c>
      <c r="X272" s="88">
        <f t="shared" si="27"/>
        <v>0.3258</v>
      </c>
      <c r="Y272" s="88">
        <f t="shared" si="24"/>
        <v>1.647</v>
      </c>
      <c r="AC272" s="99" t="s">
        <v>400</v>
      </c>
    </row>
    <row r="273" hidden="1">
      <c r="A273" s="117">
        <v>635.0</v>
      </c>
      <c r="B273" s="84" t="s">
        <v>382</v>
      </c>
      <c r="C273" s="117" t="s">
        <v>332</v>
      </c>
      <c r="D273" s="117">
        <v>2.0200911E7</v>
      </c>
      <c r="E273" s="118" t="s">
        <v>185</v>
      </c>
      <c r="F273" s="118" t="s">
        <v>376</v>
      </c>
      <c r="G273" s="118"/>
      <c r="H273" s="118" t="s">
        <v>323</v>
      </c>
      <c r="I273" s="85" t="s">
        <v>799</v>
      </c>
      <c r="J273" s="117">
        <v>1.0</v>
      </c>
      <c r="K273" s="86" t="s">
        <v>19</v>
      </c>
      <c r="L273" s="87" t="s">
        <v>378</v>
      </c>
      <c r="M273" s="94">
        <v>2.0211018E7</v>
      </c>
      <c r="N273" s="87" t="s">
        <v>379</v>
      </c>
      <c r="O273" s="87" t="s">
        <v>800</v>
      </c>
      <c r="P273" s="87">
        <v>9.03</v>
      </c>
      <c r="Q273" s="87">
        <v>90.0</v>
      </c>
      <c r="R273" s="88">
        <v>19.3</v>
      </c>
      <c r="S273" s="88">
        <v>87.0</v>
      </c>
      <c r="T273" s="88">
        <v>18.4</v>
      </c>
      <c r="U273" s="88" t="s">
        <v>19</v>
      </c>
      <c r="V273" s="88">
        <v>7.4</v>
      </c>
      <c r="W273" s="88" t="s">
        <v>19</v>
      </c>
      <c r="X273" s="88">
        <f t="shared" si="27"/>
        <v>0.8127</v>
      </c>
      <c r="Y273" s="88">
        <f t="shared" si="24"/>
        <v>1.6791</v>
      </c>
      <c r="Z273" s="87"/>
      <c r="AA273" s="87"/>
      <c r="AB273" s="87"/>
      <c r="AC273" s="90" t="s">
        <v>433</v>
      </c>
      <c r="AD273" s="87"/>
      <c r="AE273" s="115"/>
      <c r="AF273" s="115"/>
      <c r="AG273" s="115"/>
      <c r="AH273" s="115"/>
      <c r="AI273" s="115"/>
      <c r="AJ273" s="115"/>
      <c r="AK273" s="115"/>
      <c r="AL273" s="115"/>
      <c r="AM273" s="115"/>
      <c r="AN273" s="115"/>
      <c r="AO273" s="115"/>
      <c r="AP273" s="115"/>
      <c r="AQ273" s="115"/>
      <c r="AR273" s="115"/>
      <c r="AS273" s="115"/>
      <c r="AT273" s="115"/>
      <c r="AU273" s="115"/>
      <c r="AV273" s="115"/>
      <c r="AW273" s="115"/>
    </row>
    <row r="274" hidden="1">
      <c r="A274" s="84">
        <v>641.0</v>
      </c>
      <c r="B274" s="84" t="s">
        <v>382</v>
      </c>
      <c r="C274" s="84" t="s">
        <v>332</v>
      </c>
      <c r="D274" s="84">
        <v>2.0200911E7</v>
      </c>
      <c r="E274" s="85" t="s">
        <v>185</v>
      </c>
      <c r="F274" s="85" t="s">
        <v>376</v>
      </c>
      <c r="G274" s="85"/>
      <c r="H274" s="85" t="s">
        <v>311</v>
      </c>
      <c r="I274" s="85" t="s">
        <v>801</v>
      </c>
      <c r="J274" s="84">
        <v>1.0</v>
      </c>
      <c r="K274" s="86" t="s">
        <v>19</v>
      </c>
      <c r="L274" s="87" t="s">
        <v>378</v>
      </c>
      <c r="M274" s="87">
        <v>2.0211001E7</v>
      </c>
      <c r="N274" s="87" t="s">
        <v>379</v>
      </c>
      <c r="O274" s="87" t="s">
        <v>687</v>
      </c>
      <c r="P274" s="87">
        <v>2.78</v>
      </c>
      <c r="Q274" s="87">
        <v>90.0</v>
      </c>
      <c r="R274" s="88">
        <v>14.6</v>
      </c>
      <c r="S274" s="88">
        <v>87.0</v>
      </c>
      <c r="T274" s="88">
        <v>12.1</v>
      </c>
      <c r="U274" s="88" t="s">
        <v>19</v>
      </c>
      <c r="V274" s="88">
        <v>7.2</v>
      </c>
      <c r="W274" s="88" t="s">
        <v>19</v>
      </c>
      <c r="X274" s="88">
        <f t="shared" si="27"/>
        <v>0.2502</v>
      </c>
      <c r="Y274" s="88">
        <f t="shared" si="24"/>
        <v>1.2702</v>
      </c>
      <c r="AC274" s="90" t="s">
        <v>451</v>
      </c>
    </row>
    <row r="275" hidden="1">
      <c r="A275" s="84">
        <v>737.0</v>
      </c>
      <c r="B275" s="84" t="s">
        <v>382</v>
      </c>
      <c r="C275" s="84" t="s">
        <v>41</v>
      </c>
      <c r="D275" s="84">
        <v>2.0201101E7</v>
      </c>
      <c r="E275" s="85" t="s">
        <v>185</v>
      </c>
      <c r="F275" s="85" t="s">
        <v>458</v>
      </c>
      <c r="G275" s="85"/>
      <c r="H275" s="85" t="s">
        <v>216</v>
      </c>
      <c r="I275" s="85" t="s">
        <v>802</v>
      </c>
      <c r="J275" s="84">
        <v>1.0</v>
      </c>
      <c r="K275" s="86" t="s">
        <v>19</v>
      </c>
      <c r="L275" s="87" t="s">
        <v>378</v>
      </c>
      <c r="M275" s="87">
        <v>2.0210903E7</v>
      </c>
      <c r="N275" s="87" t="s">
        <v>379</v>
      </c>
      <c r="O275" s="87" t="s">
        <v>19</v>
      </c>
      <c r="P275" s="87">
        <v>13.75</v>
      </c>
      <c r="Q275" s="87">
        <v>90.0</v>
      </c>
      <c r="R275" s="88">
        <v>40.1</v>
      </c>
      <c r="S275" s="88">
        <v>87.0</v>
      </c>
      <c r="T275" s="88">
        <v>31.0</v>
      </c>
      <c r="U275" s="88" t="s">
        <v>19</v>
      </c>
      <c r="V275" s="88">
        <v>7.2</v>
      </c>
      <c r="W275" s="88" t="s">
        <v>19</v>
      </c>
      <c r="X275" s="88">
        <f t="shared" si="27"/>
        <v>1.2375</v>
      </c>
      <c r="Y275" s="88">
        <f t="shared" si="24"/>
        <v>3.4887</v>
      </c>
      <c r="Z275" s="87" t="s">
        <v>404</v>
      </c>
      <c r="AA275" s="87" t="s">
        <v>405</v>
      </c>
      <c r="AC275" s="90" t="s">
        <v>692</v>
      </c>
    </row>
    <row r="276" ht="27.0" hidden="1" customHeight="1">
      <c r="A276" s="84">
        <v>645.0</v>
      </c>
      <c r="B276" s="84" t="s">
        <v>382</v>
      </c>
      <c r="C276" s="84" t="s">
        <v>332</v>
      </c>
      <c r="D276" s="84">
        <v>2.0200911E7</v>
      </c>
      <c r="E276" s="85" t="s">
        <v>185</v>
      </c>
      <c r="F276" s="85" t="s">
        <v>376</v>
      </c>
      <c r="G276" s="85"/>
      <c r="H276" s="85" t="s">
        <v>258</v>
      </c>
      <c r="I276" s="85" t="s">
        <v>803</v>
      </c>
      <c r="J276" s="84">
        <v>1.0</v>
      </c>
      <c r="K276" s="86" t="s">
        <v>19</v>
      </c>
      <c r="L276" s="87" t="s">
        <v>378</v>
      </c>
      <c r="M276" s="87">
        <v>2.0211101E7</v>
      </c>
      <c r="N276" s="87" t="s">
        <v>379</v>
      </c>
      <c r="O276" s="87" t="s">
        <v>720</v>
      </c>
      <c r="P276" s="87">
        <v>3.46</v>
      </c>
      <c r="Q276" s="87">
        <v>90.0</v>
      </c>
      <c r="R276" s="88">
        <v>34.0</v>
      </c>
      <c r="S276" s="88">
        <v>87.0</v>
      </c>
      <c r="T276" s="88">
        <v>23.5</v>
      </c>
      <c r="U276" s="88" t="s">
        <v>19</v>
      </c>
      <c r="V276" s="88"/>
      <c r="W276" s="88" t="s">
        <v>19</v>
      </c>
      <c r="X276" s="88">
        <f t="shared" si="27"/>
        <v>0.3114</v>
      </c>
      <c r="Y276" s="88">
        <f t="shared" si="24"/>
        <v>2.958</v>
      </c>
      <c r="AC276" s="90" t="s">
        <v>582</v>
      </c>
      <c r="AE276" s="115"/>
      <c r="AF276" s="115"/>
      <c r="AG276" s="115"/>
      <c r="AH276" s="115"/>
      <c r="AI276" s="115"/>
      <c r="AJ276" s="115"/>
      <c r="AK276" s="115"/>
      <c r="AL276" s="115"/>
      <c r="AM276" s="115"/>
      <c r="AN276" s="115"/>
      <c r="AO276" s="115"/>
      <c r="AP276" s="115"/>
      <c r="AQ276" s="115"/>
      <c r="AR276" s="115"/>
      <c r="AS276" s="115"/>
      <c r="AT276" s="115"/>
      <c r="AU276" s="115"/>
      <c r="AV276" s="115"/>
      <c r="AW276" s="115"/>
    </row>
    <row r="277" hidden="1">
      <c r="A277" s="84">
        <v>649.0</v>
      </c>
      <c r="B277" s="84" t="s">
        <v>382</v>
      </c>
      <c r="C277" s="84" t="s">
        <v>332</v>
      </c>
      <c r="D277" s="84">
        <v>2.0200911E7</v>
      </c>
      <c r="E277" s="85" t="s">
        <v>185</v>
      </c>
      <c r="F277" s="85" t="s">
        <v>376</v>
      </c>
      <c r="G277" s="85"/>
      <c r="H277" s="85" t="s">
        <v>314</v>
      </c>
      <c r="I277" s="85" t="s">
        <v>804</v>
      </c>
      <c r="J277" s="84">
        <v>1.0</v>
      </c>
      <c r="K277" s="86" t="s">
        <v>19</v>
      </c>
      <c r="L277" s="87" t="s">
        <v>378</v>
      </c>
      <c r="M277" s="87">
        <v>2.0210927E7</v>
      </c>
      <c r="N277" s="87" t="s">
        <v>379</v>
      </c>
      <c r="O277" s="87" t="s">
        <v>687</v>
      </c>
      <c r="P277" s="87">
        <v>2.33</v>
      </c>
      <c r="Q277" s="87">
        <v>90.0</v>
      </c>
      <c r="R277" s="88">
        <v>15.9</v>
      </c>
      <c r="S277" s="88">
        <v>87.0</v>
      </c>
      <c r="T277" s="88">
        <v>11.7</v>
      </c>
      <c r="U277" s="88" t="s">
        <v>19</v>
      </c>
      <c r="V277" s="88">
        <v>7.3</v>
      </c>
      <c r="W277" s="88" t="s">
        <v>19</v>
      </c>
      <c r="X277" s="88">
        <f t="shared" si="27"/>
        <v>0.2097</v>
      </c>
      <c r="Y277" s="88">
        <f t="shared" si="24"/>
        <v>1.3833</v>
      </c>
      <c r="AC277" s="90" t="s">
        <v>507</v>
      </c>
    </row>
    <row r="278" hidden="1">
      <c r="A278" s="84">
        <v>253.0</v>
      </c>
      <c r="B278" s="84" t="s">
        <v>382</v>
      </c>
      <c r="C278" s="84" t="s">
        <v>47</v>
      </c>
      <c r="D278" s="84">
        <v>2.020011E7</v>
      </c>
      <c r="E278" s="85" t="s">
        <v>185</v>
      </c>
      <c r="F278" s="85" t="s">
        <v>458</v>
      </c>
      <c r="G278" s="85"/>
      <c r="H278" s="85" t="s">
        <v>33</v>
      </c>
      <c r="I278" s="85" t="s">
        <v>805</v>
      </c>
      <c r="J278" s="84">
        <v>1.0</v>
      </c>
      <c r="K278" s="86" t="s">
        <v>19</v>
      </c>
      <c r="L278" s="87" t="s">
        <v>378</v>
      </c>
      <c r="M278" s="87">
        <v>2.021091E7</v>
      </c>
      <c r="N278" s="87" t="s">
        <v>379</v>
      </c>
      <c r="O278" s="87" t="s">
        <v>19</v>
      </c>
      <c r="P278" s="87">
        <v>24.6</v>
      </c>
      <c r="Q278" s="87">
        <v>90.0</v>
      </c>
      <c r="R278" s="88">
        <v>16.7</v>
      </c>
      <c r="S278" s="88">
        <v>87.0</v>
      </c>
      <c r="T278" s="88">
        <v>16.9</v>
      </c>
      <c r="U278" s="88" t="s">
        <v>19</v>
      </c>
      <c r="V278" s="88">
        <v>6.6</v>
      </c>
      <c r="W278" s="88" t="s">
        <v>19</v>
      </c>
      <c r="X278" s="88">
        <f t="shared" si="27"/>
        <v>2.214</v>
      </c>
      <c r="Y278" s="88">
        <f t="shared" si="24"/>
        <v>1.4529</v>
      </c>
      <c r="Z278" s="87" t="s">
        <v>404</v>
      </c>
      <c r="AA278" s="87" t="s">
        <v>405</v>
      </c>
      <c r="AC278" s="90" t="s">
        <v>464</v>
      </c>
    </row>
    <row r="279" hidden="1">
      <c r="A279" s="83">
        <v>407.0</v>
      </c>
      <c r="B279" s="84" t="s">
        <v>382</v>
      </c>
      <c r="C279" s="84" t="s">
        <v>14</v>
      </c>
      <c r="D279" s="84">
        <v>2.0200305E7</v>
      </c>
      <c r="E279" s="85" t="s">
        <v>185</v>
      </c>
      <c r="F279" s="85" t="s">
        <v>458</v>
      </c>
      <c r="G279" s="85"/>
      <c r="H279" s="85" t="s">
        <v>33</v>
      </c>
      <c r="I279" s="85" t="s">
        <v>806</v>
      </c>
      <c r="J279" s="84">
        <v>1.0</v>
      </c>
      <c r="K279" s="86" t="s">
        <v>19</v>
      </c>
      <c r="L279" s="87" t="s">
        <v>378</v>
      </c>
      <c r="M279" s="87">
        <v>2.0211015E7</v>
      </c>
      <c r="N279" s="87" t="s">
        <v>379</v>
      </c>
      <c r="O279" s="87" t="s">
        <v>19</v>
      </c>
      <c r="P279" s="87">
        <v>43.0</v>
      </c>
      <c r="Q279" s="87">
        <v>90.0</v>
      </c>
      <c r="R279" s="88">
        <v>45.2</v>
      </c>
      <c r="S279" s="88">
        <v>87.0</v>
      </c>
      <c r="T279" s="88">
        <v>34.2</v>
      </c>
      <c r="U279" s="88" t="s">
        <v>19</v>
      </c>
      <c r="V279" s="88">
        <v>6.9</v>
      </c>
      <c r="W279" s="88" t="s">
        <v>19</v>
      </c>
      <c r="X279" s="88">
        <f t="shared" si="27"/>
        <v>3.87</v>
      </c>
      <c r="Y279" s="88">
        <f t="shared" si="24"/>
        <v>3.9324</v>
      </c>
      <c r="AC279" s="90" t="s">
        <v>444</v>
      </c>
    </row>
    <row r="280" hidden="1">
      <c r="A280" s="84">
        <v>257.0</v>
      </c>
      <c r="B280" s="84" t="s">
        <v>382</v>
      </c>
      <c r="C280" s="84" t="s">
        <v>47</v>
      </c>
      <c r="D280" s="84">
        <v>2.020011E7</v>
      </c>
      <c r="E280" s="85" t="s">
        <v>185</v>
      </c>
      <c r="F280" s="85" t="s">
        <v>458</v>
      </c>
      <c r="G280" s="85"/>
      <c r="H280" s="85" t="s">
        <v>199</v>
      </c>
      <c r="I280" s="85" t="s">
        <v>807</v>
      </c>
      <c r="J280" s="84">
        <v>1.0</v>
      </c>
      <c r="K280" s="86" t="s">
        <v>19</v>
      </c>
      <c r="L280" s="87" t="s">
        <v>378</v>
      </c>
      <c r="M280" s="87">
        <v>2.0211129E7</v>
      </c>
      <c r="N280" s="87" t="s">
        <v>379</v>
      </c>
      <c r="O280" s="87" t="s">
        <v>19</v>
      </c>
      <c r="P280" s="87">
        <v>13.4</v>
      </c>
      <c r="Q280" s="87">
        <v>90.0</v>
      </c>
      <c r="R280" s="88">
        <v>13.3</v>
      </c>
      <c r="S280" s="88">
        <v>87.0</v>
      </c>
      <c r="T280" s="88">
        <v>35.0</v>
      </c>
      <c r="U280" s="88" t="s">
        <v>19</v>
      </c>
      <c r="V280" s="88">
        <v>7.2</v>
      </c>
      <c r="W280" s="88" t="s">
        <v>19</v>
      </c>
      <c r="X280" s="88">
        <f t="shared" si="27"/>
        <v>1.206</v>
      </c>
      <c r="Y280" s="88">
        <f t="shared" si="24"/>
        <v>1.1571</v>
      </c>
      <c r="AC280" s="90" t="s">
        <v>542</v>
      </c>
      <c r="AE280" s="115"/>
      <c r="AF280" s="115"/>
      <c r="AG280" s="115"/>
      <c r="AH280" s="115"/>
      <c r="AI280" s="115"/>
      <c r="AJ280" s="115"/>
      <c r="AK280" s="115"/>
      <c r="AL280" s="115"/>
      <c r="AM280" s="115"/>
      <c r="AN280" s="115"/>
      <c r="AO280" s="115"/>
      <c r="AP280" s="115"/>
      <c r="AQ280" s="115"/>
      <c r="AR280" s="115"/>
      <c r="AS280" s="115"/>
      <c r="AT280" s="115"/>
      <c r="AU280" s="115"/>
      <c r="AV280" s="115"/>
      <c r="AW280" s="115"/>
    </row>
    <row r="281" hidden="1">
      <c r="A281" s="84">
        <v>389.0</v>
      </c>
      <c r="B281" s="84" t="s">
        <v>382</v>
      </c>
      <c r="C281" s="84" t="s">
        <v>14</v>
      </c>
      <c r="D281" s="84">
        <v>2.0200305E7</v>
      </c>
      <c r="E281" s="85" t="s">
        <v>185</v>
      </c>
      <c r="F281" s="85" t="s">
        <v>458</v>
      </c>
      <c r="G281" s="85"/>
      <c r="H281" s="85" t="s">
        <v>199</v>
      </c>
      <c r="I281" s="85" t="s">
        <v>808</v>
      </c>
      <c r="J281" s="84">
        <v>1.0</v>
      </c>
      <c r="K281" s="86" t="s">
        <v>19</v>
      </c>
      <c r="L281" s="87" t="s">
        <v>378</v>
      </c>
      <c r="M281" s="87">
        <v>2.0211116E7</v>
      </c>
      <c r="N281" s="87" t="s">
        <v>379</v>
      </c>
      <c r="O281" s="87" t="s">
        <v>19</v>
      </c>
      <c r="P281" s="87">
        <v>21.2</v>
      </c>
      <c r="Q281" s="87">
        <v>90.0</v>
      </c>
      <c r="R281" s="88">
        <v>48.1</v>
      </c>
      <c r="S281" s="88">
        <v>87.0</v>
      </c>
      <c r="T281" s="88">
        <v>16.1</v>
      </c>
      <c r="U281" s="88" t="s">
        <v>19</v>
      </c>
      <c r="V281" s="88">
        <v>6.8</v>
      </c>
      <c r="W281" s="88" t="s">
        <v>19</v>
      </c>
      <c r="X281" s="88">
        <f t="shared" si="27"/>
        <v>1.908</v>
      </c>
      <c r="Y281" s="88">
        <f t="shared" si="24"/>
        <v>4.1847</v>
      </c>
      <c r="AC281" s="90" t="s">
        <v>466</v>
      </c>
    </row>
    <row r="282" hidden="1">
      <c r="A282" s="84">
        <v>631.0</v>
      </c>
      <c r="B282" s="84" t="s">
        <v>382</v>
      </c>
      <c r="C282" s="84" t="s">
        <v>332</v>
      </c>
      <c r="D282" s="84">
        <v>2.0200911E7</v>
      </c>
      <c r="E282" s="85" t="s">
        <v>185</v>
      </c>
      <c r="F282" s="85" t="s">
        <v>458</v>
      </c>
      <c r="G282" s="85"/>
      <c r="H282" s="85" t="s">
        <v>199</v>
      </c>
      <c r="I282" s="85" t="s">
        <v>809</v>
      </c>
      <c r="J282" s="84">
        <v>1.0</v>
      </c>
      <c r="K282" s="86" t="s">
        <v>19</v>
      </c>
      <c r="L282" s="87" t="s">
        <v>378</v>
      </c>
      <c r="M282" s="87">
        <v>2.0210923E7</v>
      </c>
      <c r="N282" s="87" t="s">
        <v>379</v>
      </c>
      <c r="O282" s="87" t="s">
        <v>19</v>
      </c>
      <c r="P282" s="87">
        <v>96.9</v>
      </c>
      <c r="Q282" s="87">
        <v>90.0</v>
      </c>
      <c r="R282" s="88">
        <v>62.5</v>
      </c>
      <c r="S282" s="88">
        <v>87.0</v>
      </c>
      <c r="T282" s="88">
        <v>34.1</v>
      </c>
      <c r="U282" s="88" t="s">
        <v>19</v>
      </c>
      <c r="V282" s="88">
        <v>7.5</v>
      </c>
      <c r="W282" s="88" t="s">
        <v>19</v>
      </c>
      <c r="X282" s="88">
        <f t="shared" si="27"/>
        <v>8.721</v>
      </c>
      <c r="Y282" s="88">
        <f t="shared" si="24"/>
        <v>5.4375</v>
      </c>
      <c r="AC282" s="90" t="s">
        <v>426</v>
      </c>
      <c r="AE282" s="115"/>
      <c r="AF282" s="115"/>
      <c r="AG282" s="115"/>
      <c r="AH282" s="115"/>
      <c r="AI282" s="115"/>
      <c r="AJ282" s="115"/>
      <c r="AK282" s="115"/>
      <c r="AL282" s="115"/>
      <c r="AM282" s="115"/>
      <c r="AN282" s="115"/>
      <c r="AO282" s="115"/>
      <c r="AP282" s="115"/>
      <c r="AQ282" s="115"/>
      <c r="AR282" s="115"/>
      <c r="AS282" s="115"/>
      <c r="AT282" s="115"/>
      <c r="AU282" s="115"/>
      <c r="AV282" s="115"/>
      <c r="AW282" s="115"/>
    </row>
    <row r="283" hidden="1">
      <c r="A283" s="84">
        <v>709.0</v>
      </c>
      <c r="B283" s="84" t="s">
        <v>382</v>
      </c>
      <c r="C283" s="84" t="s">
        <v>41</v>
      </c>
      <c r="D283" s="84">
        <v>2.0201101E7</v>
      </c>
      <c r="E283" s="85" t="s">
        <v>185</v>
      </c>
      <c r="F283" s="85" t="s">
        <v>458</v>
      </c>
      <c r="G283" s="85"/>
      <c r="H283" s="85" t="s">
        <v>199</v>
      </c>
      <c r="I283" s="85" t="s">
        <v>810</v>
      </c>
      <c r="J283" s="84">
        <v>1.0</v>
      </c>
      <c r="K283" s="86" t="s">
        <v>19</v>
      </c>
      <c r="L283" s="87" t="s">
        <v>378</v>
      </c>
      <c r="M283" s="87">
        <v>2.0210831E7</v>
      </c>
      <c r="N283" s="87" t="s">
        <v>379</v>
      </c>
      <c r="O283" s="87" t="s">
        <v>19</v>
      </c>
      <c r="P283" s="87">
        <v>17.5</v>
      </c>
      <c r="Q283" s="87">
        <v>90.0</v>
      </c>
      <c r="R283" s="88">
        <v>38.9</v>
      </c>
      <c r="S283" s="88">
        <v>87.0</v>
      </c>
      <c r="T283" s="88">
        <v>28.2</v>
      </c>
      <c r="U283" s="88" t="s">
        <v>19</v>
      </c>
      <c r="V283" s="88">
        <v>7.4</v>
      </c>
      <c r="W283" s="88" t="s">
        <v>19</v>
      </c>
      <c r="X283" s="88">
        <f t="shared" si="27"/>
        <v>1.575</v>
      </c>
      <c r="Y283" s="88">
        <f t="shared" si="24"/>
        <v>3.3843</v>
      </c>
      <c r="Z283" s="87" t="s">
        <v>404</v>
      </c>
      <c r="AA283" s="87" t="s">
        <v>405</v>
      </c>
      <c r="AB283" s="87" t="s">
        <v>456</v>
      </c>
      <c r="AC283" s="90" t="s">
        <v>457</v>
      </c>
    </row>
    <row r="284" hidden="1">
      <c r="A284" s="84">
        <v>663.0</v>
      </c>
      <c r="B284" s="84" t="s">
        <v>382</v>
      </c>
      <c r="C284" s="84" t="s">
        <v>332</v>
      </c>
      <c r="D284" s="84">
        <v>2.0200911E7</v>
      </c>
      <c r="E284" s="85" t="s">
        <v>185</v>
      </c>
      <c r="F284" s="85" t="s">
        <v>376</v>
      </c>
      <c r="G284" s="85"/>
      <c r="H284" s="85" t="s">
        <v>317</v>
      </c>
      <c r="I284" s="85" t="s">
        <v>811</v>
      </c>
      <c r="J284" s="84">
        <v>1.0</v>
      </c>
      <c r="K284" s="86" t="s">
        <v>19</v>
      </c>
      <c r="L284" s="87" t="s">
        <v>378</v>
      </c>
      <c r="M284" s="87">
        <v>2.0211019E7</v>
      </c>
      <c r="N284" s="87" t="s">
        <v>379</v>
      </c>
      <c r="O284" s="87" t="s">
        <v>700</v>
      </c>
      <c r="P284" s="87">
        <v>2.87</v>
      </c>
      <c r="Q284" s="87">
        <v>90.0</v>
      </c>
      <c r="R284" s="88">
        <v>10.5</v>
      </c>
      <c r="S284" s="88">
        <v>87.0</v>
      </c>
      <c r="T284" s="88">
        <v>15.7</v>
      </c>
      <c r="U284" s="88" t="s">
        <v>19</v>
      </c>
      <c r="V284" s="88">
        <v>7.8</v>
      </c>
      <c r="W284" s="88" t="s">
        <v>19</v>
      </c>
      <c r="X284" s="88">
        <f t="shared" si="27"/>
        <v>0.2583</v>
      </c>
      <c r="Y284" s="88">
        <f t="shared" si="24"/>
        <v>0.9135</v>
      </c>
      <c r="AC284" s="90" t="s">
        <v>554</v>
      </c>
    </row>
    <row r="285" hidden="1">
      <c r="A285" s="84">
        <v>221.0</v>
      </c>
      <c r="B285" s="84" t="s">
        <v>382</v>
      </c>
      <c r="C285" s="84" t="s">
        <v>47</v>
      </c>
      <c r="D285" s="84">
        <v>2.020011E7</v>
      </c>
      <c r="E285" s="85" t="s">
        <v>185</v>
      </c>
      <c r="F285" s="85" t="s">
        <v>458</v>
      </c>
      <c r="G285" s="85"/>
      <c r="H285" s="85" t="s">
        <v>242</v>
      </c>
      <c r="I285" s="85" t="s">
        <v>812</v>
      </c>
      <c r="J285" s="84">
        <v>1.0</v>
      </c>
      <c r="K285" s="86" t="s">
        <v>19</v>
      </c>
      <c r="L285" s="87" t="s">
        <v>378</v>
      </c>
      <c r="M285" s="87">
        <v>2.0211019E7</v>
      </c>
      <c r="N285" s="87" t="s">
        <v>379</v>
      </c>
      <c r="O285" s="87" t="s">
        <v>19</v>
      </c>
      <c r="P285" s="87">
        <v>24.3</v>
      </c>
      <c r="Q285" s="87">
        <v>90.0</v>
      </c>
      <c r="R285" s="88">
        <v>19.0</v>
      </c>
      <c r="S285" s="88">
        <v>87.0</v>
      </c>
      <c r="T285" s="88">
        <v>24.0</v>
      </c>
      <c r="U285" s="88" t="s">
        <v>19</v>
      </c>
      <c r="V285" s="88">
        <v>7.2</v>
      </c>
      <c r="W285" s="88" t="s">
        <v>19</v>
      </c>
      <c r="X285" s="88">
        <f t="shared" si="27"/>
        <v>2.187</v>
      </c>
      <c r="Y285" s="88">
        <f t="shared" si="24"/>
        <v>1.653</v>
      </c>
      <c r="AC285" s="90" t="s">
        <v>554</v>
      </c>
    </row>
    <row r="286" hidden="1">
      <c r="A286" s="84">
        <v>667.0</v>
      </c>
      <c r="B286" s="84" t="s">
        <v>382</v>
      </c>
      <c r="C286" s="84" t="s">
        <v>332</v>
      </c>
      <c r="D286" s="84">
        <v>2.0200911E7</v>
      </c>
      <c r="E286" s="85" t="s">
        <v>185</v>
      </c>
      <c r="F286" s="85" t="s">
        <v>407</v>
      </c>
      <c r="G286" s="85"/>
      <c r="H286" s="85" t="s">
        <v>575</v>
      </c>
      <c r="I286" s="85" t="s">
        <v>813</v>
      </c>
      <c r="J286" s="84">
        <v>1.0</v>
      </c>
      <c r="K286" s="86" t="s">
        <v>19</v>
      </c>
      <c r="L286" s="87" t="s">
        <v>378</v>
      </c>
      <c r="M286" s="94">
        <v>2.0210927E7</v>
      </c>
      <c r="N286" s="87" t="s">
        <v>379</v>
      </c>
      <c r="O286" s="87" t="s">
        <v>19</v>
      </c>
      <c r="P286" s="87">
        <v>48.1</v>
      </c>
      <c r="Q286" s="87">
        <v>90.0</v>
      </c>
      <c r="R286" s="88">
        <v>29.5</v>
      </c>
      <c r="S286" s="88">
        <v>87.0</v>
      </c>
      <c r="T286" s="88">
        <v>23.4</v>
      </c>
      <c r="U286" s="88" t="s">
        <v>19</v>
      </c>
      <c r="V286" s="88">
        <v>2.3</v>
      </c>
      <c r="W286" s="88" t="s">
        <v>19</v>
      </c>
      <c r="X286" s="88">
        <f t="shared" si="27"/>
        <v>4.329</v>
      </c>
      <c r="Y286" s="88">
        <f t="shared" si="24"/>
        <v>2.5665</v>
      </c>
      <c r="AC286" s="90" t="s">
        <v>507</v>
      </c>
    </row>
    <row r="287" hidden="1">
      <c r="A287" s="84">
        <v>669.0</v>
      </c>
      <c r="B287" s="84" t="s">
        <v>382</v>
      </c>
      <c r="C287" s="84" t="s">
        <v>332</v>
      </c>
      <c r="D287" s="84">
        <v>2.0200911E7</v>
      </c>
      <c r="E287" s="85" t="s">
        <v>185</v>
      </c>
      <c r="F287" s="85" t="s">
        <v>376</v>
      </c>
      <c r="G287" s="85"/>
      <c r="H287" s="85" t="s">
        <v>39</v>
      </c>
      <c r="I287" s="85" t="s">
        <v>814</v>
      </c>
      <c r="J287" s="84">
        <v>1.0</v>
      </c>
      <c r="K287" s="86" t="s">
        <v>19</v>
      </c>
      <c r="L287" s="87" t="s">
        <v>378</v>
      </c>
      <c r="M287" s="87">
        <v>2.0211015E7</v>
      </c>
      <c r="N287" s="87" t="s">
        <v>379</v>
      </c>
      <c r="O287" s="87" t="s">
        <v>687</v>
      </c>
      <c r="P287" s="87">
        <v>2.12</v>
      </c>
      <c r="Q287" s="87">
        <v>90.0</v>
      </c>
      <c r="R287" s="88">
        <v>12.2</v>
      </c>
      <c r="S287" s="88">
        <v>87.0</v>
      </c>
      <c r="T287" s="88">
        <v>18.3</v>
      </c>
      <c r="U287" s="88" t="s">
        <v>19</v>
      </c>
      <c r="V287" s="88">
        <v>8.6</v>
      </c>
      <c r="W287" s="88" t="s">
        <v>19</v>
      </c>
      <c r="X287" s="88">
        <f t="shared" si="27"/>
        <v>0.1908</v>
      </c>
      <c r="Y287" s="88">
        <f t="shared" si="24"/>
        <v>1.0614</v>
      </c>
      <c r="AC287" s="90" t="s">
        <v>444</v>
      </c>
      <c r="AE287" s="115"/>
      <c r="AF287" s="115"/>
      <c r="AG287" s="115"/>
      <c r="AH287" s="115"/>
      <c r="AI287" s="115"/>
      <c r="AJ287" s="115"/>
      <c r="AK287" s="115"/>
      <c r="AL287" s="115"/>
      <c r="AM287" s="115"/>
      <c r="AN287" s="115"/>
      <c r="AO287" s="115"/>
      <c r="AP287" s="115"/>
      <c r="AQ287" s="115"/>
      <c r="AR287" s="115"/>
      <c r="AS287" s="115"/>
      <c r="AT287" s="115"/>
      <c r="AU287" s="115"/>
      <c r="AV287" s="115"/>
      <c r="AW287" s="115"/>
    </row>
    <row r="288" hidden="1">
      <c r="A288" s="84">
        <v>671.0</v>
      </c>
      <c r="B288" s="84" t="s">
        <v>382</v>
      </c>
      <c r="C288" s="84" t="s">
        <v>332</v>
      </c>
      <c r="D288" s="84">
        <v>2.0200911E7</v>
      </c>
      <c r="E288" s="85" t="s">
        <v>185</v>
      </c>
      <c r="F288" s="85" t="s">
        <v>376</v>
      </c>
      <c r="G288" s="85"/>
      <c r="H288" s="85" t="s">
        <v>308</v>
      </c>
      <c r="I288" s="85" t="s">
        <v>815</v>
      </c>
      <c r="J288" s="84">
        <v>1.0</v>
      </c>
      <c r="K288" s="86" t="s">
        <v>19</v>
      </c>
      <c r="L288" s="87" t="s">
        <v>378</v>
      </c>
      <c r="M288" s="87">
        <v>2.0211005E7</v>
      </c>
      <c r="N288" s="87" t="s">
        <v>379</v>
      </c>
      <c r="O288" s="87" t="s">
        <v>816</v>
      </c>
      <c r="P288" s="87">
        <v>4.46</v>
      </c>
      <c r="Q288" s="87">
        <v>90.0</v>
      </c>
      <c r="R288" s="88">
        <v>18.1</v>
      </c>
      <c r="S288" s="88">
        <v>87.0</v>
      </c>
      <c r="T288" s="88">
        <v>20.2</v>
      </c>
      <c r="U288" s="88" t="s">
        <v>19</v>
      </c>
      <c r="V288" s="88">
        <v>8.9</v>
      </c>
      <c r="W288" s="88" t="s">
        <v>19</v>
      </c>
      <c r="X288" s="88">
        <f t="shared" si="27"/>
        <v>0.4014</v>
      </c>
      <c r="Y288" s="88">
        <f t="shared" si="24"/>
        <v>1.5747</v>
      </c>
      <c r="AC288" s="90" t="s">
        <v>590</v>
      </c>
    </row>
    <row r="289" hidden="1">
      <c r="A289" s="84">
        <v>673.0</v>
      </c>
      <c r="B289" s="84" t="s">
        <v>382</v>
      </c>
      <c r="C289" s="84" t="s">
        <v>332</v>
      </c>
      <c r="D289" s="84">
        <v>2.0200911E7</v>
      </c>
      <c r="E289" s="85" t="s">
        <v>185</v>
      </c>
      <c r="F289" s="85" t="s">
        <v>407</v>
      </c>
      <c r="G289" s="85"/>
      <c r="H289" s="85" t="s">
        <v>563</v>
      </c>
      <c r="I289" s="85" t="s">
        <v>817</v>
      </c>
      <c r="J289" s="84">
        <v>1.0</v>
      </c>
      <c r="K289" s="86" t="s">
        <v>19</v>
      </c>
      <c r="L289" s="87" t="s">
        <v>378</v>
      </c>
      <c r="M289" s="87">
        <v>2.0210921E7</v>
      </c>
      <c r="N289" s="87" t="s">
        <v>379</v>
      </c>
      <c r="O289" s="87" t="s">
        <v>19</v>
      </c>
      <c r="P289" s="87">
        <v>18.05</v>
      </c>
      <c r="Q289" s="87">
        <v>90.0</v>
      </c>
      <c r="R289" s="88">
        <v>18.05</v>
      </c>
      <c r="S289" s="88">
        <v>87.0</v>
      </c>
      <c r="T289" s="88">
        <v>19.4</v>
      </c>
      <c r="U289" s="88" t="s">
        <v>19</v>
      </c>
      <c r="V289" s="88">
        <v>5.3</v>
      </c>
      <c r="W289" s="88" t="s">
        <v>19</v>
      </c>
      <c r="X289" s="88">
        <f t="shared" si="27"/>
        <v>1.6245</v>
      </c>
      <c r="Y289" s="88">
        <f t="shared" si="24"/>
        <v>1.57035</v>
      </c>
      <c r="AC289" s="90" t="s">
        <v>579</v>
      </c>
    </row>
    <row r="290" hidden="1">
      <c r="A290" s="83">
        <v>675.0</v>
      </c>
      <c r="B290" s="84" t="s">
        <v>382</v>
      </c>
      <c r="C290" s="84" t="s">
        <v>332</v>
      </c>
      <c r="D290" s="84">
        <v>2.0200911E7</v>
      </c>
      <c r="E290" s="85" t="s">
        <v>185</v>
      </c>
      <c r="F290" s="85" t="s">
        <v>407</v>
      </c>
      <c r="G290" s="85"/>
      <c r="H290" s="85" t="s">
        <v>561</v>
      </c>
      <c r="I290" s="85" t="s">
        <v>818</v>
      </c>
      <c r="J290" s="84">
        <v>1.0</v>
      </c>
      <c r="K290" s="86" t="s">
        <v>19</v>
      </c>
      <c r="L290" s="87" t="s">
        <v>392</v>
      </c>
      <c r="M290" s="87">
        <v>2.0211012E7</v>
      </c>
      <c r="N290" s="87" t="s">
        <v>379</v>
      </c>
      <c r="O290" s="87" t="s">
        <v>19</v>
      </c>
      <c r="P290" s="87">
        <v>45.6</v>
      </c>
      <c r="Q290" s="87">
        <v>90.0</v>
      </c>
      <c r="R290" s="88">
        <v>14.2</v>
      </c>
      <c r="S290" s="88">
        <v>87.0</v>
      </c>
      <c r="T290" s="88">
        <v>10.4</v>
      </c>
      <c r="U290" s="88" t="s">
        <v>19</v>
      </c>
      <c r="V290" s="88">
        <v>5.0</v>
      </c>
      <c r="W290" s="93" t="s">
        <v>19</v>
      </c>
      <c r="X290" s="88">
        <f t="shared" si="27"/>
        <v>4.104</v>
      </c>
      <c r="Y290" s="88">
        <f t="shared" si="24"/>
        <v>1.2354</v>
      </c>
      <c r="AC290" s="90" t="s">
        <v>393</v>
      </c>
    </row>
    <row r="291" hidden="1">
      <c r="A291" s="83">
        <v>677.0</v>
      </c>
      <c r="B291" s="84" t="s">
        <v>382</v>
      </c>
      <c r="C291" s="84" t="s">
        <v>332</v>
      </c>
      <c r="D291" s="84">
        <v>2.0200911E7</v>
      </c>
      <c r="E291" s="85" t="s">
        <v>185</v>
      </c>
      <c r="F291" s="85" t="s">
        <v>376</v>
      </c>
      <c r="G291" s="85"/>
      <c r="H291" s="85" t="s">
        <v>247</v>
      </c>
      <c r="I291" s="85" t="s">
        <v>819</v>
      </c>
      <c r="J291" s="84">
        <v>1.0</v>
      </c>
      <c r="K291" s="86" t="s">
        <v>19</v>
      </c>
      <c r="L291" s="87" t="s">
        <v>378</v>
      </c>
      <c r="M291" s="87">
        <v>2.0210921E7</v>
      </c>
      <c r="N291" s="87" t="s">
        <v>379</v>
      </c>
      <c r="O291" s="87" t="s">
        <v>820</v>
      </c>
      <c r="P291" s="87">
        <v>16.15</v>
      </c>
      <c r="Q291" s="87">
        <v>90.0</v>
      </c>
      <c r="R291" s="88">
        <v>16.15</v>
      </c>
      <c r="S291" s="88">
        <v>87.0</v>
      </c>
      <c r="T291" s="88">
        <v>16.1</v>
      </c>
      <c r="U291" s="88" t="s">
        <v>19</v>
      </c>
      <c r="V291" s="88">
        <v>8.3</v>
      </c>
      <c r="W291" s="88" t="s">
        <v>19</v>
      </c>
      <c r="X291" s="88">
        <f t="shared" si="27"/>
        <v>1.4535</v>
      </c>
      <c r="Y291" s="88">
        <f t="shared" si="24"/>
        <v>1.40505</v>
      </c>
      <c r="AC291" s="90" t="s">
        <v>579</v>
      </c>
    </row>
    <row r="292" hidden="1">
      <c r="A292" s="83">
        <v>411.0</v>
      </c>
      <c r="B292" s="84" t="s">
        <v>382</v>
      </c>
      <c r="C292" s="84" t="s">
        <v>14</v>
      </c>
      <c r="D292" s="84">
        <v>2.0200305E7</v>
      </c>
      <c r="E292" s="85" t="s">
        <v>185</v>
      </c>
      <c r="F292" s="85" t="s">
        <v>458</v>
      </c>
      <c r="G292" s="85"/>
      <c r="H292" s="85" t="s">
        <v>242</v>
      </c>
      <c r="I292" s="85" t="s">
        <v>821</v>
      </c>
      <c r="J292" s="84">
        <v>1.0</v>
      </c>
      <c r="K292" s="86" t="s">
        <v>19</v>
      </c>
      <c r="L292" s="87" t="s">
        <v>378</v>
      </c>
      <c r="M292" s="94">
        <v>2.0210902E7</v>
      </c>
      <c r="N292" s="87" t="s">
        <v>379</v>
      </c>
      <c r="O292" s="87" t="s">
        <v>19</v>
      </c>
      <c r="P292" s="87">
        <v>11.07</v>
      </c>
      <c r="Q292" s="87">
        <v>90.0</v>
      </c>
      <c r="R292" s="88">
        <v>17.8</v>
      </c>
      <c r="S292" s="88">
        <v>87.0</v>
      </c>
      <c r="T292" s="88">
        <v>4.04</v>
      </c>
      <c r="U292" s="88" t="s">
        <v>19</v>
      </c>
      <c r="V292" s="88" t="s">
        <v>380</v>
      </c>
      <c r="W292" s="88" t="s">
        <v>19</v>
      </c>
      <c r="X292" s="88">
        <f t="shared" si="27"/>
        <v>0.9963</v>
      </c>
      <c r="Y292" s="88">
        <f t="shared" si="24"/>
        <v>1.5486</v>
      </c>
      <c r="Z292" s="87" t="s">
        <v>404</v>
      </c>
      <c r="AA292" s="87" t="s">
        <v>405</v>
      </c>
      <c r="AC292" s="90" t="s">
        <v>475</v>
      </c>
    </row>
    <row r="293" hidden="1">
      <c r="A293" s="83">
        <v>681.0</v>
      </c>
      <c r="B293" s="84" t="s">
        <v>382</v>
      </c>
      <c r="C293" s="84" t="s">
        <v>332</v>
      </c>
      <c r="D293" s="84">
        <v>2.0200911E7</v>
      </c>
      <c r="E293" s="85" t="s">
        <v>185</v>
      </c>
      <c r="F293" s="85" t="s">
        <v>407</v>
      </c>
      <c r="G293" s="85"/>
      <c r="H293" s="85" t="s">
        <v>682</v>
      </c>
      <c r="I293" s="85" t="s">
        <v>822</v>
      </c>
      <c r="J293" s="84">
        <v>1.0</v>
      </c>
      <c r="K293" s="86" t="s">
        <v>19</v>
      </c>
      <c r="L293" s="87" t="s">
        <v>378</v>
      </c>
      <c r="M293" s="87">
        <v>2.0211101E7</v>
      </c>
      <c r="N293" s="87" t="s">
        <v>379</v>
      </c>
      <c r="O293" s="87" t="s">
        <v>19</v>
      </c>
      <c r="P293" s="87">
        <v>55.7</v>
      </c>
      <c r="Q293" s="87">
        <v>90.0</v>
      </c>
      <c r="R293" s="88">
        <v>18.6</v>
      </c>
      <c r="S293" s="88">
        <v>87.0</v>
      </c>
      <c r="T293" s="88">
        <v>14.1</v>
      </c>
      <c r="U293" s="88" t="s">
        <v>19</v>
      </c>
      <c r="V293" s="88">
        <v>4.6</v>
      </c>
      <c r="W293" s="88" t="s">
        <v>19</v>
      </c>
      <c r="X293" s="88">
        <f t="shared" si="27"/>
        <v>5.013</v>
      </c>
      <c r="Y293" s="88">
        <f t="shared" si="24"/>
        <v>1.6182</v>
      </c>
      <c r="AC293" s="90" t="s">
        <v>582</v>
      </c>
    </row>
    <row r="294" hidden="1">
      <c r="A294" s="83">
        <v>655.0</v>
      </c>
      <c r="B294" s="84" t="s">
        <v>382</v>
      </c>
      <c r="C294" s="84" t="s">
        <v>332</v>
      </c>
      <c r="D294" s="84">
        <v>2.0200911E7</v>
      </c>
      <c r="E294" s="85" t="s">
        <v>185</v>
      </c>
      <c r="F294" s="85" t="s">
        <v>458</v>
      </c>
      <c r="G294" s="85"/>
      <c r="H294" s="85" t="s">
        <v>242</v>
      </c>
      <c r="I294" s="85" t="s">
        <v>823</v>
      </c>
      <c r="J294" s="84">
        <v>1.0</v>
      </c>
      <c r="K294" s="86" t="s">
        <v>19</v>
      </c>
      <c r="L294" s="87" t="s">
        <v>378</v>
      </c>
      <c r="M294" s="87">
        <v>2.021093E7</v>
      </c>
      <c r="N294" s="87" t="s">
        <v>379</v>
      </c>
      <c r="O294" s="87" t="s">
        <v>19</v>
      </c>
      <c r="P294" s="87">
        <v>61.0</v>
      </c>
      <c r="Q294" s="87">
        <v>90.0</v>
      </c>
      <c r="R294" s="88">
        <v>41.6</v>
      </c>
      <c r="S294" s="88">
        <v>87.0</v>
      </c>
      <c r="T294" s="88">
        <v>32.7</v>
      </c>
      <c r="U294" s="88" t="s">
        <v>19</v>
      </c>
      <c r="V294" s="88">
        <v>7.5</v>
      </c>
      <c r="W294" s="88" t="s">
        <v>19</v>
      </c>
      <c r="X294" s="88">
        <f t="shared" si="27"/>
        <v>5.49</v>
      </c>
      <c r="Y294" s="88">
        <f t="shared" si="24"/>
        <v>3.6192</v>
      </c>
      <c r="AC294" s="90" t="s">
        <v>389</v>
      </c>
    </row>
    <row r="295" hidden="1">
      <c r="A295" s="84">
        <v>685.0</v>
      </c>
      <c r="B295" s="84" t="s">
        <v>382</v>
      </c>
      <c r="C295" s="84" t="s">
        <v>332</v>
      </c>
      <c r="D295" s="84">
        <v>2.0200911E7</v>
      </c>
      <c r="E295" s="85" t="s">
        <v>185</v>
      </c>
      <c r="F295" s="85" t="s">
        <v>407</v>
      </c>
      <c r="G295" s="85"/>
      <c r="H295" s="85" t="s">
        <v>573</v>
      </c>
      <c r="I295" s="85" t="s">
        <v>824</v>
      </c>
      <c r="J295" s="84">
        <v>1.0</v>
      </c>
      <c r="K295" s="86" t="s">
        <v>19</v>
      </c>
      <c r="L295" s="87" t="s">
        <v>378</v>
      </c>
      <c r="M295" s="87">
        <v>2.0211104E7</v>
      </c>
      <c r="N295" s="87" t="s">
        <v>379</v>
      </c>
      <c r="O295" s="87" t="s">
        <v>19</v>
      </c>
      <c r="P295" s="87">
        <v>48.1</v>
      </c>
      <c r="Q295" s="87">
        <v>90.0</v>
      </c>
      <c r="R295" s="88">
        <v>20.3</v>
      </c>
      <c r="S295" s="88">
        <v>87.0</v>
      </c>
      <c r="T295" s="88">
        <v>16.9</v>
      </c>
      <c r="U295" s="88" t="s">
        <v>19</v>
      </c>
      <c r="V295" s="88">
        <v>4.2</v>
      </c>
      <c r="W295" s="88" t="s">
        <v>19</v>
      </c>
      <c r="X295" s="88">
        <f t="shared" si="27"/>
        <v>4.329</v>
      </c>
      <c r="Y295" s="88">
        <f t="shared" si="24"/>
        <v>1.7661</v>
      </c>
      <c r="AC295" s="90" t="s">
        <v>395</v>
      </c>
    </row>
    <row r="296" hidden="1">
      <c r="A296" s="83">
        <v>687.0</v>
      </c>
      <c r="B296" s="84" t="s">
        <v>526</v>
      </c>
      <c r="C296" s="84" t="s">
        <v>332</v>
      </c>
      <c r="D296" s="84">
        <v>2.0200911E7</v>
      </c>
      <c r="E296" s="85" t="s">
        <v>185</v>
      </c>
      <c r="F296" s="85" t="s">
        <v>407</v>
      </c>
      <c r="G296" s="85"/>
      <c r="H296" s="85" t="s">
        <v>545</v>
      </c>
      <c r="I296" s="85" t="s">
        <v>825</v>
      </c>
      <c r="J296" s="84">
        <v>1.0</v>
      </c>
      <c r="K296" s="86" t="s">
        <v>19</v>
      </c>
      <c r="L296" s="87" t="s">
        <v>378</v>
      </c>
      <c r="M296" s="87">
        <v>2.0211014E7</v>
      </c>
      <c r="N296" s="87" t="s">
        <v>379</v>
      </c>
      <c r="O296" s="87" t="s">
        <v>19</v>
      </c>
      <c r="P296" s="87">
        <v>46.6</v>
      </c>
      <c r="Q296" s="87">
        <v>90.0</v>
      </c>
      <c r="R296" s="88" t="s">
        <v>380</v>
      </c>
      <c r="S296" s="88">
        <v>87.0</v>
      </c>
      <c r="T296" s="88">
        <v>10.8</v>
      </c>
      <c r="U296" s="95">
        <v>10.4</v>
      </c>
      <c r="V296" s="88">
        <v>3.3</v>
      </c>
      <c r="W296" s="88" t="s">
        <v>19</v>
      </c>
      <c r="X296" s="88">
        <f t="shared" si="27"/>
        <v>4.194</v>
      </c>
      <c r="Y296" s="88">
        <f>(U296*S296)/1000</f>
        <v>0.9048</v>
      </c>
      <c r="AC296" s="90" t="s">
        <v>437</v>
      </c>
    </row>
    <row r="297" hidden="1">
      <c r="A297" s="83">
        <v>689.0</v>
      </c>
      <c r="B297" s="84" t="s">
        <v>382</v>
      </c>
      <c r="C297" s="84" t="s">
        <v>332</v>
      </c>
      <c r="D297" s="84">
        <v>2.0200911E7</v>
      </c>
      <c r="E297" s="85" t="s">
        <v>185</v>
      </c>
      <c r="F297" s="85" t="s">
        <v>407</v>
      </c>
      <c r="G297" s="85"/>
      <c r="H297" s="85" t="s">
        <v>556</v>
      </c>
      <c r="I297" s="85" t="s">
        <v>826</v>
      </c>
      <c r="J297" s="84">
        <v>1.0</v>
      </c>
      <c r="K297" s="86" t="s">
        <v>19</v>
      </c>
      <c r="L297" s="87" t="s">
        <v>378</v>
      </c>
      <c r="M297" s="87">
        <v>2.0211005E7</v>
      </c>
      <c r="N297" s="87" t="s">
        <v>379</v>
      </c>
      <c r="O297" s="87" t="s">
        <v>19</v>
      </c>
      <c r="P297" s="87">
        <v>19.7</v>
      </c>
      <c r="Q297" s="87">
        <v>90.0</v>
      </c>
      <c r="R297" s="88">
        <v>15.1</v>
      </c>
      <c r="S297" s="88">
        <v>87.0</v>
      </c>
      <c r="T297" s="88">
        <v>10.9</v>
      </c>
      <c r="U297" s="88" t="s">
        <v>19</v>
      </c>
      <c r="V297" s="88">
        <v>3.9</v>
      </c>
      <c r="W297" s="88" t="s">
        <v>19</v>
      </c>
      <c r="X297" s="88">
        <f t="shared" si="27"/>
        <v>1.773</v>
      </c>
      <c r="Y297" s="88">
        <f t="shared" ref="Y297:Y365" si="28">(R297*S297)/1000</f>
        <v>1.3137</v>
      </c>
      <c r="AC297" s="90" t="s">
        <v>590</v>
      </c>
    </row>
    <row r="298" hidden="1">
      <c r="A298" s="83">
        <v>781.0</v>
      </c>
      <c r="B298" s="84" t="s">
        <v>382</v>
      </c>
      <c r="C298" s="84" t="s">
        <v>41</v>
      </c>
      <c r="D298" s="84">
        <v>2.0201101E7</v>
      </c>
      <c r="E298" s="85" t="s">
        <v>185</v>
      </c>
      <c r="F298" s="85" t="s">
        <v>458</v>
      </c>
      <c r="G298" s="85"/>
      <c r="H298" s="85" t="s">
        <v>242</v>
      </c>
      <c r="I298" s="85" t="s">
        <v>827</v>
      </c>
      <c r="J298" s="84">
        <v>1.0</v>
      </c>
      <c r="K298" s="86" t="s">
        <v>19</v>
      </c>
      <c r="L298" s="87" t="s">
        <v>378</v>
      </c>
      <c r="M298" s="94">
        <v>2.0210902E7</v>
      </c>
      <c r="N298" s="87" t="s">
        <v>379</v>
      </c>
      <c r="O298" s="87" t="s">
        <v>820</v>
      </c>
      <c r="P298" s="87">
        <v>18.45</v>
      </c>
      <c r="Q298" s="87">
        <v>90.0</v>
      </c>
      <c r="R298" s="88">
        <v>31.9</v>
      </c>
      <c r="S298" s="88">
        <v>87.0</v>
      </c>
      <c r="T298" s="88">
        <v>24.3</v>
      </c>
      <c r="U298" s="88" t="s">
        <v>19</v>
      </c>
      <c r="V298" s="88">
        <v>7.5</v>
      </c>
      <c r="W298" s="93" t="s">
        <v>19</v>
      </c>
      <c r="X298" s="88">
        <f t="shared" si="27"/>
        <v>1.6605</v>
      </c>
      <c r="Y298" s="88">
        <f t="shared" si="28"/>
        <v>2.7753</v>
      </c>
      <c r="Z298" s="87" t="s">
        <v>404</v>
      </c>
      <c r="AA298" s="87" t="s">
        <v>405</v>
      </c>
      <c r="AC298" s="90" t="s">
        <v>475</v>
      </c>
    </row>
    <row r="299" hidden="1">
      <c r="A299" s="83">
        <v>693.0</v>
      </c>
      <c r="B299" s="84"/>
      <c r="C299" s="84" t="s">
        <v>332</v>
      </c>
      <c r="D299" s="84">
        <v>2.0200911E7</v>
      </c>
      <c r="E299" s="85" t="s">
        <v>185</v>
      </c>
      <c r="F299" s="85" t="s">
        <v>376</v>
      </c>
      <c r="G299" s="85"/>
      <c r="H299" s="85" t="s">
        <v>261</v>
      </c>
      <c r="I299" s="85" t="s">
        <v>828</v>
      </c>
      <c r="J299" s="84">
        <v>1.0</v>
      </c>
      <c r="K299" s="86" t="s">
        <v>19</v>
      </c>
      <c r="L299" s="87" t="s">
        <v>378</v>
      </c>
      <c r="M299" s="87">
        <v>2.0220201E7</v>
      </c>
      <c r="N299" s="87" t="s">
        <v>379</v>
      </c>
      <c r="O299" s="87" t="s">
        <v>19</v>
      </c>
      <c r="P299" s="87">
        <v>2.48</v>
      </c>
      <c r="Q299" s="87">
        <v>90.0</v>
      </c>
      <c r="R299" s="88">
        <v>16.7</v>
      </c>
      <c r="S299" s="88">
        <v>90.0</v>
      </c>
      <c r="T299" s="88"/>
      <c r="U299" s="88"/>
      <c r="V299" s="88"/>
      <c r="W299" s="88" t="s">
        <v>19</v>
      </c>
      <c r="X299" s="88">
        <f t="shared" si="27"/>
        <v>0.2232</v>
      </c>
      <c r="Y299" s="88">
        <f t="shared" si="28"/>
        <v>1.503</v>
      </c>
      <c r="AC299" s="90" t="s">
        <v>400</v>
      </c>
    </row>
    <row r="300" hidden="1">
      <c r="A300" s="84">
        <v>205.0</v>
      </c>
      <c r="B300" s="84" t="s">
        <v>382</v>
      </c>
      <c r="C300" s="84" t="s">
        <v>47</v>
      </c>
      <c r="D300" s="84">
        <v>2.020011E7</v>
      </c>
      <c r="E300" s="85" t="s">
        <v>185</v>
      </c>
      <c r="F300" s="85" t="s">
        <v>458</v>
      </c>
      <c r="G300" s="85"/>
      <c r="H300" s="85" t="s">
        <v>194</v>
      </c>
      <c r="I300" s="85" t="s">
        <v>829</v>
      </c>
      <c r="J300" s="84">
        <v>1.0</v>
      </c>
      <c r="K300" s="86" t="s">
        <v>19</v>
      </c>
      <c r="L300" s="87" t="s">
        <v>378</v>
      </c>
      <c r="M300" s="87">
        <v>2.021113E7</v>
      </c>
      <c r="N300" s="87" t="s">
        <v>379</v>
      </c>
      <c r="O300" s="87" t="s">
        <v>19</v>
      </c>
      <c r="P300" s="87">
        <v>20.9</v>
      </c>
      <c r="Q300" s="87">
        <v>90.0</v>
      </c>
      <c r="R300" s="88">
        <v>14.2</v>
      </c>
      <c r="S300" s="88">
        <v>87.0</v>
      </c>
      <c r="T300" s="88"/>
      <c r="U300" s="88" t="s">
        <v>19</v>
      </c>
      <c r="V300" s="88"/>
      <c r="W300" s="88" t="s">
        <v>19</v>
      </c>
      <c r="X300" s="88">
        <f t="shared" si="27"/>
        <v>1.881</v>
      </c>
      <c r="Y300" s="88">
        <f t="shared" si="28"/>
        <v>1.2354</v>
      </c>
      <c r="AC300" s="90" t="s">
        <v>559</v>
      </c>
    </row>
    <row r="301" hidden="1">
      <c r="A301" s="84">
        <v>697.0</v>
      </c>
      <c r="B301" s="84" t="s">
        <v>382</v>
      </c>
      <c r="C301" s="84" t="s">
        <v>332</v>
      </c>
      <c r="D301" s="84">
        <v>2.0200911E7</v>
      </c>
      <c r="E301" s="85" t="s">
        <v>185</v>
      </c>
      <c r="F301" s="85" t="s">
        <v>376</v>
      </c>
      <c r="G301" s="85"/>
      <c r="H301" s="85" t="s">
        <v>298</v>
      </c>
      <c r="I301" s="85" t="s">
        <v>830</v>
      </c>
      <c r="J301" s="84">
        <v>1.0</v>
      </c>
      <c r="K301" s="86" t="s">
        <v>19</v>
      </c>
      <c r="L301" s="87" t="s">
        <v>378</v>
      </c>
      <c r="M301" s="87">
        <v>2.0211109E7</v>
      </c>
      <c r="N301" s="87" t="s">
        <v>379</v>
      </c>
      <c r="O301" s="87" t="s">
        <v>690</v>
      </c>
      <c r="P301" s="87">
        <v>3.23</v>
      </c>
      <c r="Q301" s="87">
        <v>90.0</v>
      </c>
      <c r="R301" s="88">
        <v>21.5</v>
      </c>
      <c r="S301" s="88">
        <v>87.0</v>
      </c>
      <c r="T301" s="88">
        <v>13.8</v>
      </c>
      <c r="U301" s="88" t="s">
        <v>19</v>
      </c>
      <c r="V301" s="88">
        <v>5.4</v>
      </c>
      <c r="W301" s="88" t="s">
        <v>19</v>
      </c>
      <c r="X301" s="88">
        <f t="shared" si="27"/>
        <v>0.2907</v>
      </c>
      <c r="Y301" s="88">
        <f t="shared" si="28"/>
        <v>1.8705</v>
      </c>
      <c r="AC301" s="90" t="s">
        <v>498</v>
      </c>
    </row>
    <row r="302" hidden="1">
      <c r="A302" s="84">
        <v>699.0</v>
      </c>
      <c r="B302" s="84" t="s">
        <v>382</v>
      </c>
      <c r="C302" s="84" t="s">
        <v>332</v>
      </c>
      <c r="D302" s="84">
        <v>2.0200911E7</v>
      </c>
      <c r="E302" s="85" t="s">
        <v>185</v>
      </c>
      <c r="F302" s="85" t="s">
        <v>407</v>
      </c>
      <c r="G302" s="85"/>
      <c r="H302" s="85" t="s">
        <v>588</v>
      </c>
      <c r="I302" s="85" t="s">
        <v>831</v>
      </c>
      <c r="J302" s="84">
        <v>1.0</v>
      </c>
      <c r="K302" s="86" t="s">
        <v>19</v>
      </c>
      <c r="L302" s="87" t="s">
        <v>378</v>
      </c>
      <c r="M302" s="87">
        <v>2.0211116E7</v>
      </c>
      <c r="N302" s="87" t="s">
        <v>379</v>
      </c>
      <c r="O302" s="87" t="s">
        <v>19</v>
      </c>
      <c r="P302" s="87">
        <v>42.3</v>
      </c>
      <c r="Q302" s="87">
        <v>90.0</v>
      </c>
      <c r="R302" s="88">
        <v>17.4</v>
      </c>
      <c r="S302" s="88">
        <v>87.0</v>
      </c>
      <c r="T302" s="88">
        <v>11.8</v>
      </c>
      <c r="U302" s="88" t="s">
        <v>19</v>
      </c>
      <c r="V302" s="88">
        <v>3.2</v>
      </c>
      <c r="W302" s="88" t="s">
        <v>19</v>
      </c>
      <c r="X302" s="88">
        <f t="shared" si="27"/>
        <v>3.807</v>
      </c>
      <c r="Y302" s="88">
        <f t="shared" si="28"/>
        <v>1.5138</v>
      </c>
      <c r="AC302" s="90" t="s">
        <v>466</v>
      </c>
    </row>
    <row r="303" hidden="1">
      <c r="A303" s="84">
        <v>701.0</v>
      </c>
      <c r="B303" s="84" t="s">
        <v>382</v>
      </c>
      <c r="C303" s="84" t="s">
        <v>332</v>
      </c>
      <c r="D303" s="84">
        <v>2.0200911E7</v>
      </c>
      <c r="E303" s="85" t="s">
        <v>185</v>
      </c>
      <c r="F303" s="85" t="s">
        <v>407</v>
      </c>
      <c r="G303" s="85"/>
      <c r="H303" s="85" t="s">
        <v>585</v>
      </c>
      <c r="I303" s="85" t="s">
        <v>832</v>
      </c>
      <c r="J303" s="84">
        <v>1.0</v>
      </c>
      <c r="K303" s="86" t="s">
        <v>19</v>
      </c>
      <c r="L303" s="87" t="s">
        <v>378</v>
      </c>
      <c r="M303" s="87">
        <v>2.021102E7</v>
      </c>
      <c r="N303" s="87" t="s">
        <v>379</v>
      </c>
      <c r="O303" s="87" t="s">
        <v>19</v>
      </c>
      <c r="P303" s="87">
        <v>14.55</v>
      </c>
      <c r="Q303" s="87">
        <v>90.0</v>
      </c>
      <c r="R303" s="88">
        <v>13.9</v>
      </c>
      <c r="S303" s="88">
        <v>87.0</v>
      </c>
      <c r="T303" s="88">
        <v>14.2</v>
      </c>
      <c r="U303" s="88" t="s">
        <v>19</v>
      </c>
      <c r="V303" s="88">
        <v>3.9</v>
      </c>
      <c r="W303" s="88" t="s">
        <v>19</v>
      </c>
      <c r="X303" s="88">
        <f t="shared" si="27"/>
        <v>1.3095</v>
      </c>
      <c r="Y303" s="88">
        <f t="shared" si="28"/>
        <v>1.2093</v>
      </c>
      <c r="AC303" s="90" t="s">
        <v>504</v>
      </c>
    </row>
    <row r="304" hidden="1">
      <c r="A304" s="84">
        <v>703.0</v>
      </c>
      <c r="B304" s="84" t="s">
        <v>382</v>
      </c>
      <c r="C304" s="84" t="s">
        <v>332</v>
      </c>
      <c r="D304" s="84">
        <v>2.020091E7</v>
      </c>
      <c r="E304" s="85" t="s">
        <v>48</v>
      </c>
      <c r="F304" s="85" t="s">
        <v>407</v>
      </c>
      <c r="G304" s="85"/>
      <c r="H304" s="85" t="s">
        <v>833</v>
      </c>
      <c r="I304" s="85" t="s">
        <v>834</v>
      </c>
      <c r="J304" s="84">
        <v>1.0</v>
      </c>
      <c r="K304" s="86" t="s">
        <v>19</v>
      </c>
      <c r="L304" s="87" t="s">
        <v>378</v>
      </c>
      <c r="M304" s="87">
        <v>2.0211112E7</v>
      </c>
      <c r="N304" s="87" t="s">
        <v>379</v>
      </c>
      <c r="O304" s="87" t="s">
        <v>19</v>
      </c>
      <c r="P304" s="87">
        <v>15.8</v>
      </c>
      <c r="Q304" s="87">
        <v>90.0</v>
      </c>
      <c r="R304" s="88">
        <v>14.4</v>
      </c>
      <c r="S304" s="88">
        <v>87.0</v>
      </c>
      <c r="T304" s="88">
        <v>14.3</v>
      </c>
      <c r="U304" s="88" t="s">
        <v>19</v>
      </c>
      <c r="V304" s="88">
        <v>2.9</v>
      </c>
      <c r="W304" s="88" t="s">
        <v>19</v>
      </c>
      <c r="X304" s="88">
        <f t="shared" si="27"/>
        <v>1.422</v>
      </c>
      <c r="Y304" s="88">
        <f t="shared" si="28"/>
        <v>1.2528</v>
      </c>
      <c r="AC304" s="90" t="s">
        <v>510</v>
      </c>
    </row>
    <row r="305" hidden="1">
      <c r="A305" s="84">
        <v>387.0</v>
      </c>
      <c r="B305" s="84" t="s">
        <v>382</v>
      </c>
      <c r="C305" s="84" t="s">
        <v>14</v>
      </c>
      <c r="D305" s="84">
        <v>2.0200305E7</v>
      </c>
      <c r="E305" s="85" t="s">
        <v>185</v>
      </c>
      <c r="F305" s="85" t="s">
        <v>458</v>
      </c>
      <c r="G305" s="85"/>
      <c r="H305" s="85" t="s">
        <v>194</v>
      </c>
      <c r="I305" s="85" t="s">
        <v>835</v>
      </c>
      <c r="J305" s="84">
        <v>1.0</v>
      </c>
      <c r="K305" s="86" t="s">
        <v>19</v>
      </c>
      <c r="L305" s="87" t="s">
        <v>378</v>
      </c>
      <c r="M305" s="87">
        <v>2.0211105E7</v>
      </c>
      <c r="N305" s="87" t="s">
        <v>379</v>
      </c>
      <c r="O305" s="87" t="s">
        <v>19</v>
      </c>
      <c r="P305" s="87">
        <v>48.9</v>
      </c>
      <c r="Q305" s="87">
        <v>90.0</v>
      </c>
      <c r="R305" s="88">
        <v>34.9</v>
      </c>
      <c r="S305" s="88">
        <v>87.0</v>
      </c>
      <c r="T305" s="88">
        <v>20.1</v>
      </c>
      <c r="U305" s="88" t="s">
        <v>19</v>
      </c>
      <c r="V305" s="88">
        <v>6.6</v>
      </c>
      <c r="W305" s="88" t="s">
        <v>19</v>
      </c>
      <c r="X305" s="88">
        <f t="shared" si="27"/>
        <v>4.401</v>
      </c>
      <c r="Y305" s="88">
        <f t="shared" si="28"/>
        <v>3.0363</v>
      </c>
      <c r="AC305" s="90" t="s">
        <v>468</v>
      </c>
    </row>
    <row r="306" hidden="1">
      <c r="A306" s="84">
        <v>707.0</v>
      </c>
      <c r="B306" s="84" t="s">
        <v>382</v>
      </c>
      <c r="C306" s="84" t="s">
        <v>332</v>
      </c>
      <c r="D306" s="84">
        <v>2.0200908E7</v>
      </c>
      <c r="E306" s="85" t="s">
        <v>137</v>
      </c>
      <c r="F306" s="85" t="s">
        <v>376</v>
      </c>
      <c r="G306" s="85"/>
      <c r="H306" s="85" t="s">
        <v>36</v>
      </c>
      <c r="I306" s="85" t="s">
        <v>836</v>
      </c>
      <c r="J306" s="84">
        <v>1.0</v>
      </c>
      <c r="K306" s="106" t="s">
        <v>672</v>
      </c>
      <c r="L306" s="87" t="s">
        <v>378</v>
      </c>
      <c r="M306" s="87">
        <v>2.021102E7</v>
      </c>
      <c r="N306" s="87" t="s">
        <v>379</v>
      </c>
      <c r="O306" s="87" t="s">
        <v>19</v>
      </c>
      <c r="P306" s="87">
        <v>38.3</v>
      </c>
      <c r="Q306" s="87">
        <v>90.0</v>
      </c>
      <c r="R306" s="88">
        <v>41.2</v>
      </c>
      <c r="S306" s="88">
        <v>87.0</v>
      </c>
      <c r="T306" s="88">
        <v>32.4</v>
      </c>
      <c r="U306" s="88" t="s">
        <v>19</v>
      </c>
      <c r="V306" s="88">
        <v>6.6</v>
      </c>
      <c r="W306" s="88" t="s">
        <v>19</v>
      </c>
      <c r="X306" s="88">
        <f t="shared" si="27"/>
        <v>3.447</v>
      </c>
      <c r="Y306" s="88">
        <f t="shared" si="28"/>
        <v>3.5844</v>
      </c>
      <c r="AC306" s="90" t="s">
        <v>504</v>
      </c>
    </row>
    <row r="307" hidden="1">
      <c r="A307" s="84">
        <v>665.0</v>
      </c>
      <c r="B307" s="84" t="s">
        <v>382</v>
      </c>
      <c r="C307" s="84" t="s">
        <v>332</v>
      </c>
      <c r="D307" s="84">
        <v>2.0200911E7</v>
      </c>
      <c r="E307" s="85" t="s">
        <v>185</v>
      </c>
      <c r="F307" s="85" t="s">
        <v>458</v>
      </c>
      <c r="G307" s="85"/>
      <c r="H307" s="85" t="s">
        <v>194</v>
      </c>
      <c r="I307" s="85" t="s">
        <v>837</v>
      </c>
      <c r="J307" s="84">
        <v>1.0</v>
      </c>
      <c r="K307" s="86" t="s">
        <v>19</v>
      </c>
      <c r="L307" s="87" t="s">
        <v>378</v>
      </c>
      <c r="M307" s="87">
        <v>2.0211109E7</v>
      </c>
      <c r="N307" s="87" t="s">
        <v>379</v>
      </c>
      <c r="O307" s="87" t="s">
        <v>19</v>
      </c>
      <c r="P307" s="87">
        <v>54.6</v>
      </c>
      <c r="Q307" s="87">
        <v>90.0</v>
      </c>
      <c r="R307" s="88">
        <v>50.7</v>
      </c>
      <c r="S307" s="88">
        <v>87.0</v>
      </c>
      <c r="T307" s="88">
        <v>22.0</v>
      </c>
      <c r="U307" s="88" t="s">
        <v>19</v>
      </c>
      <c r="V307" s="88">
        <v>7.8</v>
      </c>
      <c r="W307" s="88" t="s">
        <v>19</v>
      </c>
      <c r="X307" s="88">
        <f t="shared" si="27"/>
        <v>4.914</v>
      </c>
      <c r="Y307" s="88">
        <f t="shared" si="28"/>
        <v>4.4109</v>
      </c>
      <c r="AC307" s="90" t="s">
        <v>498</v>
      </c>
    </row>
    <row r="308" hidden="1">
      <c r="A308" s="84">
        <v>713.0</v>
      </c>
      <c r="B308" s="84" t="s">
        <v>382</v>
      </c>
      <c r="C308" s="84" t="s">
        <v>41</v>
      </c>
      <c r="D308" s="84">
        <v>2.0201101E7</v>
      </c>
      <c r="E308" s="85" t="s">
        <v>185</v>
      </c>
      <c r="F308" s="85" t="s">
        <v>376</v>
      </c>
      <c r="G308" s="85"/>
      <c r="H308" s="85" t="s">
        <v>308</v>
      </c>
      <c r="I308" s="85" t="s">
        <v>838</v>
      </c>
      <c r="J308" s="84">
        <v>1.0</v>
      </c>
      <c r="K308" s="86" t="s">
        <v>19</v>
      </c>
      <c r="L308" s="87" t="s">
        <v>378</v>
      </c>
      <c r="M308" s="87">
        <v>2.0210831E7</v>
      </c>
      <c r="N308" s="87" t="s">
        <v>379</v>
      </c>
      <c r="O308" s="87" t="s">
        <v>19</v>
      </c>
      <c r="P308" s="87">
        <v>2.87</v>
      </c>
      <c r="Q308" s="87">
        <v>90.0</v>
      </c>
      <c r="R308" s="88">
        <v>22.7</v>
      </c>
      <c r="S308" s="88">
        <v>87.0</v>
      </c>
      <c r="T308" s="88">
        <v>15.2</v>
      </c>
      <c r="U308" s="88" t="s">
        <v>19</v>
      </c>
      <c r="V308" s="88">
        <v>8.5</v>
      </c>
      <c r="W308" s="88" t="s">
        <v>19</v>
      </c>
      <c r="X308" s="88">
        <f t="shared" si="27"/>
        <v>0.2583</v>
      </c>
      <c r="Y308" s="88">
        <f t="shared" si="28"/>
        <v>1.9749</v>
      </c>
      <c r="Z308" s="87" t="s">
        <v>404</v>
      </c>
      <c r="AA308" s="87" t="s">
        <v>405</v>
      </c>
      <c r="AB308" s="87" t="s">
        <v>456</v>
      </c>
      <c r="AC308" s="90" t="s">
        <v>457</v>
      </c>
    </row>
    <row r="309" hidden="1">
      <c r="A309" s="84">
        <v>715.0</v>
      </c>
      <c r="B309" s="84" t="s">
        <v>382</v>
      </c>
      <c r="C309" s="84" t="s">
        <v>41</v>
      </c>
      <c r="D309" s="84">
        <v>2.0201101E7</v>
      </c>
      <c r="E309" s="85" t="s">
        <v>185</v>
      </c>
      <c r="F309" s="85" t="s">
        <v>407</v>
      </c>
      <c r="G309" s="85"/>
      <c r="H309" s="85" t="s">
        <v>682</v>
      </c>
      <c r="I309" s="85" t="s">
        <v>839</v>
      </c>
      <c r="J309" s="84">
        <v>1.0</v>
      </c>
      <c r="K309" s="86" t="s">
        <v>19</v>
      </c>
      <c r="L309" s="87" t="s">
        <v>378</v>
      </c>
      <c r="M309" s="87">
        <v>2.0210831E7</v>
      </c>
      <c r="N309" s="87" t="s">
        <v>379</v>
      </c>
      <c r="O309" s="87" t="s">
        <v>19</v>
      </c>
      <c r="P309" s="87">
        <v>17.55</v>
      </c>
      <c r="Q309" s="87">
        <v>90.0</v>
      </c>
      <c r="R309" s="88">
        <v>11.7</v>
      </c>
      <c r="S309" s="88">
        <v>87.0</v>
      </c>
      <c r="T309" s="88">
        <v>12.5</v>
      </c>
      <c r="U309" s="88" t="s">
        <v>19</v>
      </c>
      <c r="V309" s="88">
        <v>3.6</v>
      </c>
      <c r="W309" s="88" t="s">
        <v>19</v>
      </c>
      <c r="X309" s="88">
        <f t="shared" si="27"/>
        <v>1.5795</v>
      </c>
      <c r="Y309" s="88">
        <f t="shared" si="28"/>
        <v>1.0179</v>
      </c>
      <c r="Z309" s="87" t="s">
        <v>404</v>
      </c>
      <c r="AA309" s="87" t="s">
        <v>514</v>
      </c>
      <c r="AB309" s="87" t="s">
        <v>456</v>
      </c>
      <c r="AC309" s="90" t="s">
        <v>457</v>
      </c>
    </row>
    <row r="310" hidden="1">
      <c r="A310" s="84">
        <v>21.0</v>
      </c>
      <c r="B310" s="84"/>
      <c r="C310" s="84" t="s">
        <v>47</v>
      </c>
      <c r="D310" s="84">
        <v>2.0200103E7</v>
      </c>
      <c r="E310" s="85" t="s">
        <v>48</v>
      </c>
      <c r="F310" s="85" t="s">
        <v>376</v>
      </c>
      <c r="G310" s="85"/>
      <c r="H310" s="85" t="s">
        <v>88</v>
      </c>
      <c r="I310" s="85" t="s">
        <v>840</v>
      </c>
      <c r="J310" s="84">
        <v>1.0</v>
      </c>
      <c r="K310" s="86" t="s">
        <v>19</v>
      </c>
      <c r="L310" s="87" t="s">
        <v>378</v>
      </c>
      <c r="M310" s="87">
        <v>2.0220208E7</v>
      </c>
      <c r="N310" s="87" t="s">
        <v>379</v>
      </c>
      <c r="O310" s="87" t="s">
        <v>19</v>
      </c>
      <c r="P310" s="87" t="s">
        <v>380</v>
      </c>
      <c r="Q310" s="87">
        <v>90.0</v>
      </c>
      <c r="R310" s="88">
        <v>11.6</v>
      </c>
      <c r="S310" s="88">
        <v>90.0</v>
      </c>
      <c r="T310" s="88"/>
      <c r="U310" s="88" t="s">
        <v>19</v>
      </c>
      <c r="V310" s="88"/>
      <c r="W310" s="88"/>
      <c r="X310" s="88" t="str">
        <f t="shared" si="27"/>
        <v>#VALUE!</v>
      </c>
      <c r="Y310" s="88">
        <f t="shared" si="28"/>
        <v>1.044</v>
      </c>
      <c r="AC310" s="90" t="s">
        <v>387</v>
      </c>
    </row>
    <row r="311" hidden="1">
      <c r="A311" s="84">
        <v>717.0</v>
      </c>
      <c r="B311" s="84"/>
      <c r="C311" s="84" t="s">
        <v>41</v>
      </c>
      <c r="D311" s="84">
        <v>2.0201101E7</v>
      </c>
      <c r="E311" s="85" t="s">
        <v>185</v>
      </c>
      <c r="F311" s="85" t="s">
        <v>407</v>
      </c>
      <c r="G311" s="85"/>
      <c r="H311" s="85" t="s">
        <v>575</v>
      </c>
      <c r="I311" s="85" t="s">
        <v>841</v>
      </c>
      <c r="J311" s="84">
        <v>1.0</v>
      </c>
      <c r="K311" s="86" t="s">
        <v>19</v>
      </c>
      <c r="L311" s="87" t="s">
        <v>378</v>
      </c>
      <c r="M311" s="87">
        <v>2.0220211E7</v>
      </c>
      <c r="N311" s="87" t="s">
        <v>379</v>
      </c>
      <c r="O311" s="87" t="s">
        <v>19</v>
      </c>
      <c r="P311" s="87">
        <v>18.2</v>
      </c>
      <c r="Q311" s="87">
        <v>90.0</v>
      </c>
      <c r="R311" s="88" t="s">
        <v>380</v>
      </c>
      <c r="S311" s="88">
        <v>87.0</v>
      </c>
      <c r="T311" s="88"/>
      <c r="U311" s="88"/>
      <c r="V311" s="88"/>
      <c r="W311" s="88" t="s">
        <v>19</v>
      </c>
      <c r="X311" s="88">
        <f t="shared" si="27"/>
        <v>1.638</v>
      </c>
      <c r="Y311" s="88" t="str">
        <f t="shared" si="28"/>
        <v>#VALUE!</v>
      </c>
      <c r="AC311" s="90" t="s">
        <v>525</v>
      </c>
    </row>
    <row r="312" hidden="1">
      <c r="A312" s="84">
        <v>23.0</v>
      </c>
      <c r="B312" s="84" t="s">
        <v>382</v>
      </c>
      <c r="C312" s="84" t="s">
        <v>47</v>
      </c>
      <c r="D312" s="84">
        <v>2.0200103E7</v>
      </c>
      <c r="E312" s="85" t="s">
        <v>48</v>
      </c>
      <c r="F312" s="85" t="s">
        <v>376</v>
      </c>
      <c r="G312" s="85"/>
      <c r="H312" s="85" t="s">
        <v>116</v>
      </c>
      <c r="I312" s="85" t="s">
        <v>842</v>
      </c>
      <c r="J312" s="84">
        <v>1.0</v>
      </c>
      <c r="K312" s="86" t="s">
        <v>19</v>
      </c>
      <c r="L312" s="87" t="s">
        <v>378</v>
      </c>
      <c r="M312" s="87">
        <v>2.0211008E7</v>
      </c>
      <c r="N312" s="87" t="s">
        <v>379</v>
      </c>
      <c r="O312" s="87" t="s">
        <v>843</v>
      </c>
      <c r="P312" s="87" t="s">
        <v>380</v>
      </c>
      <c r="Q312" s="87">
        <v>90.0</v>
      </c>
      <c r="R312" s="88">
        <v>13.3</v>
      </c>
      <c r="S312" s="88">
        <v>87.0</v>
      </c>
      <c r="T312" s="88">
        <v>14.9</v>
      </c>
      <c r="U312" s="88" t="s">
        <v>19</v>
      </c>
      <c r="V312" s="88">
        <v>6.7</v>
      </c>
      <c r="W312" s="96">
        <v>1.095</v>
      </c>
      <c r="X312" s="88">
        <f>(W312*Q312)/1000</f>
        <v>0.09855</v>
      </c>
      <c r="Y312" s="88">
        <f t="shared" si="28"/>
        <v>1.1571</v>
      </c>
      <c r="AC312" s="90" t="s">
        <v>423</v>
      </c>
    </row>
    <row r="313" hidden="1">
      <c r="A313" s="84">
        <v>719.0</v>
      </c>
      <c r="B313" s="84" t="s">
        <v>382</v>
      </c>
      <c r="C313" s="84" t="s">
        <v>41</v>
      </c>
      <c r="D313" s="84">
        <v>2.0201101E7</v>
      </c>
      <c r="E313" s="85" t="s">
        <v>185</v>
      </c>
      <c r="F313" s="85" t="s">
        <v>407</v>
      </c>
      <c r="G313" s="85"/>
      <c r="H313" s="85" t="s">
        <v>599</v>
      </c>
      <c r="I313" s="85" t="s">
        <v>844</v>
      </c>
      <c r="J313" s="84">
        <v>1.0</v>
      </c>
      <c r="K313" s="86" t="s">
        <v>19</v>
      </c>
      <c r="L313" s="87" t="s">
        <v>378</v>
      </c>
      <c r="M313" s="87">
        <v>2.0211118E7</v>
      </c>
      <c r="N313" s="87" t="s">
        <v>379</v>
      </c>
      <c r="O313" s="87" t="s">
        <v>19</v>
      </c>
      <c r="P313" s="87">
        <v>77.4</v>
      </c>
      <c r="Q313" s="87">
        <v>90.0</v>
      </c>
      <c r="R313" s="88">
        <v>10.9</v>
      </c>
      <c r="S313" s="88">
        <v>87.0</v>
      </c>
      <c r="T313" s="88">
        <v>15.4</v>
      </c>
      <c r="U313" s="93" t="s">
        <v>19</v>
      </c>
      <c r="V313" s="88">
        <v>5.5</v>
      </c>
      <c r="W313" s="88" t="s">
        <v>19</v>
      </c>
      <c r="X313" s="88">
        <f t="shared" ref="X313:X344" si="29">(P313*Q313)/1000</f>
        <v>6.966</v>
      </c>
      <c r="Y313" s="88">
        <f t="shared" si="28"/>
        <v>0.9483</v>
      </c>
      <c r="AC313" s="90" t="s">
        <v>529</v>
      </c>
    </row>
    <row r="314" hidden="1">
      <c r="A314" s="84">
        <v>773.0</v>
      </c>
      <c r="B314" s="84" t="s">
        <v>382</v>
      </c>
      <c r="C314" s="84" t="s">
        <v>41</v>
      </c>
      <c r="D314" s="84">
        <v>2.0201101E7</v>
      </c>
      <c r="E314" s="85" t="s">
        <v>185</v>
      </c>
      <c r="F314" s="85" t="s">
        <v>458</v>
      </c>
      <c r="G314" s="85"/>
      <c r="H314" s="85" t="s">
        <v>194</v>
      </c>
      <c r="I314" s="85" t="s">
        <v>845</v>
      </c>
      <c r="J314" s="84">
        <v>1.0</v>
      </c>
      <c r="K314" s="86" t="s">
        <v>19</v>
      </c>
      <c r="L314" s="87" t="s">
        <v>378</v>
      </c>
      <c r="M314" s="87">
        <v>2.0210907E7</v>
      </c>
      <c r="N314" s="87" t="s">
        <v>379</v>
      </c>
      <c r="O314" s="87" t="s">
        <v>19</v>
      </c>
      <c r="P314" s="87">
        <v>60.1</v>
      </c>
      <c r="Q314" s="87">
        <v>90.0</v>
      </c>
      <c r="R314" s="88">
        <v>61.0</v>
      </c>
      <c r="S314" s="88">
        <v>87.0</v>
      </c>
      <c r="T314" s="88">
        <v>43.4</v>
      </c>
      <c r="U314" s="88" t="s">
        <v>19</v>
      </c>
      <c r="V314" s="88">
        <v>7.1</v>
      </c>
      <c r="W314" s="88" t="s">
        <v>19</v>
      </c>
      <c r="X314" s="88">
        <f t="shared" si="29"/>
        <v>5.409</v>
      </c>
      <c r="Y314" s="88">
        <f t="shared" si="28"/>
        <v>5.307</v>
      </c>
      <c r="Z314" s="87" t="s">
        <v>404</v>
      </c>
      <c r="AA314" s="87" t="s">
        <v>405</v>
      </c>
      <c r="AC314" s="90" t="s">
        <v>398</v>
      </c>
    </row>
    <row r="315" hidden="1">
      <c r="A315" s="84">
        <v>723.0</v>
      </c>
      <c r="B315" s="84" t="s">
        <v>382</v>
      </c>
      <c r="C315" s="84" t="s">
        <v>41</v>
      </c>
      <c r="D315" s="84">
        <v>2.0201101E7</v>
      </c>
      <c r="E315" s="85" t="s">
        <v>185</v>
      </c>
      <c r="F315" s="85" t="s">
        <v>376</v>
      </c>
      <c r="G315" s="85"/>
      <c r="H315" s="85" t="s">
        <v>258</v>
      </c>
      <c r="I315" s="85" t="s">
        <v>846</v>
      </c>
      <c r="J315" s="84">
        <v>1.0</v>
      </c>
      <c r="K315" s="86" t="s">
        <v>19</v>
      </c>
      <c r="L315" s="87" t="s">
        <v>392</v>
      </c>
      <c r="M315" s="87">
        <v>2.0211012E7</v>
      </c>
      <c r="N315" s="87" t="s">
        <v>379</v>
      </c>
      <c r="O315" s="87" t="s">
        <v>847</v>
      </c>
      <c r="P315" s="87">
        <v>2.79</v>
      </c>
      <c r="Q315" s="87">
        <v>90.0</v>
      </c>
      <c r="R315" s="88">
        <v>32.5</v>
      </c>
      <c r="S315" s="88">
        <v>87.0</v>
      </c>
      <c r="T315" s="88">
        <v>30.1</v>
      </c>
      <c r="U315" s="88" t="s">
        <v>19</v>
      </c>
      <c r="V315" s="88">
        <v>8.2</v>
      </c>
      <c r="W315" s="88" t="s">
        <v>19</v>
      </c>
      <c r="X315" s="88">
        <f t="shared" si="29"/>
        <v>0.2511</v>
      </c>
      <c r="Y315" s="88">
        <f t="shared" si="28"/>
        <v>2.8275</v>
      </c>
      <c r="AC315" s="90" t="s">
        <v>393</v>
      </c>
    </row>
    <row r="316" hidden="1">
      <c r="A316" s="83">
        <v>725.0</v>
      </c>
      <c r="B316" s="84" t="s">
        <v>382</v>
      </c>
      <c r="C316" s="84" t="s">
        <v>41</v>
      </c>
      <c r="D316" s="84">
        <v>2.0201101E7</v>
      </c>
      <c r="E316" s="85" t="s">
        <v>185</v>
      </c>
      <c r="F316" s="85" t="s">
        <v>407</v>
      </c>
      <c r="G316" s="85"/>
      <c r="H316" s="85" t="s">
        <v>545</v>
      </c>
      <c r="I316" s="85" t="s">
        <v>848</v>
      </c>
      <c r="J316" s="84">
        <v>1.0</v>
      </c>
      <c r="K316" s="86" t="s">
        <v>19</v>
      </c>
      <c r="L316" s="87" t="s">
        <v>392</v>
      </c>
      <c r="M316" s="87">
        <v>2.0211018E7</v>
      </c>
      <c r="N316" s="87" t="s">
        <v>379</v>
      </c>
      <c r="O316" s="87" t="s">
        <v>19</v>
      </c>
      <c r="P316" s="87">
        <v>66.6</v>
      </c>
      <c r="Q316" s="87">
        <v>90.0</v>
      </c>
      <c r="R316" s="88">
        <v>19.1</v>
      </c>
      <c r="S316" s="88">
        <v>87.0</v>
      </c>
      <c r="T316" s="88">
        <v>14.5</v>
      </c>
      <c r="U316" s="93" t="s">
        <v>19</v>
      </c>
      <c r="V316" s="88">
        <v>3.2</v>
      </c>
      <c r="W316" s="88" t="s">
        <v>19</v>
      </c>
      <c r="X316" s="88">
        <f t="shared" si="29"/>
        <v>5.994</v>
      </c>
      <c r="Y316" s="88">
        <f t="shared" si="28"/>
        <v>1.6617</v>
      </c>
      <c r="AC316" s="90" t="s">
        <v>433</v>
      </c>
    </row>
    <row r="317" hidden="1">
      <c r="A317" s="83">
        <v>183.0</v>
      </c>
      <c r="B317" s="84" t="s">
        <v>382</v>
      </c>
      <c r="C317" s="84" t="s">
        <v>47</v>
      </c>
      <c r="D317" s="84">
        <v>2.020011E7</v>
      </c>
      <c r="E317" s="85" t="s">
        <v>185</v>
      </c>
      <c r="F317" s="85" t="s">
        <v>458</v>
      </c>
      <c r="G317" s="85"/>
      <c r="H317" s="85" t="s">
        <v>34</v>
      </c>
      <c r="I317" s="85" t="s">
        <v>849</v>
      </c>
      <c r="J317" s="84">
        <v>1.0</v>
      </c>
      <c r="K317" s="86" t="s">
        <v>19</v>
      </c>
      <c r="L317" s="87" t="s">
        <v>378</v>
      </c>
      <c r="M317" s="87">
        <v>2.0211129E7</v>
      </c>
      <c r="N317" s="87" t="s">
        <v>379</v>
      </c>
      <c r="O317" s="87" t="s">
        <v>19</v>
      </c>
      <c r="P317" s="87">
        <v>12.15</v>
      </c>
      <c r="Q317" s="87">
        <v>90.0</v>
      </c>
      <c r="R317" s="88">
        <v>12.5</v>
      </c>
      <c r="S317" s="88">
        <v>87.0</v>
      </c>
      <c r="T317" s="88">
        <v>21.0</v>
      </c>
      <c r="U317" s="88" t="s">
        <v>19</v>
      </c>
      <c r="V317" s="88">
        <v>6.9</v>
      </c>
      <c r="W317" s="88" t="s">
        <v>19</v>
      </c>
      <c r="X317" s="88">
        <f t="shared" si="29"/>
        <v>1.0935</v>
      </c>
      <c r="Y317" s="88">
        <f t="shared" si="28"/>
        <v>1.0875</v>
      </c>
      <c r="AC317" s="90" t="s">
        <v>542</v>
      </c>
    </row>
    <row r="318" hidden="1">
      <c r="A318" s="84">
        <v>383.0</v>
      </c>
      <c r="B318" s="84" t="s">
        <v>382</v>
      </c>
      <c r="C318" s="84" t="s">
        <v>14</v>
      </c>
      <c r="D318" s="84">
        <v>2.0200305E7</v>
      </c>
      <c r="E318" s="85" t="s">
        <v>185</v>
      </c>
      <c r="F318" s="85" t="s">
        <v>458</v>
      </c>
      <c r="G318" s="85"/>
      <c r="H318" s="85" t="s">
        <v>34</v>
      </c>
      <c r="I318" s="85" t="s">
        <v>850</v>
      </c>
      <c r="J318" s="84">
        <v>1.0</v>
      </c>
      <c r="K318" s="86" t="s">
        <v>19</v>
      </c>
      <c r="L318" s="87" t="s">
        <v>378</v>
      </c>
      <c r="M318" s="87">
        <v>2.0211001E7</v>
      </c>
      <c r="N318" s="87" t="s">
        <v>379</v>
      </c>
      <c r="O318" s="87" t="s">
        <v>19</v>
      </c>
      <c r="P318" s="87">
        <v>48.5</v>
      </c>
      <c r="Q318" s="87">
        <v>90.0</v>
      </c>
      <c r="R318" s="88">
        <v>41.9</v>
      </c>
      <c r="S318" s="88">
        <v>87.0</v>
      </c>
      <c r="T318" s="88">
        <v>26.0</v>
      </c>
      <c r="U318" s="88" t="s">
        <v>19</v>
      </c>
      <c r="V318" s="88">
        <v>6.3</v>
      </c>
      <c r="W318" s="88" t="s">
        <v>19</v>
      </c>
      <c r="X318" s="88">
        <f t="shared" si="29"/>
        <v>4.365</v>
      </c>
      <c r="Y318" s="88">
        <f t="shared" si="28"/>
        <v>3.6453</v>
      </c>
      <c r="AC318" s="90" t="s">
        <v>451</v>
      </c>
    </row>
    <row r="319" hidden="1">
      <c r="A319" s="84">
        <v>731.0</v>
      </c>
      <c r="B319" s="84" t="s">
        <v>382</v>
      </c>
      <c r="C319" s="84" t="s">
        <v>41</v>
      </c>
      <c r="D319" s="84">
        <v>2.0201101E7</v>
      </c>
      <c r="E319" s="85" t="s">
        <v>185</v>
      </c>
      <c r="F319" s="85" t="s">
        <v>407</v>
      </c>
      <c r="G319" s="85"/>
      <c r="H319" s="85" t="s">
        <v>550</v>
      </c>
      <c r="I319" s="85" t="s">
        <v>851</v>
      </c>
      <c r="J319" s="84">
        <v>1.0</v>
      </c>
      <c r="K319" s="86" t="s">
        <v>19</v>
      </c>
      <c r="L319" s="87" t="s">
        <v>378</v>
      </c>
      <c r="M319" s="87">
        <v>2.0211028E7</v>
      </c>
      <c r="N319" s="87" t="s">
        <v>379</v>
      </c>
      <c r="O319" s="87" t="s">
        <v>19</v>
      </c>
      <c r="P319" s="87">
        <v>43.6</v>
      </c>
      <c r="Q319" s="87">
        <v>90.0</v>
      </c>
      <c r="R319" s="88">
        <v>14.3</v>
      </c>
      <c r="S319" s="88">
        <v>87.0</v>
      </c>
      <c r="T319" s="88">
        <v>12.4</v>
      </c>
      <c r="U319" s="88" t="s">
        <v>19</v>
      </c>
      <c r="V319" s="88">
        <v>5.8</v>
      </c>
      <c r="W319" s="88" t="s">
        <v>19</v>
      </c>
      <c r="X319" s="88">
        <f t="shared" si="29"/>
        <v>3.924</v>
      </c>
      <c r="Y319" s="88">
        <f t="shared" si="28"/>
        <v>1.2441</v>
      </c>
      <c r="AC319" s="90" t="s">
        <v>402</v>
      </c>
    </row>
    <row r="320" hidden="1">
      <c r="A320" s="84">
        <v>683.0</v>
      </c>
      <c r="B320" s="84" t="s">
        <v>382</v>
      </c>
      <c r="C320" s="84" t="s">
        <v>332</v>
      </c>
      <c r="D320" s="84">
        <v>2.0200911E7</v>
      </c>
      <c r="E320" s="85" t="s">
        <v>185</v>
      </c>
      <c r="F320" s="85" t="s">
        <v>458</v>
      </c>
      <c r="G320" s="85"/>
      <c r="H320" s="85" t="s">
        <v>34</v>
      </c>
      <c r="I320" s="85" t="s">
        <v>852</v>
      </c>
      <c r="J320" s="84">
        <v>1.0</v>
      </c>
      <c r="K320" s="86" t="s">
        <v>19</v>
      </c>
      <c r="L320" s="87" t="s">
        <v>392</v>
      </c>
      <c r="M320" s="87">
        <v>2.0211115E7</v>
      </c>
      <c r="N320" s="87" t="s">
        <v>379</v>
      </c>
      <c r="O320" s="87" t="s">
        <v>19</v>
      </c>
      <c r="P320" s="87">
        <v>24.8</v>
      </c>
      <c r="Q320" s="87">
        <v>90.0</v>
      </c>
      <c r="R320" s="88">
        <v>39.8</v>
      </c>
      <c r="S320" s="88">
        <v>87.0</v>
      </c>
      <c r="T320" s="88">
        <v>22.1</v>
      </c>
      <c r="U320" s="88" t="s">
        <v>19</v>
      </c>
      <c r="V320" s="88">
        <v>4.4</v>
      </c>
      <c r="W320" s="88" t="s">
        <v>19</v>
      </c>
      <c r="X320" s="88">
        <f t="shared" si="29"/>
        <v>2.232</v>
      </c>
      <c r="Y320" s="88">
        <f t="shared" si="28"/>
        <v>3.4626</v>
      </c>
      <c r="AC320" s="90" t="s">
        <v>490</v>
      </c>
    </row>
    <row r="321" hidden="1">
      <c r="A321" s="84">
        <v>735.0</v>
      </c>
      <c r="B321" s="84" t="s">
        <v>382</v>
      </c>
      <c r="C321" s="84" t="s">
        <v>41</v>
      </c>
      <c r="D321" s="84">
        <v>2.0201101E7</v>
      </c>
      <c r="E321" s="85" t="s">
        <v>185</v>
      </c>
      <c r="F321" s="85" t="s">
        <v>376</v>
      </c>
      <c r="G321" s="85"/>
      <c r="H321" s="85" t="s">
        <v>323</v>
      </c>
      <c r="I321" s="85" t="s">
        <v>853</v>
      </c>
      <c r="J321" s="84">
        <v>1.0</v>
      </c>
      <c r="K321" s="86" t="s">
        <v>19</v>
      </c>
      <c r="L321" s="87" t="s">
        <v>378</v>
      </c>
      <c r="M321" s="87">
        <v>2.0210916E7</v>
      </c>
      <c r="N321" s="87" t="s">
        <v>379</v>
      </c>
      <c r="O321" s="87" t="s">
        <v>19</v>
      </c>
      <c r="P321" s="87">
        <v>2.58</v>
      </c>
      <c r="Q321" s="87">
        <v>90.0</v>
      </c>
      <c r="R321" s="88">
        <v>15.9</v>
      </c>
      <c r="S321" s="88">
        <v>87.0</v>
      </c>
      <c r="T321" s="88">
        <v>26.6</v>
      </c>
      <c r="U321" s="88" t="s">
        <v>19</v>
      </c>
      <c r="V321" s="88">
        <v>7.9</v>
      </c>
      <c r="W321" s="88" t="s">
        <v>19</v>
      </c>
      <c r="X321" s="88">
        <f t="shared" si="29"/>
        <v>0.2322</v>
      </c>
      <c r="Y321" s="88">
        <f t="shared" si="28"/>
        <v>1.3833</v>
      </c>
      <c r="Z321" s="87" t="s">
        <v>404</v>
      </c>
      <c r="AA321" s="87" t="s">
        <v>405</v>
      </c>
      <c r="AC321" s="90" t="s">
        <v>406</v>
      </c>
    </row>
    <row r="322" hidden="1">
      <c r="A322" s="84">
        <v>13.0</v>
      </c>
      <c r="B322" s="84"/>
      <c r="C322" s="84" t="s">
        <v>47</v>
      </c>
      <c r="D322" s="84">
        <v>2.0200103E7</v>
      </c>
      <c r="E322" s="85" t="s">
        <v>48</v>
      </c>
      <c r="F322" s="85" t="s">
        <v>376</v>
      </c>
      <c r="G322" s="85"/>
      <c r="H322" s="85" t="s">
        <v>96</v>
      </c>
      <c r="I322" s="85" t="s">
        <v>854</v>
      </c>
      <c r="J322" s="84">
        <v>1.0</v>
      </c>
      <c r="K322" s="86" t="s">
        <v>19</v>
      </c>
      <c r="L322" s="87" t="s">
        <v>378</v>
      </c>
      <c r="M322" s="87">
        <v>2.0220217E7</v>
      </c>
      <c r="N322" s="87" t="s">
        <v>379</v>
      </c>
      <c r="O322" s="87" t="s">
        <v>19</v>
      </c>
      <c r="P322" s="87" t="s">
        <v>380</v>
      </c>
      <c r="Q322" s="87">
        <v>90.0</v>
      </c>
      <c r="R322" s="88">
        <v>11.9</v>
      </c>
      <c r="S322" s="88">
        <v>90.0</v>
      </c>
      <c r="T322" s="88"/>
      <c r="U322" s="88"/>
      <c r="V322" s="88"/>
      <c r="W322" s="88"/>
      <c r="X322" s="88" t="str">
        <f t="shared" si="29"/>
        <v>#VALUE!</v>
      </c>
      <c r="Y322" s="88">
        <f t="shared" si="28"/>
        <v>1.071</v>
      </c>
      <c r="AC322" s="90" t="s">
        <v>468</v>
      </c>
    </row>
    <row r="323" ht="28.5" hidden="1" customHeight="1">
      <c r="A323" s="84">
        <v>721.0</v>
      </c>
      <c r="B323" s="84" t="s">
        <v>382</v>
      </c>
      <c r="C323" s="84" t="s">
        <v>41</v>
      </c>
      <c r="D323" s="84">
        <v>2.0201101E7</v>
      </c>
      <c r="E323" s="85" t="s">
        <v>185</v>
      </c>
      <c r="F323" s="85" t="s">
        <v>458</v>
      </c>
      <c r="G323" s="85"/>
      <c r="H323" s="85" t="s">
        <v>34</v>
      </c>
      <c r="I323" s="85" t="s">
        <v>855</v>
      </c>
      <c r="J323" s="84">
        <v>1.0</v>
      </c>
      <c r="K323" s="86" t="s">
        <v>19</v>
      </c>
      <c r="L323" s="87" t="s">
        <v>378</v>
      </c>
      <c r="M323" s="87">
        <v>2.0211118E7</v>
      </c>
      <c r="N323" s="87" t="s">
        <v>379</v>
      </c>
      <c r="O323" s="87" t="s">
        <v>19</v>
      </c>
      <c r="P323" s="87">
        <v>36.8</v>
      </c>
      <c r="Q323" s="87">
        <v>90.0</v>
      </c>
      <c r="R323" s="88">
        <v>26.3</v>
      </c>
      <c r="S323" s="88">
        <v>87.0</v>
      </c>
      <c r="T323" s="88">
        <v>32.7</v>
      </c>
      <c r="U323" s="88" t="s">
        <v>19</v>
      </c>
      <c r="V323" s="88">
        <v>6.8</v>
      </c>
      <c r="W323" s="88" t="s">
        <v>19</v>
      </c>
      <c r="X323" s="88">
        <f t="shared" si="29"/>
        <v>3.312</v>
      </c>
      <c r="Y323" s="88">
        <f t="shared" si="28"/>
        <v>2.2881</v>
      </c>
      <c r="AC323" s="90" t="s">
        <v>529</v>
      </c>
    </row>
    <row r="324" ht="36.75" hidden="1" customHeight="1">
      <c r="A324" s="84">
        <v>739.0</v>
      </c>
      <c r="B324" s="84"/>
      <c r="C324" s="84" t="s">
        <v>41</v>
      </c>
      <c r="D324" s="84">
        <v>2.0201101E7</v>
      </c>
      <c r="E324" s="85" t="s">
        <v>185</v>
      </c>
      <c r="F324" s="85" t="s">
        <v>376</v>
      </c>
      <c r="G324" s="85"/>
      <c r="H324" s="85" t="s">
        <v>317</v>
      </c>
      <c r="I324" s="85" t="s">
        <v>856</v>
      </c>
      <c r="J324" s="84">
        <v>1.0</v>
      </c>
      <c r="K324" s="86" t="s">
        <v>19</v>
      </c>
      <c r="L324" s="87" t="s">
        <v>378</v>
      </c>
      <c r="M324" s="87">
        <v>2.0220201E7</v>
      </c>
      <c r="N324" s="87" t="s">
        <v>379</v>
      </c>
      <c r="O324" s="87" t="s">
        <v>19</v>
      </c>
      <c r="P324" s="87">
        <v>2.0</v>
      </c>
      <c r="Q324" s="87">
        <v>90.0</v>
      </c>
      <c r="R324" s="88">
        <v>22.3</v>
      </c>
      <c r="S324" s="88">
        <v>90.0</v>
      </c>
      <c r="T324" s="88"/>
      <c r="U324" s="88" t="s">
        <v>19</v>
      </c>
      <c r="V324" s="88"/>
      <c r="W324" s="88"/>
      <c r="X324" s="88">
        <f t="shared" si="29"/>
        <v>0.18</v>
      </c>
      <c r="Y324" s="88">
        <f t="shared" si="28"/>
        <v>2.007</v>
      </c>
      <c r="AC324" s="90" t="s">
        <v>400</v>
      </c>
    </row>
    <row r="325" hidden="1">
      <c r="A325" s="84">
        <v>741.0</v>
      </c>
      <c r="B325" s="84" t="s">
        <v>382</v>
      </c>
      <c r="C325" s="84" t="s">
        <v>41</v>
      </c>
      <c r="D325" s="84">
        <v>2.0201101E7</v>
      </c>
      <c r="E325" s="85" t="s">
        <v>185</v>
      </c>
      <c r="F325" s="85" t="s">
        <v>376</v>
      </c>
      <c r="G325" s="85"/>
      <c r="H325" s="85" t="s">
        <v>329</v>
      </c>
      <c r="I325" s="85" t="s">
        <v>857</v>
      </c>
      <c r="J325" s="84">
        <v>1.0</v>
      </c>
      <c r="K325" s="86" t="s">
        <v>19</v>
      </c>
      <c r="L325" s="87" t="s">
        <v>378</v>
      </c>
      <c r="M325" s="87">
        <v>2.0210923E7</v>
      </c>
      <c r="N325" s="87" t="s">
        <v>379</v>
      </c>
      <c r="O325" s="87" t="s">
        <v>19</v>
      </c>
      <c r="P325" s="87">
        <v>2.62</v>
      </c>
      <c r="Q325" s="87">
        <v>90.0</v>
      </c>
      <c r="R325" s="88">
        <v>28.0</v>
      </c>
      <c r="S325" s="88">
        <v>87.0</v>
      </c>
      <c r="T325" s="88">
        <v>12.9</v>
      </c>
      <c r="U325" s="88" t="s">
        <v>19</v>
      </c>
      <c r="V325" s="88">
        <v>7.6</v>
      </c>
      <c r="W325" s="88" t="s">
        <v>19</v>
      </c>
      <c r="X325" s="88">
        <f t="shared" si="29"/>
        <v>0.2358</v>
      </c>
      <c r="Y325" s="88">
        <f t="shared" si="28"/>
        <v>2.436</v>
      </c>
      <c r="AC325" s="90" t="s">
        <v>426</v>
      </c>
    </row>
    <row r="326" hidden="1">
      <c r="A326" s="83">
        <v>743.0</v>
      </c>
      <c r="B326" s="84" t="s">
        <v>382</v>
      </c>
      <c r="C326" s="84" t="s">
        <v>41</v>
      </c>
      <c r="D326" s="84">
        <v>2.0201101E7</v>
      </c>
      <c r="E326" s="85" t="s">
        <v>185</v>
      </c>
      <c r="F326" s="85" t="s">
        <v>407</v>
      </c>
      <c r="G326" s="85"/>
      <c r="H326" s="85" t="s">
        <v>577</v>
      </c>
      <c r="I326" s="85" t="s">
        <v>858</v>
      </c>
      <c r="J326" s="84">
        <v>1.0</v>
      </c>
      <c r="K326" s="86" t="s">
        <v>19</v>
      </c>
      <c r="L326" s="87" t="s">
        <v>378</v>
      </c>
      <c r="M326" s="87">
        <v>2.0210916E7</v>
      </c>
      <c r="N326" s="87" t="s">
        <v>379</v>
      </c>
      <c r="O326" s="87" t="s">
        <v>19</v>
      </c>
      <c r="P326" s="87">
        <v>43.3</v>
      </c>
      <c r="Q326" s="87">
        <v>90.0</v>
      </c>
      <c r="R326" s="88">
        <v>38.2</v>
      </c>
      <c r="S326" s="88">
        <v>87.0</v>
      </c>
      <c r="T326" s="88">
        <v>13.8</v>
      </c>
      <c r="U326" s="88" t="s">
        <v>19</v>
      </c>
      <c r="V326" s="88">
        <v>5.0</v>
      </c>
      <c r="W326" s="93" t="s">
        <v>19</v>
      </c>
      <c r="X326" s="88">
        <f t="shared" si="29"/>
        <v>3.897</v>
      </c>
      <c r="Y326" s="88">
        <f t="shared" si="28"/>
        <v>3.3234</v>
      </c>
      <c r="Z326" s="87" t="s">
        <v>404</v>
      </c>
      <c r="AA326" s="87" t="s">
        <v>405</v>
      </c>
      <c r="AC326" s="90" t="s">
        <v>406</v>
      </c>
    </row>
    <row r="327" hidden="1">
      <c r="A327" s="84">
        <v>745.0</v>
      </c>
      <c r="B327" s="84"/>
      <c r="C327" s="84" t="s">
        <v>41</v>
      </c>
      <c r="D327" s="84">
        <v>2.0201101E7</v>
      </c>
      <c r="E327" s="85" t="s">
        <v>185</v>
      </c>
      <c r="F327" s="85" t="s">
        <v>376</v>
      </c>
      <c r="G327" s="85"/>
      <c r="H327" s="85" t="s">
        <v>247</v>
      </c>
      <c r="I327" s="85" t="s">
        <v>859</v>
      </c>
      <c r="J327" s="84">
        <v>1.0</v>
      </c>
      <c r="K327" s="86" t="s">
        <v>19</v>
      </c>
      <c r="L327" s="87" t="s">
        <v>378</v>
      </c>
      <c r="M327" s="87">
        <v>2.0211001E7</v>
      </c>
      <c r="N327" s="87" t="s">
        <v>379</v>
      </c>
      <c r="O327" s="87" t="s">
        <v>860</v>
      </c>
      <c r="P327" s="87">
        <v>5.73</v>
      </c>
      <c r="Q327" s="87">
        <v>90.0</v>
      </c>
      <c r="R327" s="88" t="s">
        <v>380</v>
      </c>
      <c r="S327" s="88">
        <v>87.0</v>
      </c>
      <c r="T327" s="88"/>
      <c r="U327" s="98" t="s">
        <v>380</v>
      </c>
      <c r="V327" s="88"/>
      <c r="W327" s="88" t="s">
        <v>19</v>
      </c>
      <c r="X327" s="88">
        <f t="shared" si="29"/>
        <v>0.5157</v>
      </c>
      <c r="Y327" s="88" t="str">
        <f t="shared" si="28"/>
        <v>#VALUE!</v>
      </c>
      <c r="AC327" s="90" t="s">
        <v>451</v>
      </c>
    </row>
    <row r="328" hidden="1">
      <c r="A328" s="84">
        <v>747.0</v>
      </c>
      <c r="B328" s="84" t="s">
        <v>382</v>
      </c>
      <c r="C328" s="84" t="s">
        <v>41</v>
      </c>
      <c r="D328" s="84">
        <v>2.0201101E7</v>
      </c>
      <c r="E328" s="85" t="s">
        <v>185</v>
      </c>
      <c r="F328" s="85" t="s">
        <v>407</v>
      </c>
      <c r="G328" s="85"/>
      <c r="H328" s="85" t="s">
        <v>561</v>
      </c>
      <c r="I328" s="85" t="s">
        <v>861</v>
      </c>
      <c r="J328" s="84">
        <v>1.0</v>
      </c>
      <c r="K328" s="86" t="s">
        <v>19</v>
      </c>
      <c r="L328" s="87" t="s">
        <v>378</v>
      </c>
      <c r="M328" s="87">
        <v>2.0210916E7</v>
      </c>
      <c r="N328" s="87" t="s">
        <v>379</v>
      </c>
      <c r="O328" s="87" t="s">
        <v>19</v>
      </c>
      <c r="P328" s="87">
        <v>99.2</v>
      </c>
      <c r="Q328" s="87">
        <v>90.0</v>
      </c>
      <c r="R328" s="88">
        <v>15.6</v>
      </c>
      <c r="S328" s="88">
        <v>87.0</v>
      </c>
      <c r="T328" s="88">
        <v>12.4</v>
      </c>
      <c r="U328" s="88" t="s">
        <v>19</v>
      </c>
      <c r="V328" s="88">
        <v>3.8</v>
      </c>
      <c r="W328" s="88" t="s">
        <v>19</v>
      </c>
      <c r="X328" s="88">
        <f t="shared" si="29"/>
        <v>8.928</v>
      </c>
      <c r="Y328" s="88">
        <f t="shared" si="28"/>
        <v>1.3572</v>
      </c>
      <c r="Z328" s="87" t="s">
        <v>404</v>
      </c>
      <c r="AA328" s="87" t="s">
        <v>705</v>
      </c>
      <c r="AC328" s="90" t="s">
        <v>406</v>
      </c>
    </row>
    <row r="329" hidden="1">
      <c r="A329" s="83">
        <v>751.0</v>
      </c>
      <c r="B329" s="84" t="s">
        <v>382</v>
      </c>
      <c r="C329" s="84" t="s">
        <v>41</v>
      </c>
      <c r="D329" s="84">
        <v>2.0201101E7</v>
      </c>
      <c r="E329" s="85" t="s">
        <v>185</v>
      </c>
      <c r="F329" s="85" t="s">
        <v>376</v>
      </c>
      <c r="G329" s="85"/>
      <c r="H329" s="85" t="s">
        <v>326</v>
      </c>
      <c r="I329" s="85" t="s">
        <v>862</v>
      </c>
      <c r="J329" s="84">
        <v>1.0</v>
      </c>
      <c r="K329" s="86" t="s">
        <v>19</v>
      </c>
      <c r="L329" s="87" t="s">
        <v>378</v>
      </c>
      <c r="M329" s="87">
        <v>2.0210907E7</v>
      </c>
      <c r="N329" s="87" t="s">
        <v>379</v>
      </c>
      <c r="O329" s="87" t="s">
        <v>19</v>
      </c>
      <c r="P329" s="87">
        <v>4.75</v>
      </c>
      <c r="Q329" s="87">
        <v>90.0</v>
      </c>
      <c r="R329" s="88">
        <v>14.5</v>
      </c>
      <c r="S329" s="88">
        <v>87.0</v>
      </c>
      <c r="T329" s="88">
        <v>16.6</v>
      </c>
      <c r="U329" s="93" t="s">
        <v>19</v>
      </c>
      <c r="V329" s="88">
        <v>7.2</v>
      </c>
      <c r="W329" s="88" t="s">
        <v>19</v>
      </c>
      <c r="X329" s="88">
        <f t="shared" si="29"/>
        <v>0.4275</v>
      </c>
      <c r="Y329" s="88">
        <f t="shared" si="28"/>
        <v>1.2615</v>
      </c>
      <c r="Z329" s="87" t="s">
        <v>404</v>
      </c>
      <c r="AA329" s="87" t="s">
        <v>405</v>
      </c>
      <c r="AC329" s="90" t="s">
        <v>398</v>
      </c>
    </row>
    <row r="330" hidden="1">
      <c r="A330" s="83">
        <v>199.0</v>
      </c>
      <c r="B330" s="84" t="s">
        <v>382</v>
      </c>
      <c r="C330" s="84" t="s">
        <v>47</v>
      </c>
      <c r="D330" s="84">
        <v>2.020011E7</v>
      </c>
      <c r="E330" s="85" t="s">
        <v>185</v>
      </c>
      <c r="F330" s="85" t="s">
        <v>458</v>
      </c>
      <c r="G330" s="85"/>
      <c r="H330" s="85" t="s">
        <v>188</v>
      </c>
      <c r="I330" s="85" t="s">
        <v>863</v>
      </c>
      <c r="J330" s="84">
        <v>1.0</v>
      </c>
      <c r="K330" s="86" t="s">
        <v>19</v>
      </c>
      <c r="L330" s="87" t="s">
        <v>378</v>
      </c>
      <c r="M330" s="87">
        <v>2.021113E7</v>
      </c>
      <c r="N330" s="87" t="s">
        <v>379</v>
      </c>
      <c r="O330" s="87" t="s">
        <v>19</v>
      </c>
      <c r="P330" s="87">
        <v>13.0</v>
      </c>
      <c r="Q330" s="87">
        <v>90.0</v>
      </c>
      <c r="R330" s="88">
        <v>11.0</v>
      </c>
      <c r="S330" s="88">
        <v>87.0</v>
      </c>
      <c r="T330" s="88"/>
      <c r="U330" s="88" t="s">
        <v>19</v>
      </c>
      <c r="V330" s="88"/>
      <c r="W330" s="88" t="s">
        <v>19</v>
      </c>
      <c r="X330" s="88">
        <f t="shared" si="29"/>
        <v>1.17</v>
      </c>
      <c r="Y330" s="88">
        <f t="shared" si="28"/>
        <v>0.957</v>
      </c>
      <c r="AC330" s="90" t="s">
        <v>559</v>
      </c>
    </row>
    <row r="331" hidden="1">
      <c r="A331" s="84">
        <v>385.0</v>
      </c>
      <c r="B331" s="84" t="s">
        <v>382</v>
      </c>
      <c r="C331" s="84" t="s">
        <v>14</v>
      </c>
      <c r="D331" s="84">
        <v>2.0200305E7</v>
      </c>
      <c r="E331" s="85" t="s">
        <v>185</v>
      </c>
      <c r="F331" s="85" t="s">
        <v>458</v>
      </c>
      <c r="G331" s="85"/>
      <c r="H331" s="85" t="s">
        <v>188</v>
      </c>
      <c r="I331" s="85" t="s">
        <v>864</v>
      </c>
      <c r="J331" s="84">
        <v>1.0</v>
      </c>
      <c r="K331" s="86" t="s">
        <v>19</v>
      </c>
      <c r="L331" s="87" t="s">
        <v>392</v>
      </c>
      <c r="M331" s="87">
        <v>2.0211012E7</v>
      </c>
      <c r="N331" s="87" t="s">
        <v>379</v>
      </c>
      <c r="O331" s="87" t="s">
        <v>19</v>
      </c>
      <c r="P331" s="87">
        <v>25.5</v>
      </c>
      <c r="Q331" s="87">
        <v>90.0</v>
      </c>
      <c r="R331" s="88">
        <v>31.9</v>
      </c>
      <c r="S331" s="88">
        <v>87.0</v>
      </c>
      <c r="T331" s="88">
        <v>27.4</v>
      </c>
      <c r="U331" s="88" t="s">
        <v>19</v>
      </c>
      <c r="V331" s="88">
        <v>7.6</v>
      </c>
      <c r="W331" s="88" t="s">
        <v>19</v>
      </c>
      <c r="X331" s="88">
        <f t="shared" si="29"/>
        <v>2.295</v>
      </c>
      <c r="Y331" s="88">
        <f t="shared" si="28"/>
        <v>2.7753</v>
      </c>
      <c r="AC331" s="90" t="s">
        <v>393</v>
      </c>
    </row>
    <row r="332" hidden="1">
      <c r="A332" s="84">
        <v>695.0</v>
      </c>
      <c r="B332" s="84" t="s">
        <v>382</v>
      </c>
      <c r="C332" s="84" t="s">
        <v>332</v>
      </c>
      <c r="D332" s="84">
        <v>2.0200911E7</v>
      </c>
      <c r="E332" s="85" t="s">
        <v>185</v>
      </c>
      <c r="F332" s="85" t="s">
        <v>458</v>
      </c>
      <c r="G332" s="85"/>
      <c r="H332" s="85" t="s">
        <v>188</v>
      </c>
      <c r="I332" s="85" t="s">
        <v>865</v>
      </c>
      <c r="J332" s="84">
        <v>1.0</v>
      </c>
      <c r="K332" s="86" t="s">
        <v>19</v>
      </c>
      <c r="L332" s="87" t="s">
        <v>378</v>
      </c>
      <c r="M332" s="87">
        <v>2.0211001E7</v>
      </c>
      <c r="N332" s="87" t="s">
        <v>379</v>
      </c>
      <c r="O332" s="87" t="s">
        <v>19</v>
      </c>
      <c r="P332" s="87">
        <v>56.2</v>
      </c>
      <c r="Q332" s="87">
        <v>90.0</v>
      </c>
      <c r="R332" s="88">
        <v>49.1</v>
      </c>
      <c r="S332" s="88">
        <v>87.0</v>
      </c>
      <c r="T332" s="88">
        <v>29.7</v>
      </c>
      <c r="U332" s="88" t="s">
        <v>19</v>
      </c>
      <c r="V332" s="88">
        <v>7.0</v>
      </c>
      <c r="W332" s="88" t="s">
        <v>19</v>
      </c>
      <c r="X332" s="88">
        <f t="shared" si="29"/>
        <v>5.058</v>
      </c>
      <c r="Y332" s="88">
        <f t="shared" si="28"/>
        <v>4.2717</v>
      </c>
      <c r="AC332" s="90" t="s">
        <v>451</v>
      </c>
    </row>
    <row r="333" hidden="1">
      <c r="A333" s="84">
        <v>759.0</v>
      </c>
      <c r="B333" s="84" t="s">
        <v>382</v>
      </c>
      <c r="C333" s="84" t="s">
        <v>41</v>
      </c>
      <c r="D333" s="84">
        <v>2.0201101E7</v>
      </c>
      <c r="E333" s="85" t="s">
        <v>185</v>
      </c>
      <c r="F333" s="85" t="s">
        <v>407</v>
      </c>
      <c r="G333" s="85"/>
      <c r="H333" s="85" t="s">
        <v>580</v>
      </c>
      <c r="I333" s="85" t="s">
        <v>866</v>
      </c>
      <c r="J333" s="84">
        <v>1.0</v>
      </c>
      <c r="K333" s="86" t="s">
        <v>19</v>
      </c>
      <c r="L333" s="87" t="s">
        <v>378</v>
      </c>
      <c r="M333" s="87">
        <v>2.0210907E7</v>
      </c>
      <c r="N333" s="87" t="s">
        <v>379</v>
      </c>
      <c r="O333" s="87" t="s">
        <v>19</v>
      </c>
      <c r="P333" s="87">
        <v>7.59</v>
      </c>
      <c r="Q333" s="87">
        <v>90.0</v>
      </c>
      <c r="R333" s="88">
        <v>26.2</v>
      </c>
      <c r="S333" s="88">
        <v>87.0</v>
      </c>
      <c r="T333" s="88">
        <v>21.5</v>
      </c>
      <c r="U333" s="88" t="s">
        <v>19</v>
      </c>
      <c r="V333" s="88">
        <v>2.8</v>
      </c>
      <c r="W333" s="88" t="s">
        <v>19</v>
      </c>
      <c r="X333" s="88">
        <f t="shared" si="29"/>
        <v>0.6831</v>
      </c>
      <c r="Y333" s="88">
        <f t="shared" si="28"/>
        <v>2.2794</v>
      </c>
      <c r="Z333" s="87" t="s">
        <v>404</v>
      </c>
      <c r="AA333" s="87" t="s">
        <v>867</v>
      </c>
      <c r="AC333" s="90" t="s">
        <v>398</v>
      </c>
    </row>
    <row r="334" hidden="1">
      <c r="A334" s="84">
        <v>557.0</v>
      </c>
      <c r="B334" s="84"/>
      <c r="C334" s="84" t="s">
        <v>332</v>
      </c>
      <c r="D334" s="84">
        <v>2.020091E7</v>
      </c>
      <c r="E334" s="85" t="s">
        <v>48</v>
      </c>
      <c r="F334" s="85" t="s">
        <v>376</v>
      </c>
      <c r="G334" s="85"/>
      <c r="H334" s="85" t="s">
        <v>126</v>
      </c>
      <c r="I334" s="85" t="s">
        <v>868</v>
      </c>
      <c r="J334" s="84">
        <v>1.0</v>
      </c>
      <c r="K334" s="86" t="s">
        <v>19</v>
      </c>
      <c r="L334" s="87" t="s">
        <v>378</v>
      </c>
      <c r="M334" s="87">
        <v>2.0210913E7</v>
      </c>
      <c r="N334" s="87" t="s">
        <v>379</v>
      </c>
      <c r="O334" s="87" t="s">
        <v>687</v>
      </c>
      <c r="P334" s="87" t="s">
        <v>380</v>
      </c>
      <c r="Q334" s="87">
        <v>90.0</v>
      </c>
      <c r="R334" s="88">
        <v>18.3</v>
      </c>
      <c r="S334" s="88">
        <v>90.0</v>
      </c>
      <c r="T334" s="88"/>
      <c r="U334" s="88"/>
      <c r="V334" s="88"/>
      <c r="W334" s="88"/>
      <c r="X334" s="88" t="str">
        <f t="shared" si="29"/>
        <v>#VALUE!</v>
      </c>
      <c r="Y334" s="88">
        <f t="shared" si="28"/>
        <v>1.647</v>
      </c>
      <c r="AC334" s="90" t="s">
        <v>688</v>
      </c>
    </row>
    <row r="335" hidden="1">
      <c r="A335" s="84">
        <v>761.0</v>
      </c>
      <c r="B335" s="84" t="s">
        <v>382</v>
      </c>
      <c r="C335" s="84" t="s">
        <v>41</v>
      </c>
      <c r="D335" s="84">
        <v>2.0201101E7</v>
      </c>
      <c r="E335" s="85" t="s">
        <v>185</v>
      </c>
      <c r="F335" s="85" t="s">
        <v>407</v>
      </c>
      <c r="G335" s="85"/>
      <c r="H335" s="85" t="s">
        <v>585</v>
      </c>
      <c r="I335" s="85" t="s">
        <v>869</v>
      </c>
      <c r="J335" s="84">
        <v>1.0</v>
      </c>
      <c r="K335" s="86" t="s">
        <v>19</v>
      </c>
      <c r="L335" s="87" t="s">
        <v>378</v>
      </c>
      <c r="M335" s="87">
        <v>2.0211001E7</v>
      </c>
      <c r="N335" s="87" t="s">
        <v>379</v>
      </c>
      <c r="O335" s="87" t="s">
        <v>19</v>
      </c>
      <c r="P335" s="87">
        <v>47.2</v>
      </c>
      <c r="Q335" s="87">
        <v>90.0</v>
      </c>
      <c r="R335" s="88">
        <v>13.8</v>
      </c>
      <c r="S335" s="88">
        <v>87.0</v>
      </c>
      <c r="T335" s="88">
        <v>10.8</v>
      </c>
      <c r="U335" s="88" t="s">
        <v>19</v>
      </c>
      <c r="V335" s="88">
        <v>3.9</v>
      </c>
      <c r="W335" s="88" t="s">
        <v>19</v>
      </c>
      <c r="X335" s="88">
        <f t="shared" si="29"/>
        <v>4.248</v>
      </c>
      <c r="Y335" s="88">
        <f t="shared" si="28"/>
        <v>1.2006</v>
      </c>
      <c r="AC335" s="90" t="s">
        <v>451</v>
      </c>
    </row>
    <row r="336" hidden="1">
      <c r="A336" s="83">
        <v>7.0</v>
      </c>
      <c r="B336" s="84"/>
      <c r="C336" s="84" t="s">
        <v>47</v>
      </c>
      <c r="D336" s="84">
        <v>2.0200103E7</v>
      </c>
      <c r="E336" s="85" t="s">
        <v>48</v>
      </c>
      <c r="F336" s="85" t="s">
        <v>376</v>
      </c>
      <c r="G336" s="85"/>
      <c r="H336" s="85" t="s">
        <v>336</v>
      </c>
      <c r="I336" s="85" t="s">
        <v>870</v>
      </c>
      <c r="J336" s="84">
        <v>1.0</v>
      </c>
      <c r="K336" s="86" t="s">
        <v>19</v>
      </c>
      <c r="L336" s="87" t="s">
        <v>378</v>
      </c>
      <c r="M336" s="87">
        <v>2.0220208E7</v>
      </c>
      <c r="N336" s="87" t="s">
        <v>379</v>
      </c>
      <c r="O336" s="87" t="s">
        <v>19</v>
      </c>
      <c r="P336" s="87" t="s">
        <v>380</v>
      </c>
      <c r="Q336" s="87">
        <v>87.0</v>
      </c>
      <c r="R336" s="88">
        <v>12.6</v>
      </c>
      <c r="S336" s="88">
        <v>90.0</v>
      </c>
      <c r="T336" s="88"/>
      <c r="U336" s="88"/>
      <c r="V336" s="88"/>
      <c r="W336" s="93"/>
      <c r="X336" s="88" t="str">
        <f t="shared" si="29"/>
        <v>#VALUE!</v>
      </c>
      <c r="Y336" s="88">
        <f t="shared" si="28"/>
        <v>1.134</v>
      </c>
      <c r="AC336" s="90" t="s">
        <v>387</v>
      </c>
    </row>
    <row r="337" hidden="1">
      <c r="A337" s="83">
        <v>763.0</v>
      </c>
      <c r="B337" s="84" t="s">
        <v>382</v>
      </c>
      <c r="C337" s="84" t="s">
        <v>41</v>
      </c>
      <c r="D337" s="84">
        <v>2.0201101E7</v>
      </c>
      <c r="E337" s="85" t="s">
        <v>185</v>
      </c>
      <c r="F337" s="85" t="s">
        <v>407</v>
      </c>
      <c r="G337" s="85"/>
      <c r="H337" s="85" t="s">
        <v>563</v>
      </c>
      <c r="I337" s="85" t="s">
        <v>871</v>
      </c>
      <c r="J337" s="84">
        <v>1.0</v>
      </c>
      <c r="K337" s="86" t="s">
        <v>19</v>
      </c>
      <c r="L337" s="87" t="s">
        <v>378</v>
      </c>
      <c r="M337" s="87">
        <v>2.0211105E7</v>
      </c>
      <c r="N337" s="87" t="s">
        <v>379</v>
      </c>
      <c r="O337" s="87" t="s">
        <v>19</v>
      </c>
      <c r="P337" s="87">
        <v>55.6</v>
      </c>
      <c r="Q337" s="87">
        <v>90.0</v>
      </c>
      <c r="R337" s="88">
        <v>17.3</v>
      </c>
      <c r="S337" s="88">
        <v>87.0</v>
      </c>
      <c r="T337" s="88">
        <v>9.79</v>
      </c>
      <c r="U337" s="88" t="s">
        <v>19</v>
      </c>
      <c r="V337" s="88" t="s">
        <v>380</v>
      </c>
      <c r="W337" s="88" t="s">
        <v>19</v>
      </c>
      <c r="X337" s="88">
        <f t="shared" si="29"/>
        <v>5.004</v>
      </c>
      <c r="Y337" s="88">
        <f t="shared" si="28"/>
        <v>1.5051</v>
      </c>
      <c r="AC337" s="90" t="s">
        <v>468</v>
      </c>
    </row>
    <row r="338" hidden="1">
      <c r="A338" s="84">
        <v>765.0</v>
      </c>
      <c r="B338" s="84" t="s">
        <v>382</v>
      </c>
      <c r="C338" s="84" t="s">
        <v>41</v>
      </c>
      <c r="D338" s="84">
        <v>2.0201101E7</v>
      </c>
      <c r="E338" s="85" t="s">
        <v>185</v>
      </c>
      <c r="F338" s="85" t="s">
        <v>376</v>
      </c>
      <c r="G338" s="85"/>
      <c r="H338" s="85" t="s">
        <v>298</v>
      </c>
      <c r="I338" s="85" t="s">
        <v>872</v>
      </c>
      <c r="J338" s="84">
        <v>1.0</v>
      </c>
      <c r="K338" s="86" t="s">
        <v>19</v>
      </c>
      <c r="L338" s="87" t="s">
        <v>378</v>
      </c>
      <c r="M338" s="87">
        <v>2.0210923E7</v>
      </c>
      <c r="N338" s="87" t="s">
        <v>379</v>
      </c>
      <c r="O338" s="87" t="s">
        <v>873</v>
      </c>
      <c r="P338" s="87">
        <v>5.34</v>
      </c>
      <c r="Q338" s="87">
        <v>90.0</v>
      </c>
      <c r="R338" s="88">
        <v>30.7</v>
      </c>
      <c r="S338" s="88">
        <v>87.0</v>
      </c>
      <c r="T338" s="88">
        <v>15.0</v>
      </c>
      <c r="U338" s="88" t="s">
        <v>19</v>
      </c>
      <c r="V338" s="88">
        <v>5.9</v>
      </c>
      <c r="W338" s="88" t="s">
        <v>19</v>
      </c>
      <c r="X338" s="88">
        <f t="shared" si="29"/>
        <v>0.4806</v>
      </c>
      <c r="Y338" s="88">
        <f t="shared" si="28"/>
        <v>2.6709</v>
      </c>
      <c r="AC338" s="90" t="s">
        <v>426</v>
      </c>
    </row>
    <row r="339" hidden="1">
      <c r="A339" s="84">
        <v>767.0</v>
      </c>
      <c r="B339" s="84" t="s">
        <v>382</v>
      </c>
      <c r="C339" s="84" t="s">
        <v>41</v>
      </c>
      <c r="D339" s="84">
        <v>2.0201101E7</v>
      </c>
      <c r="E339" s="85" t="s">
        <v>185</v>
      </c>
      <c r="F339" s="85" t="s">
        <v>407</v>
      </c>
      <c r="G339" s="85"/>
      <c r="H339" s="85" t="s">
        <v>573</v>
      </c>
      <c r="I339" s="85" t="s">
        <v>874</v>
      </c>
      <c r="J339" s="84">
        <v>1.0</v>
      </c>
      <c r="K339" s="86" t="s">
        <v>19</v>
      </c>
      <c r="L339" s="87" t="s">
        <v>378</v>
      </c>
      <c r="M339" s="87">
        <v>2.021092E7</v>
      </c>
      <c r="N339" s="87" t="s">
        <v>379</v>
      </c>
      <c r="O339" s="87" t="s">
        <v>19</v>
      </c>
      <c r="P339" s="87">
        <v>68.8</v>
      </c>
      <c r="Q339" s="87">
        <v>90.0</v>
      </c>
      <c r="R339" s="88">
        <v>18.2</v>
      </c>
      <c r="S339" s="88">
        <v>87.0</v>
      </c>
      <c r="T339" s="88">
        <v>20.1</v>
      </c>
      <c r="U339" s="88" t="s">
        <v>19</v>
      </c>
      <c r="V339" s="88">
        <v>4.0</v>
      </c>
      <c r="W339" s="88" t="s">
        <v>19</v>
      </c>
      <c r="X339" s="88">
        <f t="shared" si="29"/>
        <v>6.192</v>
      </c>
      <c r="Y339" s="88">
        <f t="shared" si="28"/>
        <v>1.5834</v>
      </c>
      <c r="AC339" s="90" t="s">
        <v>448</v>
      </c>
    </row>
    <row r="340" hidden="1">
      <c r="A340" s="83">
        <v>771.0</v>
      </c>
      <c r="B340" s="84" t="s">
        <v>382</v>
      </c>
      <c r="C340" s="84" t="s">
        <v>41</v>
      </c>
      <c r="D340" s="84">
        <v>2.0201101E7</v>
      </c>
      <c r="E340" s="85" t="s">
        <v>185</v>
      </c>
      <c r="F340" s="85" t="s">
        <v>407</v>
      </c>
      <c r="G340" s="85"/>
      <c r="H340" s="85" t="s">
        <v>588</v>
      </c>
      <c r="I340" s="85" t="s">
        <v>875</v>
      </c>
      <c r="J340" s="84">
        <v>1.0</v>
      </c>
      <c r="K340" s="86" t="s">
        <v>19</v>
      </c>
      <c r="L340" s="87" t="s">
        <v>378</v>
      </c>
      <c r="M340" s="87">
        <v>2.0211007E7</v>
      </c>
      <c r="N340" s="87" t="s">
        <v>379</v>
      </c>
      <c r="O340" s="87" t="s">
        <v>19</v>
      </c>
      <c r="P340" s="87">
        <v>68.8</v>
      </c>
      <c r="Q340" s="87">
        <v>90.0</v>
      </c>
      <c r="R340" s="88">
        <v>15.7</v>
      </c>
      <c r="S340" s="88">
        <v>87.0</v>
      </c>
      <c r="T340" s="88"/>
      <c r="U340" s="93" t="s">
        <v>19</v>
      </c>
      <c r="V340" s="88">
        <v>4.4</v>
      </c>
      <c r="W340" s="88" t="s">
        <v>19</v>
      </c>
      <c r="X340" s="88">
        <f t="shared" si="29"/>
        <v>6.192</v>
      </c>
      <c r="Y340" s="88">
        <f t="shared" si="28"/>
        <v>1.3659</v>
      </c>
      <c r="AC340" s="90" t="s">
        <v>462</v>
      </c>
    </row>
    <row r="341" hidden="1">
      <c r="A341" s="83">
        <v>145.0</v>
      </c>
      <c r="B341" s="84"/>
      <c r="C341" s="84" t="s">
        <v>47</v>
      </c>
      <c r="D341" s="84">
        <v>2.0200106E7</v>
      </c>
      <c r="E341" s="85" t="s">
        <v>137</v>
      </c>
      <c r="F341" s="85" t="s">
        <v>376</v>
      </c>
      <c r="G341" s="85"/>
      <c r="H341" s="85" t="s">
        <v>167</v>
      </c>
      <c r="I341" s="85" t="s">
        <v>876</v>
      </c>
      <c r="J341" s="84">
        <v>1.0</v>
      </c>
      <c r="K341" s="86" t="s">
        <v>19</v>
      </c>
      <c r="L341" s="87" t="s">
        <v>378</v>
      </c>
      <c r="M341" s="87">
        <v>2.0210927E7</v>
      </c>
      <c r="N341" s="87" t="s">
        <v>379</v>
      </c>
      <c r="O341" s="87" t="s">
        <v>877</v>
      </c>
      <c r="P341" s="87" t="s">
        <v>380</v>
      </c>
      <c r="Q341" s="87">
        <v>90.0</v>
      </c>
      <c r="R341" s="88" t="s">
        <v>380</v>
      </c>
      <c r="S341" s="88">
        <v>87.0</v>
      </c>
      <c r="T341" s="88"/>
      <c r="U341" s="88"/>
      <c r="V341" s="88"/>
      <c r="W341" s="119"/>
      <c r="X341" s="88" t="str">
        <f t="shared" si="29"/>
        <v>#VALUE!</v>
      </c>
      <c r="Y341" s="88" t="str">
        <f t="shared" si="28"/>
        <v>#VALUE!</v>
      </c>
      <c r="AC341" s="99" t="s">
        <v>507</v>
      </c>
    </row>
    <row r="342" hidden="1">
      <c r="A342" s="84">
        <v>453.0</v>
      </c>
      <c r="B342" s="84" t="s">
        <v>382</v>
      </c>
      <c r="C342" s="84" t="s">
        <v>14</v>
      </c>
      <c r="D342" s="84">
        <v>2.0200304E7</v>
      </c>
      <c r="E342" s="85" t="s">
        <v>137</v>
      </c>
      <c r="F342" s="85" t="s">
        <v>376</v>
      </c>
      <c r="G342" s="85"/>
      <c r="H342" s="85" t="s">
        <v>278</v>
      </c>
      <c r="I342" s="85" t="s">
        <v>878</v>
      </c>
      <c r="J342" s="84">
        <v>1.0</v>
      </c>
      <c r="K342" s="86" t="s">
        <v>19</v>
      </c>
      <c r="L342" s="87" t="s">
        <v>378</v>
      </c>
      <c r="M342" s="87">
        <v>2.0211028E7</v>
      </c>
      <c r="N342" s="87" t="s">
        <v>379</v>
      </c>
      <c r="O342" s="87" t="s">
        <v>19</v>
      </c>
      <c r="P342" s="87">
        <v>2.6</v>
      </c>
      <c r="Q342" s="87">
        <v>90.0</v>
      </c>
      <c r="R342" s="88">
        <v>40.3</v>
      </c>
      <c r="S342" s="88">
        <v>87.0</v>
      </c>
      <c r="T342" s="88">
        <v>27.2</v>
      </c>
      <c r="U342" s="88" t="s">
        <v>19</v>
      </c>
      <c r="V342" s="88">
        <v>7.8</v>
      </c>
      <c r="W342" s="88" t="s">
        <v>19</v>
      </c>
      <c r="X342" s="88">
        <f t="shared" si="29"/>
        <v>0.234</v>
      </c>
      <c r="Y342" s="88">
        <f t="shared" si="28"/>
        <v>3.5061</v>
      </c>
      <c r="AC342" s="90" t="s">
        <v>402</v>
      </c>
    </row>
    <row r="343" hidden="1">
      <c r="A343" s="83">
        <v>733.0</v>
      </c>
      <c r="B343" s="84" t="s">
        <v>382</v>
      </c>
      <c r="C343" s="84" t="s">
        <v>41</v>
      </c>
      <c r="D343" s="84">
        <v>2.0201101E7</v>
      </c>
      <c r="E343" s="85" t="s">
        <v>185</v>
      </c>
      <c r="F343" s="85" t="s">
        <v>458</v>
      </c>
      <c r="G343" s="85"/>
      <c r="H343" s="85" t="s">
        <v>188</v>
      </c>
      <c r="I343" s="85" t="s">
        <v>879</v>
      </c>
      <c r="J343" s="84">
        <v>1.0</v>
      </c>
      <c r="K343" s="86" t="s">
        <v>19</v>
      </c>
      <c r="L343" s="87" t="s">
        <v>378</v>
      </c>
      <c r="M343" s="87">
        <v>2.0211028E7</v>
      </c>
      <c r="N343" s="87" t="s">
        <v>379</v>
      </c>
      <c r="O343" s="87" t="s">
        <v>19</v>
      </c>
      <c r="P343" s="87">
        <v>33.0</v>
      </c>
      <c r="Q343" s="87">
        <v>90.0</v>
      </c>
      <c r="R343" s="88">
        <v>19.9</v>
      </c>
      <c r="S343" s="88">
        <v>87.0</v>
      </c>
      <c r="T343" s="88">
        <v>17.2</v>
      </c>
      <c r="U343" s="88" t="s">
        <v>19</v>
      </c>
      <c r="V343" s="88">
        <v>7.2</v>
      </c>
      <c r="W343" s="88" t="s">
        <v>19</v>
      </c>
      <c r="X343" s="88">
        <f t="shared" si="29"/>
        <v>2.97</v>
      </c>
      <c r="Y343" s="88">
        <f t="shared" si="28"/>
        <v>1.7313</v>
      </c>
      <c r="AC343" s="90" t="s">
        <v>402</v>
      </c>
    </row>
    <row r="344" hidden="1">
      <c r="A344" s="84">
        <v>787.0</v>
      </c>
      <c r="B344" s="84"/>
      <c r="C344" s="84" t="s">
        <v>41</v>
      </c>
      <c r="D344" s="84">
        <v>2.0201031E7</v>
      </c>
      <c r="E344" s="85" t="s">
        <v>137</v>
      </c>
      <c r="F344" s="85" t="s">
        <v>376</v>
      </c>
      <c r="G344" s="85"/>
      <c r="H344" s="85" t="s">
        <v>167</v>
      </c>
      <c r="I344" s="85" t="s">
        <v>880</v>
      </c>
      <c r="J344" s="84">
        <v>1.0</v>
      </c>
      <c r="K344" s="86" t="s">
        <v>19</v>
      </c>
      <c r="L344" s="87" t="s">
        <v>378</v>
      </c>
      <c r="M344" s="87">
        <v>2.0210913E7</v>
      </c>
      <c r="N344" s="87" t="s">
        <v>379</v>
      </c>
      <c r="O344" s="87" t="s">
        <v>687</v>
      </c>
      <c r="P344" s="87" t="s">
        <v>380</v>
      </c>
      <c r="Q344" s="87">
        <v>90.0</v>
      </c>
      <c r="R344" s="88">
        <v>13.3</v>
      </c>
      <c r="S344" s="88">
        <v>90.0</v>
      </c>
      <c r="T344" s="88"/>
      <c r="U344" s="88"/>
      <c r="V344" s="88"/>
      <c r="W344" s="88"/>
      <c r="X344" s="88" t="str">
        <f t="shared" si="29"/>
        <v>#VALUE!</v>
      </c>
      <c r="Y344" s="88">
        <f t="shared" si="28"/>
        <v>1.197</v>
      </c>
      <c r="AC344" s="90" t="s">
        <v>688</v>
      </c>
    </row>
    <row r="345">
      <c r="A345" s="84">
        <v>409.0</v>
      </c>
      <c r="B345" s="84" t="s">
        <v>382</v>
      </c>
      <c r="C345" s="84" t="s">
        <v>14</v>
      </c>
      <c r="D345" s="84">
        <v>2.0200304E7</v>
      </c>
      <c r="E345" s="85" t="s">
        <v>137</v>
      </c>
      <c r="F345" s="85" t="s">
        <v>376</v>
      </c>
      <c r="G345" s="85"/>
      <c r="H345" s="85" t="s">
        <v>241</v>
      </c>
      <c r="I345" s="85" t="s">
        <v>881</v>
      </c>
      <c r="J345" s="84">
        <v>1.0</v>
      </c>
      <c r="K345" s="86" t="s">
        <v>19</v>
      </c>
      <c r="L345" s="87" t="s">
        <v>378</v>
      </c>
      <c r="M345" s="87">
        <v>2.0210903E7</v>
      </c>
      <c r="N345" s="87" t="s">
        <v>379</v>
      </c>
      <c r="O345" s="87" t="s">
        <v>19</v>
      </c>
      <c r="P345" s="87" t="s">
        <v>380</v>
      </c>
      <c r="Q345" s="87">
        <v>87.0</v>
      </c>
      <c r="R345" s="88">
        <v>27.1</v>
      </c>
      <c r="S345" s="88">
        <v>87.0</v>
      </c>
      <c r="T345" s="88">
        <v>19.0</v>
      </c>
      <c r="U345" s="88" t="s">
        <v>19</v>
      </c>
      <c r="V345" s="88">
        <v>8.5</v>
      </c>
      <c r="W345" s="96">
        <v>1.2</v>
      </c>
      <c r="X345" s="88">
        <f>(W345*Q345)/1000</f>
        <v>0.1044</v>
      </c>
      <c r="Y345" s="88">
        <f t="shared" si="28"/>
        <v>2.3577</v>
      </c>
      <c r="Z345" s="87" t="s">
        <v>397</v>
      </c>
      <c r="AA345" s="87" t="s">
        <v>405</v>
      </c>
      <c r="AC345" s="90" t="s">
        <v>692</v>
      </c>
    </row>
    <row r="346" hidden="1">
      <c r="A346" s="84">
        <v>459.0</v>
      </c>
      <c r="B346" s="84"/>
      <c r="C346" s="84" t="s">
        <v>14</v>
      </c>
      <c r="D346" s="84">
        <v>2.0200304E7</v>
      </c>
      <c r="E346" s="85" t="s">
        <v>137</v>
      </c>
      <c r="F346" s="85" t="s">
        <v>376</v>
      </c>
      <c r="G346" s="85"/>
      <c r="H346" s="85" t="s">
        <v>287</v>
      </c>
      <c r="I346" s="85" t="s">
        <v>882</v>
      </c>
      <c r="J346" s="84">
        <v>1.0</v>
      </c>
      <c r="K346" s="86" t="s">
        <v>19</v>
      </c>
      <c r="L346" s="87" t="s">
        <v>378</v>
      </c>
      <c r="M346" s="87">
        <v>2.0220208E7</v>
      </c>
      <c r="N346" s="87" t="s">
        <v>379</v>
      </c>
      <c r="O346" s="87" t="s">
        <v>19</v>
      </c>
      <c r="P346" s="87">
        <v>2.42</v>
      </c>
      <c r="Q346" s="87">
        <v>90.0</v>
      </c>
      <c r="R346" s="88" t="s">
        <v>380</v>
      </c>
      <c r="S346" s="88">
        <v>90.0</v>
      </c>
      <c r="T346" s="88"/>
      <c r="U346" s="88" t="s">
        <v>19</v>
      </c>
      <c r="V346" s="88"/>
      <c r="W346" s="88"/>
      <c r="X346" s="88">
        <f t="shared" ref="X346:X348" si="30">(P346*Q346)/1000</f>
        <v>0.2178</v>
      </c>
      <c r="Y346" s="88" t="str">
        <f t="shared" si="28"/>
        <v>#VALUE!</v>
      </c>
      <c r="AC346" s="90" t="s">
        <v>387</v>
      </c>
    </row>
    <row r="347" hidden="1">
      <c r="A347" s="84">
        <v>775.0</v>
      </c>
      <c r="B347" s="84"/>
      <c r="C347" s="84" t="s">
        <v>41</v>
      </c>
      <c r="D347" s="84">
        <v>2.0201101E7</v>
      </c>
      <c r="E347" s="85" t="s">
        <v>185</v>
      </c>
      <c r="F347" s="85" t="s">
        <v>407</v>
      </c>
      <c r="G347" s="85"/>
      <c r="H347" s="85" t="s">
        <v>556</v>
      </c>
      <c r="I347" s="85" t="s">
        <v>883</v>
      </c>
      <c r="J347" s="84">
        <v>1.0</v>
      </c>
      <c r="K347" s="86" t="s">
        <v>19</v>
      </c>
      <c r="L347" s="87" t="s">
        <v>378</v>
      </c>
      <c r="M347" s="94">
        <v>2.0220211E7</v>
      </c>
      <c r="N347" s="87" t="s">
        <v>379</v>
      </c>
      <c r="O347" s="87" t="s">
        <v>19</v>
      </c>
      <c r="P347" s="87">
        <v>8.78</v>
      </c>
      <c r="Q347" s="87">
        <v>90.0</v>
      </c>
      <c r="R347" s="88" t="s">
        <v>380</v>
      </c>
      <c r="S347" s="88">
        <v>87.0</v>
      </c>
      <c r="T347" s="88"/>
      <c r="U347" s="88"/>
      <c r="V347" s="88"/>
      <c r="W347" s="88" t="s">
        <v>19</v>
      </c>
      <c r="X347" s="88">
        <f t="shared" si="30"/>
        <v>0.7902</v>
      </c>
      <c r="Y347" s="88" t="str">
        <f t="shared" si="28"/>
        <v>#VALUE!</v>
      </c>
      <c r="Z347" s="87" t="s">
        <v>404</v>
      </c>
      <c r="AC347" s="90" t="s">
        <v>525</v>
      </c>
    </row>
    <row r="348" hidden="1">
      <c r="A348" s="84">
        <v>189.0</v>
      </c>
      <c r="B348" s="84" t="s">
        <v>382</v>
      </c>
      <c r="C348" s="84" t="s">
        <v>47</v>
      </c>
      <c r="D348" s="84">
        <v>2.020011E7</v>
      </c>
      <c r="E348" s="85" t="s">
        <v>185</v>
      </c>
      <c r="F348" s="85" t="s">
        <v>458</v>
      </c>
      <c r="G348" s="85"/>
      <c r="H348" s="85" t="s">
        <v>229</v>
      </c>
      <c r="I348" s="85" t="s">
        <v>884</v>
      </c>
      <c r="J348" s="84">
        <v>1.0</v>
      </c>
      <c r="K348" s="86" t="s">
        <v>19</v>
      </c>
      <c r="L348" s="87" t="s">
        <v>378</v>
      </c>
      <c r="M348" s="87">
        <v>2.0211129E7</v>
      </c>
      <c r="N348" s="87" t="s">
        <v>379</v>
      </c>
      <c r="O348" s="87" t="s">
        <v>885</v>
      </c>
      <c r="P348" s="87">
        <v>10.65</v>
      </c>
      <c r="Q348" s="87">
        <v>90.0</v>
      </c>
      <c r="R348" s="88">
        <v>17.5</v>
      </c>
      <c r="S348" s="88">
        <v>87.0</v>
      </c>
      <c r="T348" s="88">
        <v>29.0</v>
      </c>
      <c r="U348" s="88" t="s">
        <v>19</v>
      </c>
      <c r="V348" s="88">
        <v>7.9</v>
      </c>
      <c r="W348" s="88" t="s">
        <v>19</v>
      </c>
      <c r="X348" s="88">
        <f t="shared" si="30"/>
        <v>0.9585</v>
      </c>
      <c r="Y348" s="88">
        <f t="shared" si="28"/>
        <v>1.5225</v>
      </c>
      <c r="AC348" s="90" t="s">
        <v>542</v>
      </c>
    </row>
    <row r="349" hidden="1">
      <c r="A349" s="84">
        <v>109.0</v>
      </c>
      <c r="B349" s="84" t="s">
        <v>382</v>
      </c>
      <c r="C349" s="84" t="s">
        <v>47</v>
      </c>
      <c r="D349" s="84">
        <v>2.0200106E7</v>
      </c>
      <c r="E349" s="85" t="s">
        <v>137</v>
      </c>
      <c r="F349" s="85" t="s">
        <v>376</v>
      </c>
      <c r="G349" s="85"/>
      <c r="H349" s="85" t="s">
        <v>153</v>
      </c>
      <c r="I349" s="85" t="s">
        <v>886</v>
      </c>
      <c r="J349" s="84">
        <v>1.0</v>
      </c>
      <c r="K349" s="86" t="s">
        <v>19</v>
      </c>
      <c r="L349" s="87" t="s">
        <v>378</v>
      </c>
      <c r="M349" s="87">
        <v>2.0210902E7</v>
      </c>
      <c r="N349" s="87" t="s">
        <v>379</v>
      </c>
      <c r="O349" s="87" t="s">
        <v>887</v>
      </c>
      <c r="P349" s="87" t="s">
        <v>380</v>
      </c>
      <c r="Q349" s="87">
        <v>87.0</v>
      </c>
      <c r="R349" s="88">
        <v>13.8</v>
      </c>
      <c r="S349" s="88">
        <v>87.0</v>
      </c>
      <c r="T349" s="88">
        <v>11.0</v>
      </c>
      <c r="U349" s="88" t="s">
        <v>19</v>
      </c>
      <c r="V349" s="88">
        <v>7.8</v>
      </c>
      <c r="W349" s="96">
        <v>0.632</v>
      </c>
      <c r="X349" s="88">
        <f>(W349*Q349)/1000</f>
        <v>0.054984</v>
      </c>
      <c r="Y349" s="88">
        <f t="shared" si="28"/>
        <v>1.2006</v>
      </c>
      <c r="Z349" s="87" t="s">
        <v>397</v>
      </c>
      <c r="AA349" s="87" t="s">
        <v>405</v>
      </c>
      <c r="AC349" s="90" t="s">
        <v>475</v>
      </c>
    </row>
    <row r="350" hidden="1">
      <c r="A350" s="84">
        <v>403.0</v>
      </c>
      <c r="B350" s="84" t="s">
        <v>382</v>
      </c>
      <c r="C350" s="84" t="s">
        <v>14</v>
      </c>
      <c r="D350" s="84">
        <v>2.0200305E7</v>
      </c>
      <c r="E350" s="85" t="s">
        <v>185</v>
      </c>
      <c r="F350" s="85" t="s">
        <v>458</v>
      </c>
      <c r="G350" s="85"/>
      <c r="H350" s="85" t="s">
        <v>229</v>
      </c>
      <c r="I350" s="85" t="s">
        <v>888</v>
      </c>
      <c r="J350" s="84">
        <v>1.0</v>
      </c>
      <c r="K350" s="86" t="s">
        <v>19</v>
      </c>
      <c r="L350" s="87" t="s">
        <v>378</v>
      </c>
      <c r="M350" s="87">
        <v>2.0211129E7</v>
      </c>
      <c r="N350" s="87" t="s">
        <v>379</v>
      </c>
      <c r="O350" s="87" t="s">
        <v>19</v>
      </c>
      <c r="P350" s="87">
        <v>29.1</v>
      </c>
      <c r="Q350" s="87">
        <v>90.0</v>
      </c>
      <c r="R350" s="88">
        <v>27.5</v>
      </c>
      <c r="S350" s="88">
        <v>87.0</v>
      </c>
      <c r="T350" s="88">
        <v>30.9</v>
      </c>
      <c r="U350" s="88" t="s">
        <v>19</v>
      </c>
      <c r="V350" s="88">
        <v>9.0</v>
      </c>
      <c r="W350" s="88" t="s">
        <v>19</v>
      </c>
      <c r="X350" s="88">
        <f t="shared" ref="X350:X355" si="31">(P350*Q350)/1000</f>
        <v>2.619</v>
      </c>
      <c r="Y350" s="88">
        <f t="shared" si="28"/>
        <v>2.3925</v>
      </c>
      <c r="AC350" s="90" t="s">
        <v>542</v>
      </c>
    </row>
    <row r="351" hidden="1">
      <c r="A351" s="84">
        <v>783.0</v>
      </c>
      <c r="B351" s="84" t="s">
        <v>382</v>
      </c>
      <c r="C351" s="84" t="s">
        <v>41</v>
      </c>
      <c r="D351" s="84">
        <v>2.0201101E7</v>
      </c>
      <c r="E351" s="85" t="s">
        <v>185</v>
      </c>
      <c r="F351" s="85" t="s">
        <v>376</v>
      </c>
      <c r="G351" s="85"/>
      <c r="H351" s="85" t="s">
        <v>314</v>
      </c>
      <c r="I351" s="85" t="s">
        <v>889</v>
      </c>
      <c r="J351" s="84">
        <v>1.0</v>
      </c>
      <c r="K351" s="86" t="s">
        <v>19</v>
      </c>
      <c r="L351" s="87" t="s">
        <v>378</v>
      </c>
      <c r="M351" s="94">
        <v>2.0210902E7</v>
      </c>
      <c r="N351" s="87" t="s">
        <v>379</v>
      </c>
      <c r="O351" s="87" t="s">
        <v>19</v>
      </c>
      <c r="P351" s="87">
        <v>7.61</v>
      </c>
      <c r="Q351" s="87">
        <v>90.0</v>
      </c>
      <c r="R351" s="88">
        <v>18.6</v>
      </c>
      <c r="S351" s="88">
        <v>87.0</v>
      </c>
      <c r="T351" s="88">
        <v>14.0</v>
      </c>
      <c r="U351" s="88" t="s">
        <v>19</v>
      </c>
      <c r="V351" s="88">
        <v>7.0</v>
      </c>
      <c r="W351" s="88" t="s">
        <v>19</v>
      </c>
      <c r="X351" s="88">
        <f t="shared" si="31"/>
        <v>0.6849</v>
      </c>
      <c r="Y351" s="88">
        <f t="shared" si="28"/>
        <v>1.6182</v>
      </c>
      <c r="Z351" s="87" t="s">
        <v>404</v>
      </c>
      <c r="AA351" s="87" t="s">
        <v>405</v>
      </c>
      <c r="AC351" s="90" t="s">
        <v>475</v>
      </c>
    </row>
    <row r="352" hidden="1">
      <c r="A352" s="83">
        <v>643.0</v>
      </c>
      <c r="B352" s="84" t="s">
        <v>382</v>
      </c>
      <c r="C352" s="84" t="s">
        <v>332</v>
      </c>
      <c r="D352" s="84">
        <v>2.0200911E7</v>
      </c>
      <c r="E352" s="85" t="s">
        <v>185</v>
      </c>
      <c r="F352" s="85" t="s">
        <v>458</v>
      </c>
      <c r="G352" s="85"/>
      <c r="H352" s="85" t="s">
        <v>229</v>
      </c>
      <c r="I352" s="85" t="s">
        <v>890</v>
      </c>
      <c r="J352" s="84">
        <v>1.0</v>
      </c>
      <c r="K352" s="86" t="s">
        <v>19</v>
      </c>
      <c r="L352" s="87" t="s">
        <v>378</v>
      </c>
      <c r="M352" s="87">
        <v>2.021093E7</v>
      </c>
      <c r="N352" s="87" t="s">
        <v>379</v>
      </c>
      <c r="O352" s="87" t="s">
        <v>19</v>
      </c>
      <c r="P352" s="87">
        <v>64.8</v>
      </c>
      <c r="Q352" s="87">
        <v>90.0</v>
      </c>
      <c r="R352" s="88">
        <v>53.3</v>
      </c>
      <c r="S352" s="88">
        <v>87.0</v>
      </c>
      <c r="T352" s="88">
        <v>38.4</v>
      </c>
      <c r="U352" s="88" t="s">
        <v>19</v>
      </c>
      <c r="V352" s="88">
        <v>7.5</v>
      </c>
      <c r="W352" s="93" t="s">
        <v>19</v>
      </c>
      <c r="X352" s="88">
        <f t="shared" si="31"/>
        <v>5.832</v>
      </c>
      <c r="Y352" s="88">
        <f t="shared" si="28"/>
        <v>4.6371</v>
      </c>
      <c r="AC352" s="90" t="s">
        <v>389</v>
      </c>
    </row>
    <row r="353" hidden="1">
      <c r="A353" s="84">
        <v>727.0</v>
      </c>
      <c r="B353" s="84" t="s">
        <v>382</v>
      </c>
      <c r="C353" s="84" t="s">
        <v>41</v>
      </c>
      <c r="D353" s="84">
        <v>2.0201101E7</v>
      </c>
      <c r="E353" s="85" t="s">
        <v>185</v>
      </c>
      <c r="F353" s="85" t="s">
        <v>458</v>
      </c>
      <c r="G353" s="85"/>
      <c r="H353" s="85" t="s">
        <v>229</v>
      </c>
      <c r="I353" s="85" t="s">
        <v>891</v>
      </c>
      <c r="J353" s="84">
        <v>1.0</v>
      </c>
      <c r="K353" s="86" t="s">
        <v>19</v>
      </c>
      <c r="L353" s="87" t="s">
        <v>392</v>
      </c>
      <c r="M353" s="87">
        <v>2.0211018E7</v>
      </c>
      <c r="N353" s="87" t="s">
        <v>379</v>
      </c>
      <c r="O353" s="87" t="s">
        <v>19</v>
      </c>
      <c r="P353" s="87">
        <v>84.3</v>
      </c>
      <c r="Q353" s="87">
        <v>90.0</v>
      </c>
      <c r="R353" s="88">
        <v>45.1</v>
      </c>
      <c r="S353" s="88">
        <v>87.0</v>
      </c>
      <c r="T353" s="88">
        <v>24.9</v>
      </c>
      <c r="U353" s="88" t="s">
        <v>19</v>
      </c>
      <c r="V353" s="88">
        <v>7.9</v>
      </c>
      <c r="W353" s="88" t="s">
        <v>19</v>
      </c>
      <c r="X353" s="88">
        <f t="shared" si="31"/>
        <v>7.587</v>
      </c>
      <c r="Y353" s="88">
        <f t="shared" si="28"/>
        <v>3.9237</v>
      </c>
      <c r="AC353" s="90" t="s">
        <v>433</v>
      </c>
    </row>
    <row r="354" hidden="1">
      <c r="A354" s="84">
        <v>265.0</v>
      </c>
      <c r="B354" s="84" t="s">
        <v>382</v>
      </c>
      <c r="C354" s="84" t="s">
        <v>47</v>
      </c>
      <c r="D354" s="84">
        <v>2.020011E7</v>
      </c>
      <c r="E354" s="85" t="s">
        <v>185</v>
      </c>
      <c r="F354" s="85" t="s">
        <v>458</v>
      </c>
      <c r="G354" s="85"/>
      <c r="H354" s="85" t="s">
        <v>206</v>
      </c>
      <c r="I354" s="85" t="s">
        <v>892</v>
      </c>
      <c r="J354" s="84">
        <v>1.0</v>
      </c>
      <c r="K354" s="86" t="s">
        <v>19</v>
      </c>
      <c r="L354" s="87" t="s">
        <v>378</v>
      </c>
      <c r="M354" s="87">
        <v>2.0211005E7</v>
      </c>
      <c r="N354" s="87" t="s">
        <v>379</v>
      </c>
      <c r="O354" s="87" t="s">
        <v>19</v>
      </c>
      <c r="P354" s="87">
        <v>12.15</v>
      </c>
      <c r="Q354" s="87">
        <v>90.0</v>
      </c>
      <c r="R354" s="88">
        <v>13.2</v>
      </c>
      <c r="S354" s="88">
        <v>87.0</v>
      </c>
      <c r="T354" s="88">
        <v>13.0</v>
      </c>
      <c r="U354" s="88" t="s">
        <v>19</v>
      </c>
      <c r="V354" s="88">
        <v>6.0</v>
      </c>
      <c r="W354" s="88" t="s">
        <v>19</v>
      </c>
      <c r="X354" s="88">
        <f t="shared" si="31"/>
        <v>1.0935</v>
      </c>
      <c r="Y354" s="88">
        <f t="shared" si="28"/>
        <v>1.1484</v>
      </c>
      <c r="AC354" s="90" t="s">
        <v>590</v>
      </c>
    </row>
    <row r="355" hidden="1">
      <c r="A355" s="83">
        <v>793.0</v>
      </c>
      <c r="B355" s="84" t="s">
        <v>382</v>
      </c>
      <c r="C355" s="84" t="s">
        <v>41</v>
      </c>
      <c r="D355" s="84">
        <v>2.0201031E7</v>
      </c>
      <c r="E355" s="85" t="s">
        <v>137</v>
      </c>
      <c r="F355" s="85" t="s">
        <v>376</v>
      </c>
      <c r="G355" s="85"/>
      <c r="H355" s="85" t="s">
        <v>144</v>
      </c>
      <c r="I355" s="85" t="s">
        <v>893</v>
      </c>
      <c r="J355" s="84">
        <v>1.0</v>
      </c>
      <c r="K355" s="86" t="s">
        <v>19</v>
      </c>
      <c r="L355" s="87" t="s">
        <v>378</v>
      </c>
      <c r="M355" s="87">
        <v>2.0211004E7</v>
      </c>
      <c r="N355" s="87" t="s">
        <v>379</v>
      </c>
      <c r="O355" s="87" t="s">
        <v>820</v>
      </c>
      <c r="P355" s="87">
        <v>2.49</v>
      </c>
      <c r="Q355" s="87">
        <v>90.0</v>
      </c>
      <c r="R355" s="88">
        <v>27.1</v>
      </c>
      <c r="S355" s="88">
        <v>87.0</v>
      </c>
      <c r="T355" s="88">
        <v>23.1</v>
      </c>
      <c r="U355" s="93" t="s">
        <v>19</v>
      </c>
      <c r="V355" s="88">
        <v>7.5</v>
      </c>
      <c r="W355" s="88" t="s">
        <v>19</v>
      </c>
      <c r="X355" s="88">
        <f t="shared" si="31"/>
        <v>0.2241</v>
      </c>
      <c r="Y355" s="88">
        <f t="shared" si="28"/>
        <v>2.3577</v>
      </c>
      <c r="AC355" s="90" t="s">
        <v>495</v>
      </c>
    </row>
    <row r="356" hidden="1">
      <c r="A356" s="83">
        <v>831.0</v>
      </c>
      <c r="B356" s="84" t="s">
        <v>382</v>
      </c>
      <c r="C356" s="84" t="s">
        <v>41</v>
      </c>
      <c r="D356" s="84">
        <v>2.0201031E7</v>
      </c>
      <c r="E356" s="85" t="s">
        <v>137</v>
      </c>
      <c r="F356" s="85" t="s">
        <v>376</v>
      </c>
      <c r="G356" s="85"/>
      <c r="H356" s="85" t="s">
        <v>173</v>
      </c>
      <c r="I356" s="85" t="s">
        <v>894</v>
      </c>
      <c r="J356" s="84">
        <v>1.0</v>
      </c>
      <c r="K356" s="86" t="s">
        <v>19</v>
      </c>
      <c r="L356" s="87" t="s">
        <v>378</v>
      </c>
      <c r="M356" s="87">
        <v>2.0211118E7</v>
      </c>
      <c r="N356" s="87" t="s">
        <v>379</v>
      </c>
      <c r="O356" s="87" t="s">
        <v>541</v>
      </c>
      <c r="P356" s="87" t="s">
        <v>380</v>
      </c>
      <c r="Q356" s="87">
        <v>87.0</v>
      </c>
      <c r="R356" s="88">
        <v>34.9</v>
      </c>
      <c r="S356" s="88">
        <v>87.0</v>
      </c>
      <c r="T356" s="88">
        <v>15.0</v>
      </c>
      <c r="U356" s="88" t="s">
        <v>19</v>
      </c>
      <c r="V356" s="88">
        <v>8.0</v>
      </c>
      <c r="W356" s="96">
        <v>1.305</v>
      </c>
      <c r="X356" s="88">
        <f>(W356*Q356)/1000</f>
        <v>0.113535</v>
      </c>
      <c r="Y356" s="88">
        <f t="shared" si="28"/>
        <v>3.0363</v>
      </c>
      <c r="AC356" s="90" t="s">
        <v>529</v>
      </c>
    </row>
    <row r="357" hidden="1">
      <c r="A357" s="84">
        <v>795.0</v>
      </c>
      <c r="B357" s="84"/>
      <c r="C357" s="84" t="s">
        <v>41</v>
      </c>
      <c r="D357" s="84">
        <v>2.0201031E7</v>
      </c>
      <c r="E357" s="85" t="s">
        <v>137</v>
      </c>
      <c r="F357" s="85" t="s">
        <v>376</v>
      </c>
      <c r="G357" s="85"/>
      <c r="H357" s="85" t="s">
        <v>278</v>
      </c>
      <c r="I357" s="85" t="s">
        <v>895</v>
      </c>
      <c r="J357" s="84">
        <v>1.0</v>
      </c>
      <c r="K357" s="86" t="s">
        <v>19</v>
      </c>
      <c r="L357" s="87" t="s">
        <v>378</v>
      </c>
      <c r="M357" s="87">
        <v>2.0220217E7</v>
      </c>
      <c r="N357" s="87" t="s">
        <v>379</v>
      </c>
      <c r="O357" s="87" t="s">
        <v>820</v>
      </c>
      <c r="P357" s="87">
        <v>2.36</v>
      </c>
      <c r="Q357" s="87">
        <v>90.0</v>
      </c>
      <c r="R357" s="88">
        <v>16.5</v>
      </c>
      <c r="S357" s="88">
        <v>90.0</v>
      </c>
      <c r="T357" s="88"/>
      <c r="U357" s="88"/>
      <c r="V357" s="88"/>
      <c r="W357" s="88"/>
      <c r="X357" s="88">
        <f t="shared" ref="X357:X362" si="32">(P357*Q357)/1000</f>
        <v>0.2124</v>
      </c>
      <c r="Y357" s="88">
        <f t="shared" si="28"/>
        <v>1.485</v>
      </c>
      <c r="AC357" s="90" t="s">
        <v>796</v>
      </c>
    </row>
    <row r="358">
      <c r="A358" s="84">
        <v>605.0</v>
      </c>
      <c r="B358" s="84" t="s">
        <v>382</v>
      </c>
      <c r="C358" s="84" t="s">
        <v>332</v>
      </c>
      <c r="D358" s="84">
        <v>2.0200908E7</v>
      </c>
      <c r="E358" s="85" t="s">
        <v>137</v>
      </c>
      <c r="F358" s="85" t="s">
        <v>376</v>
      </c>
      <c r="G358" s="85"/>
      <c r="H358" s="85" t="s">
        <v>241</v>
      </c>
      <c r="I358" s="85" t="s">
        <v>896</v>
      </c>
      <c r="J358" s="84">
        <v>1.0</v>
      </c>
      <c r="K358" s="86" t="s">
        <v>19</v>
      </c>
      <c r="L358" s="87" t="s">
        <v>378</v>
      </c>
      <c r="M358" s="87">
        <v>2.0210923E7</v>
      </c>
      <c r="N358" s="87" t="s">
        <v>379</v>
      </c>
      <c r="O358" s="87" t="s">
        <v>19</v>
      </c>
      <c r="P358" s="87">
        <v>3.43</v>
      </c>
      <c r="Q358" s="87">
        <v>90.0</v>
      </c>
      <c r="R358" s="88">
        <v>24.5</v>
      </c>
      <c r="S358" s="88">
        <v>87.0</v>
      </c>
      <c r="T358" s="88">
        <v>17.3</v>
      </c>
      <c r="U358" s="88" t="s">
        <v>19</v>
      </c>
      <c r="V358" s="88">
        <v>6.6</v>
      </c>
      <c r="W358" s="88" t="s">
        <v>19</v>
      </c>
      <c r="X358" s="88">
        <f t="shared" si="32"/>
        <v>0.3087</v>
      </c>
      <c r="Y358" s="88">
        <f t="shared" si="28"/>
        <v>2.1315</v>
      </c>
      <c r="AC358" s="90" t="s">
        <v>426</v>
      </c>
    </row>
    <row r="359" hidden="1">
      <c r="A359" s="84">
        <v>393.0</v>
      </c>
      <c r="B359" s="84" t="s">
        <v>382</v>
      </c>
      <c r="C359" s="84" t="s">
        <v>14</v>
      </c>
      <c r="D359" s="84">
        <v>2.0200305E7</v>
      </c>
      <c r="E359" s="85" t="s">
        <v>185</v>
      </c>
      <c r="F359" s="85" t="s">
        <v>458</v>
      </c>
      <c r="G359" s="85"/>
      <c r="H359" s="85" t="s">
        <v>206</v>
      </c>
      <c r="I359" s="85" t="s">
        <v>897</v>
      </c>
      <c r="J359" s="84">
        <v>1.0</v>
      </c>
      <c r="K359" s="86" t="s">
        <v>19</v>
      </c>
      <c r="L359" s="87" t="s">
        <v>378</v>
      </c>
      <c r="M359" s="87">
        <v>2.0210903E7</v>
      </c>
      <c r="N359" s="87" t="s">
        <v>379</v>
      </c>
      <c r="O359" s="87" t="s">
        <v>19</v>
      </c>
      <c r="P359" s="87">
        <v>29.4</v>
      </c>
      <c r="Q359" s="87">
        <v>90.0</v>
      </c>
      <c r="R359" s="88">
        <v>27.3</v>
      </c>
      <c r="S359" s="88">
        <v>87.0</v>
      </c>
      <c r="T359" s="88">
        <v>24.2</v>
      </c>
      <c r="U359" s="88" t="s">
        <v>19</v>
      </c>
      <c r="V359" s="88">
        <v>7.3</v>
      </c>
      <c r="W359" s="88" t="s">
        <v>19</v>
      </c>
      <c r="X359" s="88">
        <f t="shared" si="32"/>
        <v>2.646</v>
      </c>
      <c r="Y359" s="88">
        <f t="shared" si="28"/>
        <v>2.3751</v>
      </c>
      <c r="Z359" s="87" t="s">
        <v>404</v>
      </c>
      <c r="AA359" s="87" t="s">
        <v>405</v>
      </c>
      <c r="AC359" s="90" t="s">
        <v>692</v>
      </c>
    </row>
    <row r="360" hidden="1">
      <c r="A360" s="83">
        <v>653.0</v>
      </c>
      <c r="B360" s="84" t="s">
        <v>382</v>
      </c>
      <c r="C360" s="84" t="s">
        <v>332</v>
      </c>
      <c r="D360" s="84">
        <v>2.0200911E7</v>
      </c>
      <c r="E360" s="85" t="s">
        <v>185</v>
      </c>
      <c r="F360" s="85" t="s">
        <v>458</v>
      </c>
      <c r="G360" s="85"/>
      <c r="H360" s="85" t="s">
        <v>206</v>
      </c>
      <c r="I360" s="85" t="s">
        <v>898</v>
      </c>
      <c r="J360" s="84">
        <v>1.0</v>
      </c>
      <c r="K360" s="86" t="s">
        <v>19</v>
      </c>
      <c r="L360" s="87" t="s">
        <v>378</v>
      </c>
      <c r="M360" s="87">
        <v>2.0211102E7</v>
      </c>
      <c r="N360" s="87" t="s">
        <v>379</v>
      </c>
      <c r="O360" s="87" t="s">
        <v>19</v>
      </c>
      <c r="P360" s="87">
        <v>37.3</v>
      </c>
      <c r="Q360" s="87">
        <v>90.0</v>
      </c>
      <c r="R360" s="88">
        <v>34.35</v>
      </c>
      <c r="S360" s="88">
        <v>87.0</v>
      </c>
      <c r="T360" s="88">
        <v>24.1</v>
      </c>
      <c r="U360" s="88" t="s">
        <v>19</v>
      </c>
      <c r="V360" s="88">
        <v>7.4</v>
      </c>
      <c r="W360" s="88" t="s">
        <v>19</v>
      </c>
      <c r="X360" s="88">
        <f t="shared" si="32"/>
        <v>3.357</v>
      </c>
      <c r="Y360" s="88">
        <f t="shared" si="28"/>
        <v>2.98845</v>
      </c>
      <c r="AC360" s="90" t="s">
        <v>594</v>
      </c>
    </row>
    <row r="361" hidden="1">
      <c r="A361" s="84">
        <v>803.0</v>
      </c>
      <c r="B361" s="84" t="s">
        <v>382</v>
      </c>
      <c r="C361" s="84" t="s">
        <v>41</v>
      </c>
      <c r="D361" s="84">
        <v>2.0201031E7</v>
      </c>
      <c r="E361" s="85" t="s">
        <v>137</v>
      </c>
      <c r="F361" s="85" t="s">
        <v>376</v>
      </c>
      <c r="G361" s="85"/>
      <c r="H361" s="85" t="s">
        <v>267</v>
      </c>
      <c r="I361" s="85" t="s">
        <v>899</v>
      </c>
      <c r="J361" s="84">
        <v>1.0</v>
      </c>
      <c r="K361" s="86" t="s">
        <v>19</v>
      </c>
      <c r="L361" s="87" t="s">
        <v>378</v>
      </c>
      <c r="M361" s="87">
        <v>2.0210927E7</v>
      </c>
      <c r="N361" s="87" t="s">
        <v>379</v>
      </c>
      <c r="O361" s="87" t="s">
        <v>687</v>
      </c>
      <c r="P361" s="87">
        <v>2.82</v>
      </c>
      <c r="Q361" s="87">
        <v>90.0</v>
      </c>
      <c r="R361" s="88">
        <v>25.0</v>
      </c>
      <c r="S361" s="88">
        <v>87.0</v>
      </c>
      <c r="T361" s="88">
        <v>22.5</v>
      </c>
      <c r="U361" s="88" t="s">
        <v>19</v>
      </c>
      <c r="V361" s="88">
        <v>7.5</v>
      </c>
      <c r="W361" s="88" t="s">
        <v>19</v>
      </c>
      <c r="X361" s="88">
        <f t="shared" si="32"/>
        <v>0.2538</v>
      </c>
      <c r="Y361" s="88">
        <f t="shared" si="28"/>
        <v>2.175</v>
      </c>
      <c r="AC361" s="90" t="s">
        <v>507</v>
      </c>
    </row>
    <row r="362" hidden="1">
      <c r="A362" s="84">
        <v>777.0</v>
      </c>
      <c r="B362" s="84" t="s">
        <v>382</v>
      </c>
      <c r="C362" s="84" t="s">
        <v>41</v>
      </c>
      <c r="D362" s="84">
        <v>2.0201101E7</v>
      </c>
      <c r="E362" s="85" t="s">
        <v>185</v>
      </c>
      <c r="F362" s="85" t="s">
        <v>458</v>
      </c>
      <c r="G362" s="85"/>
      <c r="H362" s="85" t="s">
        <v>206</v>
      </c>
      <c r="I362" s="85" t="s">
        <v>900</v>
      </c>
      <c r="J362" s="84">
        <v>1.0</v>
      </c>
      <c r="K362" s="86" t="s">
        <v>19</v>
      </c>
      <c r="L362" s="87" t="s">
        <v>378</v>
      </c>
      <c r="M362" s="87">
        <v>2.021092E7</v>
      </c>
      <c r="N362" s="87" t="s">
        <v>379</v>
      </c>
      <c r="O362" s="87" t="s">
        <v>19</v>
      </c>
      <c r="P362" s="87">
        <v>33.2</v>
      </c>
      <c r="Q362" s="87">
        <v>90.0</v>
      </c>
      <c r="R362" s="88">
        <v>57.0</v>
      </c>
      <c r="S362" s="88">
        <v>87.0</v>
      </c>
      <c r="T362" s="88">
        <v>40.9</v>
      </c>
      <c r="U362" s="88" t="s">
        <v>19</v>
      </c>
      <c r="V362" s="88">
        <v>5.6</v>
      </c>
      <c r="W362" s="88" t="s">
        <v>19</v>
      </c>
      <c r="X362" s="88">
        <f t="shared" si="32"/>
        <v>2.988</v>
      </c>
      <c r="Y362" s="88">
        <f t="shared" si="28"/>
        <v>4.959</v>
      </c>
      <c r="AC362" s="90" t="s">
        <v>448</v>
      </c>
    </row>
    <row r="363" hidden="1">
      <c r="A363" s="83">
        <v>585.0</v>
      </c>
      <c r="B363" s="84"/>
      <c r="C363" s="84" t="s">
        <v>332</v>
      </c>
      <c r="D363" s="84">
        <v>2.0200908E7</v>
      </c>
      <c r="E363" s="85" t="s">
        <v>137</v>
      </c>
      <c r="F363" s="85" t="s">
        <v>376</v>
      </c>
      <c r="G363" s="85"/>
      <c r="H363" s="85" t="s">
        <v>278</v>
      </c>
      <c r="I363" s="85" t="s">
        <v>901</v>
      </c>
      <c r="J363" s="84">
        <v>1.0</v>
      </c>
      <c r="K363" s="86" t="s">
        <v>19</v>
      </c>
      <c r="L363" s="87" t="s">
        <v>378</v>
      </c>
      <c r="M363" s="87">
        <v>2.0210913E7</v>
      </c>
      <c r="N363" s="87" t="s">
        <v>379</v>
      </c>
      <c r="O363" s="87" t="s">
        <v>687</v>
      </c>
      <c r="P363" s="87" t="s">
        <v>380</v>
      </c>
      <c r="Q363" s="87">
        <v>90.0</v>
      </c>
      <c r="R363" s="88">
        <v>18.5</v>
      </c>
      <c r="S363" s="88">
        <v>90.0</v>
      </c>
      <c r="T363" s="88"/>
      <c r="U363" s="88"/>
      <c r="V363" s="88"/>
      <c r="W363" s="93"/>
      <c r="X363" s="88" t="str">
        <f>(#REF!*Q363)/1000</f>
        <v>#REF!</v>
      </c>
      <c r="Y363" s="88">
        <f t="shared" si="28"/>
        <v>1.665</v>
      </c>
      <c r="AC363" s="90" t="s">
        <v>688</v>
      </c>
    </row>
    <row r="364" hidden="1">
      <c r="A364" s="83">
        <v>807.0</v>
      </c>
      <c r="B364" s="84"/>
      <c r="C364" s="84" t="s">
        <v>41</v>
      </c>
      <c r="D364" s="84">
        <v>2.0201031E7</v>
      </c>
      <c r="E364" s="85" t="s">
        <v>137</v>
      </c>
      <c r="F364" s="85" t="s">
        <v>376</v>
      </c>
      <c r="G364" s="85"/>
      <c r="H364" s="100" t="s">
        <v>287</v>
      </c>
      <c r="I364" s="100" t="s">
        <v>902</v>
      </c>
      <c r="J364" s="84">
        <v>1.0</v>
      </c>
      <c r="K364" s="86" t="s">
        <v>19</v>
      </c>
      <c r="L364" s="87" t="s">
        <v>378</v>
      </c>
      <c r="M364" s="87">
        <v>2.0210921E7</v>
      </c>
      <c r="N364" s="87" t="s">
        <v>379</v>
      </c>
      <c r="O364" s="87" t="s">
        <v>19</v>
      </c>
      <c r="P364" s="87">
        <v>2.46</v>
      </c>
      <c r="Q364" s="87">
        <v>90.0</v>
      </c>
      <c r="R364" s="88">
        <v>2.46</v>
      </c>
      <c r="S364" s="88">
        <v>87.0</v>
      </c>
      <c r="T364" s="88">
        <v>24.3</v>
      </c>
      <c r="U364" s="88" t="s">
        <v>19</v>
      </c>
      <c r="V364" s="88">
        <v>6.9</v>
      </c>
      <c r="W364" s="88" t="s">
        <v>19</v>
      </c>
      <c r="X364" s="88">
        <f t="shared" ref="X364:X367" si="33">(P364*Q364)/1000</f>
        <v>0.2214</v>
      </c>
      <c r="Y364" s="88">
        <f t="shared" si="28"/>
        <v>0.21402</v>
      </c>
      <c r="AC364" s="90" t="s">
        <v>579</v>
      </c>
    </row>
    <row r="365" hidden="1">
      <c r="A365" s="84">
        <v>125.0</v>
      </c>
      <c r="B365" s="84"/>
      <c r="C365" s="84" t="s">
        <v>47</v>
      </c>
      <c r="D365" s="84">
        <v>2.0200106E7</v>
      </c>
      <c r="E365" s="85" t="s">
        <v>137</v>
      </c>
      <c r="F365" s="85" t="s">
        <v>376</v>
      </c>
      <c r="G365" s="85"/>
      <c r="H365" s="85" t="s">
        <v>156</v>
      </c>
      <c r="I365" s="85" t="s">
        <v>903</v>
      </c>
      <c r="J365" s="84">
        <v>1.0</v>
      </c>
      <c r="K365" s="86" t="s">
        <v>19</v>
      </c>
      <c r="L365" s="87" t="s">
        <v>378</v>
      </c>
      <c r="M365" s="87">
        <v>2.0220217E7</v>
      </c>
      <c r="N365" s="87" t="s">
        <v>379</v>
      </c>
      <c r="O365" s="87" t="s">
        <v>19</v>
      </c>
      <c r="P365" s="87" t="s">
        <v>380</v>
      </c>
      <c r="Q365" s="87">
        <v>90.0</v>
      </c>
      <c r="R365" s="88">
        <v>14.8</v>
      </c>
      <c r="S365" s="88">
        <v>90.0</v>
      </c>
      <c r="T365" s="88"/>
      <c r="U365" s="88"/>
      <c r="V365" s="88"/>
      <c r="W365" s="88"/>
      <c r="X365" s="88" t="str">
        <f t="shared" si="33"/>
        <v>#VALUE!</v>
      </c>
      <c r="Y365" s="88">
        <f t="shared" si="28"/>
        <v>1.332</v>
      </c>
      <c r="AC365" s="90" t="s">
        <v>796</v>
      </c>
    </row>
    <row r="366" hidden="1">
      <c r="A366" s="84">
        <v>461.0</v>
      </c>
      <c r="B366" s="84" t="s">
        <v>526</v>
      </c>
      <c r="C366" s="84" t="s">
        <v>14</v>
      </c>
      <c r="D366" s="84">
        <v>2.0200304E7</v>
      </c>
      <c r="E366" s="85" t="s">
        <v>137</v>
      </c>
      <c r="F366" s="85" t="s">
        <v>376</v>
      </c>
      <c r="G366" s="85"/>
      <c r="H366" s="85" t="s">
        <v>290</v>
      </c>
      <c r="I366" s="85" t="s">
        <v>904</v>
      </c>
      <c r="J366" s="84">
        <v>1.0</v>
      </c>
      <c r="K366" s="86" t="s">
        <v>19</v>
      </c>
      <c r="L366" s="87" t="s">
        <v>378</v>
      </c>
      <c r="M366" s="87">
        <v>2.0211118E7</v>
      </c>
      <c r="N366" s="87" t="s">
        <v>379</v>
      </c>
      <c r="O366" s="87" t="s">
        <v>19</v>
      </c>
      <c r="P366" s="87">
        <v>4.03</v>
      </c>
      <c r="Q366" s="87">
        <v>90.0</v>
      </c>
      <c r="R366" s="88" t="s">
        <v>380</v>
      </c>
      <c r="S366" s="88">
        <v>87.0</v>
      </c>
      <c r="T366" s="88"/>
      <c r="U366" s="96">
        <v>6.21</v>
      </c>
      <c r="V366" s="88"/>
      <c r="W366" s="88" t="s">
        <v>19</v>
      </c>
      <c r="X366" s="88">
        <f t="shared" si="33"/>
        <v>0.3627</v>
      </c>
      <c r="Y366" s="88">
        <f>(U366*S366)/1000</f>
        <v>0.54027</v>
      </c>
      <c r="AC366" s="90" t="s">
        <v>529</v>
      </c>
    </row>
    <row r="367" hidden="1">
      <c r="A367" s="84">
        <v>591.0</v>
      </c>
      <c r="B367" s="84"/>
      <c r="C367" s="84" t="s">
        <v>332</v>
      </c>
      <c r="D367" s="84">
        <v>2.0200908E7</v>
      </c>
      <c r="E367" s="85" t="s">
        <v>137</v>
      </c>
      <c r="F367" s="85" t="s">
        <v>376</v>
      </c>
      <c r="G367" s="85"/>
      <c r="H367" s="85" t="s">
        <v>156</v>
      </c>
      <c r="I367" s="85" t="s">
        <v>905</v>
      </c>
      <c r="J367" s="84">
        <v>1.0</v>
      </c>
      <c r="K367" s="86" t="s">
        <v>19</v>
      </c>
      <c r="L367" s="87" t="s">
        <v>392</v>
      </c>
      <c r="M367" s="87">
        <v>2.0211012E7</v>
      </c>
      <c r="N367" s="87" t="s">
        <v>379</v>
      </c>
      <c r="O367" s="87" t="s">
        <v>906</v>
      </c>
      <c r="P367" s="87" t="s">
        <v>380</v>
      </c>
      <c r="Q367" s="87">
        <v>90.0</v>
      </c>
      <c r="R367" s="88">
        <v>13.0</v>
      </c>
      <c r="S367" s="88">
        <v>87.0</v>
      </c>
      <c r="T367" s="88">
        <v>13.5</v>
      </c>
      <c r="U367" s="88" t="s">
        <v>19</v>
      </c>
      <c r="V367" s="88">
        <v>7.0</v>
      </c>
      <c r="W367" s="96"/>
      <c r="X367" s="88" t="str">
        <f t="shared" si="33"/>
        <v>#VALUE!</v>
      </c>
      <c r="Y367" s="88">
        <f t="shared" ref="Y367:Y373" si="34">(R367*S367)/1000</f>
        <v>1.131</v>
      </c>
      <c r="AC367" s="90" t="s">
        <v>393</v>
      </c>
    </row>
    <row r="368" hidden="1">
      <c r="A368" s="84">
        <v>131.0</v>
      </c>
      <c r="B368" s="84"/>
      <c r="C368" s="84" t="s">
        <v>47</v>
      </c>
      <c r="D368" s="84">
        <v>2.0200106E7</v>
      </c>
      <c r="E368" s="85" t="s">
        <v>137</v>
      </c>
      <c r="F368" s="85" t="s">
        <v>376</v>
      </c>
      <c r="G368" s="85"/>
      <c r="H368" s="85" t="s">
        <v>144</v>
      </c>
      <c r="I368" s="85" t="s">
        <v>907</v>
      </c>
      <c r="J368" s="84">
        <v>1.0</v>
      </c>
      <c r="K368" s="86" t="s">
        <v>19</v>
      </c>
      <c r="L368" s="87" t="s">
        <v>378</v>
      </c>
      <c r="M368" s="87">
        <v>2.0211004E7</v>
      </c>
      <c r="N368" s="87" t="s">
        <v>379</v>
      </c>
      <c r="O368" s="87" t="s">
        <v>908</v>
      </c>
      <c r="P368" s="87" t="s">
        <v>380</v>
      </c>
      <c r="Q368" s="87">
        <v>90.0</v>
      </c>
      <c r="R368" s="88">
        <v>11.0</v>
      </c>
      <c r="S368" s="88">
        <v>87.0</v>
      </c>
      <c r="T368" s="88">
        <v>10.8</v>
      </c>
      <c r="U368" s="88" t="s">
        <v>19</v>
      </c>
      <c r="V368" s="88">
        <v>5.5</v>
      </c>
      <c r="W368" s="96">
        <v>0.477</v>
      </c>
      <c r="X368" s="88">
        <f>(W368*Q368)/1000</f>
        <v>0.04293</v>
      </c>
      <c r="Y368" s="88">
        <f t="shared" si="34"/>
        <v>0.957</v>
      </c>
      <c r="AC368" s="90" t="s">
        <v>495</v>
      </c>
    </row>
    <row r="369" hidden="1">
      <c r="A369" s="84">
        <v>809.0</v>
      </c>
      <c r="B369" s="84" t="s">
        <v>382</v>
      </c>
      <c r="C369" s="84" t="s">
        <v>41</v>
      </c>
      <c r="D369" s="84">
        <v>2.0201031E7</v>
      </c>
      <c r="E369" s="85" t="s">
        <v>137</v>
      </c>
      <c r="F369" s="85" t="s">
        <v>407</v>
      </c>
      <c r="G369" s="85"/>
      <c r="H369" s="85" t="s">
        <v>486</v>
      </c>
      <c r="I369" s="85" t="s">
        <v>909</v>
      </c>
      <c r="J369" s="84">
        <v>1.0</v>
      </c>
      <c r="K369" s="86" t="s">
        <v>19</v>
      </c>
      <c r="L369" s="87" t="s">
        <v>378</v>
      </c>
      <c r="M369" s="87">
        <v>2.0211004E7</v>
      </c>
      <c r="N369" s="87" t="s">
        <v>379</v>
      </c>
      <c r="O369" s="87" t="s">
        <v>19</v>
      </c>
      <c r="P369" s="87">
        <v>51.7</v>
      </c>
      <c r="Q369" s="87">
        <v>90.0</v>
      </c>
      <c r="R369" s="88">
        <v>17.0</v>
      </c>
      <c r="S369" s="88">
        <v>87.0</v>
      </c>
      <c r="T369" s="88">
        <v>13.1</v>
      </c>
      <c r="U369" s="88" t="s">
        <v>19</v>
      </c>
      <c r="V369" s="88">
        <v>3.6</v>
      </c>
      <c r="W369" s="88" t="s">
        <v>19</v>
      </c>
      <c r="X369" s="88">
        <f t="shared" ref="X369:X374" si="35">(P369*Q369)/1000</f>
        <v>4.653</v>
      </c>
      <c r="Y369" s="88">
        <f t="shared" si="34"/>
        <v>1.479</v>
      </c>
      <c r="AC369" s="90" t="s">
        <v>495</v>
      </c>
    </row>
    <row r="370" hidden="1">
      <c r="A370" s="83">
        <v>213.0</v>
      </c>
      <c r="B370" s="84"/>
      <c r="C370" s="84" t="s">
        <v>47</v>
      </c>
      <c r="D370" s="84">
        <v>2.020011E7</v>
      </c>
      <c r="E370" s="85" t="s">
        <v>185</v>
      </c>
      <c r="F370" s="85" t="s">
        <v>458</v>
      </c>
      <c r="G370" s="85"/>
      <c r="H370" s="85" t="s">
        <v>219</v>
      </c>
      <c r="I370" s="85" t="s">
        <v>910</v>
      </c>
      <c r="J370" s="84">
        <v>1.0</v>
      </c>
      <c r="K370" s="86" t="s">
        <v>19</v>
      </c>
      <c r="L370" s="87" t="s">
        <v>378</v>
      </c>
      <c r="M370" s="87">
        <v>2.0220221E7</v>
      </c>
      <c r="N370" s="87" t="s">
        <v>379</v>
      </c>
      <c r="O370" s="87" t="s">
        <v>19</v>
      </c>
      <c r="P370" s="87">
        <v>4.37</v>
      </c>
      <c r="Q370" s="87">
        <v>90.0</v>
      </c>
      <c r="R370" s="88" t="s">
        <v>380</v>
      </c>
      <c r="S370" s="88">
        <v>90.0</v>
      </c>
      <c r="T370" s="88"/>
      <c r="U370" s="88"/>
      <c r="V370" s="88"/>
      <c r="W370" s="88" t="s">
        <v>19</v>
      </c>
      <c r="X370" s="88">
        <f t="shared" si="35"/>
        <v>0.3933</v>
      </c>
      <c r="Y370" s="88" t="str">
        <f t="shared" si="34"/>
        <v>#VALUE!</v>
      </c>
      <c r="AC370" s="90" t="s">
        <v>582</v>
      </c>
    </row>
    <row r="371" hidden="1">
      <c r="A371" s="84">
        <v>399.0</v>
      </c>
      <c r="B371" s="84" t="s">
        <v>382</v>
      </c>
      <c r="C371" s="84" t="s">
        <v>14</v>
      </c>
      <c r="D371" s="84">
        <v>2.0200305E7</v>
      </c>
      <c r="E371" s="85" t="s">
        <v>185</v>
      </c>
      <c r="F371" s="85" t="s">
        <v>458</v>
      </c>
      <c r="G371" s="85"/>
      <c r="H371" s="85" t="s">
        <v>219</v>
      </c>
      <c r="I371" s="85" t="s">
        <v>911</v>
      </c>
      <c r="J371" s="84">
        <v>1.0</v>
      </c>
      <c r="K371" s="86" t="s">
        <v>19</v>
      </c>
      <c r="L371" s="87" t="s">
        <v>378</v>
      </c>
      <c r="M371" s="87">
        <v>2.0211102E7</v>
      </c>
      <c r="N371" s="87" t="s">
        <v>379</v>
      </c>
      <c r="O371" s="87" t="s">
        <v>19</v>
      </c>
      <c r="P371" s="87">
        <v>18.5</v>
      </c>
      <c r="Q371" s="87">
        <v>90.0</v>
      </c>
      <c r="R371" s="88">
        <v>23.6</v>
      </c>
      <c r="S371" s="88">
        <v>87.0</v>
      </c>
      <c r="T371" s="88">
        <v>23.8</v>
      </c>
      <c r="U371" s="88" t="s">
        <v>19</v>
      </c>
      <c r="V371" s="88">
        <v>6.6</v>
      </c>
      <c r="W371" s="88" t="s">
        <v>19</v>
      </c>
      <c r="X371" s="88">
        <f t="shared" si="35"/>
        <v>1.665</v>
      </c>
      <c r="Y371" s="88">
        <f t="shared" si="34"/>
        <v>2.0532</v>
      </c>
      <c r="AC371" s="90" t="s">
        <v>594</v>
      </c>
    </row>
    <row r="372" hidden="1">
      <c r="A372" s="84">
        <v>165.0</v>
      </c>
      <c r="B372" s="84"/>
      <c r="C372" s="84" t="s">
        <v>47</v>
      </c>
      <c r="D372" s="84">
        <v>2.0200106E7</v>
      </c>
      <c r="E372" s="85" t="s">
        <v>137</v>
      </c>
      <c r="F372" s="85" t="s">
        <v>376</v>
      </c>
      <c r="G372" s="85"/>
      <c r="H372" s="85" t="s">
        <v>36</v>
      </c>
      <c r="I372" s="85" t="s">
        <v>912</v>
      </c>
      <c r="J372" s="84">
        <v>1.0</v>
      </c>
      <c r="K372" s="86" t="s">
        <v>19</v>
      </c>
      <c r="L372" s="87" t="s">
        <v>378</v>
      </c>
      <c r="M372" s="87">
        <v>2.0210913E7</v>
      </c>
      <c r="N372" s="87" t="s">
        <v>379</v>
      </c>
      <c r="O372" s="87" t="s">
        <v>687</v>
      </c>
      <c r="P372" s="87" t="s">
        <v>380</v>
      </c>
      <c r="Q372" s="87">
        <v>90.0</v>
      </c>
      <c r="R372" s="88">
        <v>14.8</v>
      </c>
      <c r="S372" s="88">
        <v>90.0</v>
      </c>
      <c r="T372" s="88"/>
      <c r="U372" s="88"/>
      <c r="V372" s="88"/>
      <c r="W372" s="88"/>
      <c r="X372" s="88" t="str">
        <f t="shared" si="35"/>
        <v>#VALUE!</v>
      </c>
      <c r="Y372" s="88">
        <f t="shared" si="34"/>
        <v>1.332</v>
      </c>
      <c r="AC372" s="90" t="s">
        <v>688</v>
      </c>
    </row>
    <row r="373" hidden="1">
      <c r="A373" s="84">
        <v>815.0</v>
      </c>
      <c r="B373" s="84" t="s">
        <v>382</v>
      </c>
      <c r="C373" s="84" t="s">
        <v>41</v>
      </c>
      <c r="D373" s="84">
        <v>2.0201031E7</v>
      </c>
      <c r="E373" s="85" t="s">
        <v>137</v>
      </c>
      <c r="F373" s="85" t="s">
        <v>376</v>
      </c>
      <c r="G373" s="85"/>
      <c r="H373" s="85" t="s">
        <v>179</v>
      </c>
      <c r="I373" s="85" t="s">
        <v>913</v>
      </c>
      <c r="J373" s="84">
        <v>1.0</v>
      </c>
      <c r="K373" s="86" t="s">
        <v>19</v>
      </c>
      <c r="L373" s="87" t="s">
        <v>378</v>
      </c>
      <c r="M373" s="87">
        <v>2.0211005E7</v>
      </c>
      <c r="N373" s="87" t="s">
        <v>379</v>
      </c>
      <c r="O373" s="87" t="s">
        <v>19</v>
      </c>
      <c r="P373" s="87">
        <v>4.42</v>
      </c>
      <c r="Q373" s="87">
        <v>90.0</v>
      </c>
      <c r="R373" s="88">
        <v>29.5</v>
      </c>
      <c r="S373" s="88">
        <v>87.0</v>
      </c>
      <c r="T373" s="88">
        <v>22.9</v>
      </c>
      <c r="U373" s="88" t="s">
        <v>19</v>
      </c>
      <c r="V373" s="88">
        <v>7.7</v>
      </c>
      <c r="W373" s="88" t="s">
        <v>19</v>
      </c>
      <c r="X373" s="88">
        <f t="shared" si="35"/>
        <v>0.3978</v>
      </c>
      <c r="Y373" s="88">
        <f t="shared" si="34"/>
        <v>2.5665</v>
      </c>
      <c r="AC373" s="90" t="s">
        <v>590</v>
      </c>
    </row>
    <row r="374" hidden="1">
      <c r="A374" s="84">
        <v>817.0</v>
      </c>
      <c r="B374" s="84"/>
      <c r="C374" s="84" t="s">
        <v>41</v>
      </c>
      <c r="D374" s="84">
        <v>2.0201031E7</v>
      </c>
      <c r="E374" s="85" t="s">
        <v>137</v>
      </c>
      <c r="F374" s="85" t="s">
        <v>407</v>
      </c>
      <c r="G374" s="85"/>
      <c r="H374" s="85" t="s">
        <v>914</v>
      </c>
      <c r="I374" s="85" t="s">
        <v>915</v>
      </c>
      <c r="J374" s="84">
        <v>1.0</v>
      </c>
      <c r="K374" s="106" t="s">
        <v>916</v>
      </c>
      <c r="L374" s="87" t="s">
        <v>392</v>
      </c>
      <c r="M374" s="87">
        <v>2.0211012E7</v>
      </c>
      <c r="N374" s="87" t="s">
        <v>379</v>
      </c>
      <c r="O374" s="87" t="s">
        <v>19</v>
      </c>
      <c r="P374" s="87">
        <v>18.9</v>
      </c>
      <c r="Q374" s="87">
        <v>90.0</v>
      </c>
      <c r="R374" s="88" t="s">
        <v>380</v>
      </c>
      <c r="S374" s="88">
        <v>87.0</v>
      </c>
      <c r="T374" s="88">
        <v>10.1</v>
      </c>
      <c r="U374" s="96">
        <v>5.14</v>
      </c>
      <c r="V374" s="88">
        <v>2.5</v>
      </c>
      <c r="W374" s="88" t="s">
        <v>19</v>
      </c>
      <c r="X374" s="88">
        <f t="shared" si="35"/>
        <v>1.701</v>
      </c>
      <c r="Y374" s="88">
        <f>(U374*S374)/1000</f>
        <v>0.44718</v>
      </c>
      <c r="Z374" s="3" t="s">
        <v>404</v>
      </c>
      <c r="AC374" s="99" t="s">
        <v>393</v>
      </c>
    </row>
    <row r="375" hidden="1">
      <c r="A375" s="84">
        <v>149.0</v>
      </c>
      <c r="B375" s="84"/>
      <c r="C375" s="84" t="s">
        <v>47</v>
      </c>
      <c r="D375" s="84">
        <v>2.0200106E7</v>
      </c>
      <c r="E375" s="85" t="s">
        <v>137</v>
      </c>
      <c r="F375" s="85" t="s">
        <v>376</v>
      </c>
      <c r="G375" s="85"/>
      <c r="H375" s="85" t="s">
        <v>182</v>
      </c>
      <c r="I375" s="85" t="s">
        <v>917</v>
      </c>
      <c r="J375" s="84">
        <v>1.0</v>
      </c>
      <c r="K375" s="86" t="s">
        <v>19</v>
      </c>
      <c r="L375" s="87" t="s">
        <v>378</v>
      </c>
      <c r="M375" s="87">
        <v>2.0210924E7</v>
      </c>
      <c r="N375" s="87" t="s">
        <v>379</v>
      </c>
      <c r="O375" s="87" t="s">
        <v>877</v>
      </c>
      <c r="P375" s="87" t="s">
        <v>380</v>
      </c>
      <c r="Q375" s="87">
        <v>90.0</v>
      </c>
      <c r="R375" s="88">
        <v>11.6</v>
      </c>
      <c r="S375" s="88">
        <v>87.0</v>
      </c>
      <c r="T375" s="88">
        <v>8.61</v>
      </c>
      <c r="U375" s="88" t="s">
        <v>19</v>
      </c>
      <c r="V375" s="88" t="s">
        <v>380</v>
      </c>
      <c r="W375" s="96">
        <v>0.138</v>
      </c>
      <c r="X375" s="88">
        <f>(W375*Q375)/1000</f>
        <v>0.01242</v>
      </c>
      <c r="Y375" s="88">
        <f t="shared" ref="Y375:Y379" si="36">(R375*S375)/1000</f>
        <v>1.0092</v>
      </c>
      <c r="AC375" s="90" t="s">
        <v>473</v>
      </c>
    </row>
    <row r="376" hidden="1">
      <c r="A376" s="83">
        <v>659.0</v>
      </c>
      <c r="B376" s="84" t="s">
        <v>382</v>
      </c>
      <c r="C376" s="84" t="s">
        <v>332</v>
      </c>
      <c r="D376" s="84">
        <v>2.0200911E7</v>
      </c>
      <c r="E376" s="85" t="s">
        <v>185</v>
      </c>
      <c r="F376" s="85" t="s">
        <v>458</v>
      </c>
      <c r="G376" s="85"/>
      <c r="H376" s="85" t="s">
        <v>219</v>
      </c>
      <c r="I376" s="85" t="s">
        <v>918</v>
      </c>
      <c r="J376" s="84">
        <v>1.0</v>
      </c>
      <c r="K376" s="86" t="s">
        <v>19</v>
      </c>
      <c r="L376" s="87" t="s">
        <v>392</v>
      </c>
      <c r="M376" s="87">
        <v>2.0211012E7</v>
      </c>
      <c r="N376" s="87" t="s">
        <v>379</v>
      </c>
      <c r="O376" s="87" t="s">
        <v>19</v>
      </c>
      <c r="P376" s="87">
        <v>60.3</v>
      </c>
      <c r="Q376" s="87">
        <v>90.0</v>
      </c>
      <c r="R376" s="88">
        <v>45.4</v>
      </c>
      <c r="S376" s="88">
        <v>87.0</v>
      </c>
      <c r="T376" s="88">
        <v>37.9</v>
      </c>
      <c r="U376" s="88" t="s">
        <v>19</v>
      </c>
      <c r="V376" s="88">
        <v>6.8</v>
      </c>
      <c r="W376" s="93" t="s">
        <v>19</v>
      </c>
      <c r="X376" s="88">
        <f t="shared" ref="X376:X378" si="37">(P376*Q376)/1000</f>
        <v>5.427</v>
      </c>
      <c r="Y376" s="88">
        <f t="shared" si="36"/>
        <v>3.9498</v>
      </c>
      <c r="AC376" s="90" t="s">
        <v>393</v>
      </c>
    </row>
    <row r="377" hidden="1">
      <c r="A377" s="83">
        <v>823.0</v>
      </c>
      <c r="B377" s="84"/>
      <c r="C377" s="84" t="s">
        <v>41</v>
      </c>
      <c r="D377" s="84">
        <v>2.0201031E7</v>
      </c>
      <c r="E377" s="85" t="s">
        <v>137</v>
      </c>
      <c r="F377" s="85" t="s">
        <v>376</v>
      </c>
      <c r="G377" s="85"/>
      <c r="H377" s="85" t="s">
        <v>182</v>
      </c>
      <c r="I377" s="85" t="s">
        <v>919</v>
      </c>
      <c r="J377" s="84">
        <v>1.0</v>
      </c>
      <c r="K377" s="86" t="s">
        <v>19</v>
      </c>
      <c r="L377" s="87" t="s">
        <v>378</v>
      </c>
      <c r="M377" s="87">
        <v>2.0210913E7</v>
      </c>
      <c r="N377" s="87" t="s">
        <v>379</v>
      </c>
      <c r="O377" s="87" t="s">
        <v>687</v>
      </c>
      <c r="P377" s="87">
        <v>2.62</v>
      </c>
      <c r="Q377" s="87">
        <v>90.0</v>
      </c>
      <c r="R377" s="88">
        <v>16.7</v>
      </c>
      <c r="S377" s="88">
        <v>90.0</v>
      </c>
      <c r="T377" s="88"/>
      <c r="U377" s="88"/>
      <c r="V377" s="88"/>
      <c r="W377" s="88"/>
      <c r="X377" s="88">
        <f t="shared" si="37"/>
        <v>0.2358</v>
      </c>
      <c r="Y377" s="88">
        <f t="shared" si="36"/>
        <v>1.503</v>
      </c>
      <c r="AC377" s="90" t="s">
        <v>688</v>
      </c>
    </row>
    <row r="378" hidden="1">
      <c r="A378" s="84">
        <v>757.0</v>
      </c>
      <c r="B378" s="84" t="s">
        <v>382</v>
      </c>
      <c r="C378" s="84" t="s">
        <v>41</v>
      </c>
      <c r="D378" s="84">
        <v>2.0201101E7</v>
      </c>
      <c r="E378" s="85" t="s">
        <v>185</v>
      </c>
      <c r="F378" s="85" t="s">
        <v>458</v>
      </c>
      <c r="G378" s="85"/>
      <c r="H378" s="85" t="s">
        <v>219</v>
      </c>
      <c r="I378" s="85" t="s">
        <v>920</v>
      </c>
      <c r="J378" s="84">
        <v>1.0</v>
      </c>
      <c r="K378" s="86" t="s">
        <v>19</v>
      </c>
      <c r="L378" s="87" t="s">
        <v>378</v>
      </c>
      <c r="M378" s="87">
        <v>2.0210923E7</v>
      </c>
      <c r="N378" s="87" t="s">
        <v>379</v>
      </c>
      <c r="O378" s="87" t="s">
        <v>19</v>
      </c>
      <c r="P378" s="87">
        <v>50.2</v>
      </c>
      <c r="Q378" s="87">
        <v>90.0</v>
      </c>
      <c r="R378" s="88">
        <v>33.6</v>
      </c>
      <c r="S378" s="88">
        <v>87.0</v>
      </c>
      <c r="T378" s="88">
        <v>22.5</v>
      </c>
      <c r="U378" s="88" t="s">
        <v>19</v>
      </c>
      <c r="V378" s="88">
        <v>7.4</v>
      </c>
      <c r="W378" s="88" t="s">
        <v>19</v>
      </c>
      <c r="X378" s="88">
        <f t="shared" si="37"/>
        <v>4.518</v>
      </c>
      <c r="Y378" s="88">
        <f t="shared" si="36"/>
        <v>2.9232</v>
      </c>
      <c r="AC378" s="90" t="s">
        <v>426</v>
      </c>
    </row>
    <row r="379" hidden="1">
      <c r="A379" s="83">
        <v>97.0</v>
      </c>
      <c r="B379" s="84"/>
      <c r="C379" s="84" t="s">
        <v>47</v>
      </c>
      <c r="D379" s="84">
        <v>2.0200106E7</v>
      </c>
      <c r="E379" s="85" t="s">
        <v>137</v>
      </c>
      <c r="F379" s="85" t="s">
        <v>376</v>
      </c>
      <c r="G379" s="85"/>
      <c r="H379" s="85" t="s">
        <v>267</v>
      </c>
      <c r="I379" s="85" t="s">
        <v>921</v>
      </c>
      <c r="J379" s="84">
        <v>1.0</v>
      </c>
      <c r="K379" s="86" t="s">
        <v>19</v>
      </c>
      <c r="L379" s="87" t="s">
        <v>378</v>
      </c>
      <c r="M379" s="87">
        <v>2.0210923E7</v>
      </c>
      <c r="N379" s="87" t="s">
        <v>379</v>
      </c>
      <c r="O379" s="87" t="s">
        <v>922</v>
      </c>
      <c r="P379" s="87" t="s">
        <v>380</v>
      </c>
      <c r="Q379" s="87">
        <v>90.0</v>
      </c>
      <c r="R379" s="88" t="s">
        <v>380</v>
      </c>
      <c r="S379" s="88">
        <v>87.0</v>
      </c>
      <c r="T379" s="88"/>
      <c r="U379" s="98" t="s">
        <v>380</v>
      </c>
      <c r="V379" s="88"/>
      <c r="W379" s="95">
        <v>0.161</v>
      </c>
      <c r="X379" s="88">
        <f>(W379*Q379)/1000</f>
        <v>0.01449</v>
      </c>
      <c r="Y379" s="88" t="str">
        <f t="shared" si="36"/>
        <v>#VALUE!</v>
      </c>
      <c r="AC379" s="90" t="s">
        <v>426</v>
      </c>
    </row>
    <row r="380" hidden="1">
      <c r="A380" s="84">
        <v>239.0</v>
      </c>
      <c r="B380" s="84" t="s">
        <v>526</v>
      </c>
      <c r="C380" s="84" t="s">
        <v>47</v>
      </c>
      <c r="D380" s="84">
        <v>2.020011E7</v>
      </c>
      <c r="E380" s="85" t="s">
        <v>185</v>
      </c>
      <c r="F380" s="85" t="s">
        <v>458</v>
      </c>
      <c r="G380" s="85"/>
      <c r="H380" s="85" t="s">
        <v>224</v>
      </c>
      <c r="I380" s="85" t="s">
        <v>923</v>
      </c>
      <c r="J380" s="84">
        <v>1.0</v>
      </c>
      <c r="K380" s="86" t="s">
        <v>19</v>
      </c>
      <c r="L380" s="87" t="s">
        <v>378</v>
      </c>
      <c r="M380" s="87">
        <v>2.0211129E7</v>
      </c>
      <c r="N380" s="87" t="s">
        <v>379</v>
      </c>
      <c r="O380" s="87" t="s">
        <v>924</v>
      </c>
      <c r="P380" s="87">
        <v>9.74</v>
      </c>
      <c r="Q380" s="87">
        <v>90.0</v>
      </c>
      <c r="R380" s="88" t="s">
        <v>380</v>
      </c>
      <c r="S380" s="88">
        <v>87.0</v>
      </c>
      <c r="T380" s="88">
        <v>21.5</v>
      </c>
      <c r="U380" s="96">
        <v>8.23</v>
      </c>
      <c r="V380" s="88">
        <v>7.3</v>
      </c>
      <c r="W380" s="88" t="s">
        <v>19</v>
      </c>
      <c r="X380" s="88">
        <f t="shared" ref="X380:X386" si="38">(P380*Q380)/1000</f>
        <v>0.8766</v>
      </c>
      <c r="Y380" s="88">
        <f t="shared" ref="Y380:Y381" si="39">(U380*S380)/1000</f>
        <v>0.71601</v>
      </c>
      <c r="AC380" s="90" t="s">
        <v>542</v>
      </c>
    </row>
    <row r="381" hidden="1">
      <c r="A381" s="83">
        <v>401.0</v>
      </c>
      <c r="B381" s="84" t="s">
        <v>382</v>
      </c>
      <c r="C381" s="84" t="s">
        <v>14</v>
      </c>
      <c r="D381" s="84">
        <v>2.0200305E7</v>
      </c>
      <c r="E381" s="85" t="s">
        <v>185</v>
      </c>
      <c r="F381" s="85" t="s">
        <v>458</v>
      </c>
      <c r="G381" s="85"/>
      <c r="H381" s="85" t="s">
        <v>224</v>
      </c>
      <c r="I381" s="85" t="s">
        <v>925</v>
      </c>
      <c r="J381" s="84">
        <v>1.0</v>
      </c>
      <c r="K381" s="86" t="s">
        <v>19</v>
      </c>
      <c r="L381" s="87" t="s">
        <v>378</v>
      </c>
      <c r="M381" s="87">
        <v>2.0211118E7</v>
      </c>
      <c r="N381" s="87" t="s">
        <v>379</v>
      </c>
      <c r="O381" s="87" t="s">
        <v>669</v>
      </c>
      <c r="P381" s="87">
        <v>30.8</v>
      </c>
      <c r="Q381" s="87">
        <v>90.0</v>
      </c>
      <c r="R381" s="88" t="s">
        <v>380</v>
      </c>
      <c r="S381" s="88">
        <v>87.0</v>
      </c>
      <c r="T381" s="88">
        <v>18.2</v>
      </c>
      <c r="U381" s="93">
        <v>21.9</v>
      </c>
      <c r="V381" s="88">
        <v>7.3</v>
      </c>
      <c r="W381" s="88" t="s">
        <v>19</v>
      </c>
      <c r="X381" s="88">
        <f t="shared" si="38"/>
        <v>2.772</v>
      </c>
      <c r="Y381" s="88">
        <f t="shared" si="39"/>
        <v>1.9053</v>
      </c>
      <c r="AC381" s="90" t="s">
        <v>529</v>
      </c>
    </row>
    <row r="382" hidden="1">
      <c r="A382" s="83">
        <v>833.0</v>
      </c>
      <c r="B382" s="84" t="s">
        <v>382</v>
      </c>
      <c r="C382" s="84" t="s">
        <v>41</v>
      </c>
      <c r="D382" s="84">
        <v>2.0201031E7</v>
      </c>
      <c r="E382" s="85" t="s">
        <v>137</v>
      </c>
      <c r="F382" s="85" t="s">
        <v>407</v>
      </c>
      <c r="G382" s="85"/>
      <c r="H382" s="85" t="s">
        <v>515</v>
      </c>
      <c r="I382" s="85" t="s">
        <v>926</v>
      </c>
      <c r="J382" s="84">
        <v>1.0</v>
      </c>
      <c r="K382" s="86" t="s">
        <v>19</v>
      </c>
      <c r="L382" s="87" t="s">
        <v>378</v>
      </c>
      <c r="M382" s="87">
        <v>2.0210924E7</v>
      </c>
      <c r="N382" s="87" t="s">
        <v>379</v>
      </c>
      <c r="O382" s="87" t="s">
        <v>19</v>
      </c>
      <c r="P382" s="87">
        <v>40.6</v>
      </c>
      <c r="Q382" s="87">
        <v>90.0</v>
      </c>
      <c r="R382" s="88">
        <v>16.1</v>
      </c>
      <c r="S382" s="88">
        <v>87.0</v>
      </c>
      <c r="T382" s="88">
        <v>12.5</v>
      </c>
      <c r="U382" s="93" t="s">
        <v>19</v>
      </c>
      <c r="V382" s="88">
        <v>5.8</v>
      </c>
      <c r="W382" s="88" t="s">
        <v>19</v>
      </c>
      <c r="X382" s="88">
        <f t="shared" si="38"/>
        <v>3.654</v>
      </c>
      <c r="Y382" s="88">
        <f t="shared" ref="Y382:Y388" si="40">(R382*S382)/1000</f>
        <v>1.4007</v>
      </c>
      <c r="AC382" s="90" t="s">
        <v>473</v>
      </c>
    </row>
    <row r="383" hidden="1">
      <c r="A383" s="84">
        <v>835.0</v>
      </c>
      <c r="B383" s="84"/>
      <c r="C383" s="84" t="s">
        <v>41</v>
      </c>
      <c r="D383" s="84">
        <v>2.0201031E7</v>
      </c>
      <c r="E383" s="85" t="s">
        <v>137</v>
      </c>
      <c r="F383" s="85" t="s">
        <v>407</v>
      </c>
      <c r="G383" s="85"/>
      <c r="H383" s="85" t="s">
        <v>523</v>
      </c>
      <c r="I383" s="85" t="s">
        <v>927</v>
      </c>
      <c r="J383" s="84">
        <v>1.0</v>
      </c>
      <c r="K383" s="86" t="s">
        <v>19</v>
      </c>
      <c r="L383" s="87" t="s">
        <v>378</v>
      </c>
      <c r="M383" s="87">
        <v>2.0210927E7</v>
      </c>
      <c r="N383" s="87" t="s">
        <v>379</v>
      </c>
      <c r="O383" s="87" t="s">
        <v>19</v>
      </c>
      <c r="P383" s="87">
        <v>23.9</v>
      </c>
      <c r="Q383" s="87">
        <v>90.0</v>
      </c>
      <c r="R383" s="88" t="s">
        <v>380</v>
      </c>
      <c r="S383" s="88">
        <v>87.0</v>
      </c>
      <c r="T383" s="88"/>
      <c r="U383" s="98" t="s">
        <v>380</v>
      </c>
      <c r="V383" s="88"/>
      <c r="W383" s="88" t="s">
        <v>19</v>
      </c>
      <c r="X383" s="88">
        <f t="shared" si="38"/>
        <v>2.151</v>
      </c>
      <c r="Y383" s="88" t="str">
        <f t="shared" si="40"/>
        <v>#VALUE!</v>
      </c>
      <c r="Z383" s="3" t="s">
        <v>404</v>
      </c>
      <c r="AC383" s="90" t="s">
        <v>507</v>
      </c>
    </row>
    <row r="384" hidden="1">
      <c r="A384" s="84">
        <v>837.0</v>
      </c>
      <c r="B384" s="84" t="s">
        <v>382</v>
      </c>
      <c r="C384" s="84" t="s">
        <v>41</v>
      </c>
      <c r="D384" s="84">
        <v>2.0201031E7</v>
      </c>
      <c r="E384" s="85" t="s">
        <v>137</v>
      </c>
      <c r="F384" s="85" t="s">
        <v>376</v>
      </c>
      <c r="G384" s="85"/>
      <c r="H384" s="85" t="s">
        <v>36</v>
      </c>
      <c r="I384" s="85" t="s">
        <v>928</v>
      </c>
      <c r="J384" s="84">
        <v>1.0</v>
      </c>
      <c r="K384" s="86" t="s">
        <v>19</v>
      </c>
      <c r="L384" s="87" t="s">
        <v>378</v>
      </c>
      <c r="M384" s="87">
        <v>2.0210924E7</v>
      </c>
      <c r="N384" s="87" t="s">
        <v>379</v>
      </c>
      <c r="O384" s="87" t="s">
        <v>19</v>
      </c>
      <c r="P384" s="87">
        <v>5.72</v>
      </c>
      <c r="Q384" s="87">
        <v>90.0</v>
      </c>
      <c r="R384" s="88">
        <v>30.1</v>
      </c>
      <c r="S384" s="88">
        <v>87.0</v>
      </c>
      <c r="T384" s="88">
        <v>15.0</v>
      </c>
      <c r="U384" s="88" t="s">
        <v>19</v>
      </c>
      <c r="V384" s="88">
        <v>6.2</v>
      </c>
      <c r="W384" s="88" t="s">
        <v>19</v>
      </c>
      <c r="X384" s="88">
        <f t="shared" si="38"/>
        <v>0.5148</v>
      </c>
      <c r="Y384" s="88">
        <f t="shared" si="40"/>
        <v>2.6187</v>
      </c>
      <c r="AC384" s="90" t="s">
        <v>473</v>
      </c>
    </row>
    <row r="385" hidden="1">
      <c r="A385" s="84">
        <v>579.0</v>
      </c>
      <c r="B385" s="84"/>
      <c r="C385" s="84" t="s">
        <v>332</v>
      </c>
      <c r="D385" s="84">
        <v>2.0200908E7</v>
      </c>
      <c r="E385" s="85" t="s">
        <v>137</v>
      </c>
      <c r="F385" s="85" t="s">
        <v>376</v>
      </c>
      <c r="G385" s="85"/>
      <c r="H385" s="85" t="s">
        <v>290</v>
      </c>
      <c r="I385" s="85" t="s">
        <v>929</v>
      </c>
      <c r="J385" s="84">
        <v>1.0</v>
      </c>
      <c r="K385" s="86" t="s">
        <v>19</v>
      </c>
      <c r="L385" s="87" t="s">
        <v>378</v>
      </c>
      <c r="M385" s="87">
        <v>2.0210913E7</v>
      </c>
      <c r="N385" s="87" t="s">
        <v>379</v>
      </c>
      <c r="O385" s="87" t="s">
        <v>687</v>
      </c>
      <c r="P385" s="87" t="s">
        <v>380</v>
      </c>
      <c r="Q385" s="87">
        <v>90.0</v>
      </c>
      <c r="R385" s="88" t="s">
        <v>380</v>
      </c>
      <c r="S385" s="88">
        <v>90.0</v>
      </c>
      <c r="T385" s="88"/>
      <c r="U385" s="88"/>
      <c r="V385" s="88"/>
      <c r="W385" s="88"/>
      <c r="X385" s="88" t="str">
        <f t="shared" si="38"/>
        <v>#VALUE!</v>
      </c>
      <c r="Y385" s="88" t="str">
        <f t="shared" si="40"/>
        <v>#VALUE!</v>
      </c>
      <c r="AC385" s="90" t="s">
        <v>688</v>
      </c>
    </row>
    <row r="386" hidden="1">
      <c r="A386" s="83">
        <v>839.0</v>
      </c>
      <c r="B386" s="84" t="s">
        <v>382</v>
      </c>
      <c r="C386" s="84" t="s">
        <v>41</v>
      </c>
      <c r="D386" s="84">
        <v>2.0201031E7</v>
      </c>
      <c r="E386" s="85" t="s">
        <v>137</v>
      </c>
      <c r="F386" s="85" t="s">
        <v>376</v>
      </c>
      <c r="G386" s="85"/>
      <c r="H386" s="85" t="s">
        <v>153</v>
      </c>
      <c r="I386" s="85" t="s">
        <v>930</v>
      </c>
      <c r="J386" s="84">
        <v>1.0</v>
      </c>
      <c r="K386" s="86" t="s">
        <v>19</v>
      </c>
      <c r="L386" s="87" t="s">
        <v>378</v>
      </c>
      <c r="M386" s="87">
        <v>2.0211008E7</v>
      </c>
      <c r="N386" s="87" t="s">
        <v>379</v>
      </c>
      <c r="O386" s="87" t="s">
        <v>19</v>
      </c>
      <c r="P386" s="87">
        <v>5.92</v>
      </c>
      <c r="Q386" s="87">
        <v>90.0</v>
      </c>
      <c r="R386" s="88">
        <v>14.9</v>
      </c>
      <c r="S386" s="88">
        <v>87.0</v>
      </c>
      <c r="T386" s="88">
        <v>13.5</v>
      </c>
      <c r="U386" s="88" t="s">
        <v>19</v>
      </c>
      <c r="V386" s="88">
        <v>6.0</v>
      </c>
      <c r="W386" s="88" t="s">
        <v>19</v>
      </c>
      <c r="X386" s="88">
        <f t="shared" si="38"/>
        <v>0.5328</v>
      </c>
      <c r="Y386" s="88">
        <f t="shared" si="40"/>
        <v>1.2963</v>
      </c>
      <c r="AC386" s="90" t="s">
        <v>423</v>
      </c>
    </row>
    <row r="387" hidden="1">
      <c r="A387" s="84">
        <v>167.0</v>
      </c>
      <c r="B387" s="84"/>
      <c r="C387" s="84" t="s">
        <v>47</v>
      </c>
      <c r="D387" s="84">
        <v>2.0200106E7</v>
      </c>
      <c r="E387" s="85" t="s">
        <v>137</v>
      </c>
      <c r="F387" s="85" t="s">
        <v>376</v>
      </c>
      <c r="G387" s="85"/>
      <c r="H387" s="85" t="s">
        <v>179</v>
      </c>
      <c r="I387" s="85" t="s">
        <v>931</v>
      </c>
      <c r="J387" s="84">
        <v>1.0</v>
      </c>
      <c r="K387" s="86" t="s">
        <v>19</v>
      </c>
      <c r="L387" s="87" t="s">
        <v>378</v>
      </c>
      <c r="M387" s="87">
        <v>2.0220224E7</v>
      </c>
      <c r="N387" s="87" t="s">
        <v>379</v>
      </c>
      <c r="O387" s="87" t="s">
        <v>932</v>
      </c>
      <c r="P387" s="87" t="s">
        <v>380</v>
      </c>
      <c r="Q387" s="87">
        <v>87.0</v>
      </c>
      <c r="R387" s="88">
        <v>19.8</v>
      </c>
      <c r="S387" s="88">
        <v>87.0</v>
      </c>
      <c r="T387" s="88">
        <v>13.3</v>
      </c>
      <c r="U387" s="88" t="s">
        <v>19</v>
      </c>
      <c r="V387" s="88">
        <v>8.8</v>
      </c>
      <c r="W387" s="96">
        <v>0.455</v>
      </c>
      <c r="X387" s="88">
        <f>(W387*Q387)/1000</f>
        <v>0.039585</v>
      </c>
      <c r="Y387" s="88">
        <f t="shared" si="40"/>
        <v>1.7226</v>
      </c>
      <c r="AC387" s="90" t="s">
        <v>510</v>
      </c>
    </row>
    <row r="388" hidden="1">
      <c r="A388" s="84">
        <v>651.0</v>
      </c>
      <c r="B388" s="84" t="s">
        <v>382</v>
      </c>
      <c r="C388" s="84" t="s">
        <v>332</v>
      </c>
      <c r="D388" s="84">
        <v>2.0200911E7</v>
      </c>
      <c r="E388" s="85" t="s">
        <v>185</v>
      </c>
      <c r="F388" s="85" t="s">
        <v>458</v>
      </c>
      <c r="G388" s="85"/>
      <c r="H388" s="85" t="s">
        <v>224</v>
      </c>
      <c r="I388" s="85" t="s">
        <v>933</v>
      </c>
      <c r="J388" s="84">
        <v>1.0</v>
      </c>
      <c r="K388" s="86" t="s">
        <v>19</v>
      </c>
      <c r="L388" s="87" t="s">
        <v>378</v>
      </c>
      <c r="M388" s="87">
        <v>2.0210921E7</v>
      </c>
      <c r="N388" s="87" t="s">
        <v>379</v>
      </c>
      <c r="O388" s="87" t="s">
        <v>19</v>
      </c>
      <c r="P388" s="87">
        <v>52.9</v>
      </c>
      <c r="Q388" s="87">
        <v>90.0</v>
      </c>
      <c r="R388" s="88">
        <v>52.9</v>
      </c>
      <c r="S388" s="88">
        <v>87.0</v>
      </c>
      <c r="T388" s="88">
        <v>35.6</v>
      </c>
      <c r="U388" s="88" t="s">
        <v>19</v>
      </c>
      <c r="V388" s="88">
        <v>6.9</v>
      </c>
      <c r="W388" s="88" t="s">
        <v>19</v>
      </c>
      <c r="X388" s="88">
        <f t="shared" ref="X388:X396" si="41">(P388*Q388)/1000</f>
        <v>4.761</v>
      </c>
      <c r="Y388" s="88">
        <f t="shared" si="40"/>
        <v>4.6023</v>
      </c>
      <c r="AC388" s="90" t="s">
        <v>579</v>
      </c>
    </row>
    <row r="389" hidden="1">
      <c r="A389" s="84">
        <v>843.0</v>
      </c>
      <c r="B389" s="84"/>
      <c r="C389" s="84" t="s">
        <v>41</v>
      </c>
      <c r="D389" s="84">
        <v>2.0201031E7</v>
      </c>
      <c r="E389" s="85" t="s">
        <v>137</v>
      </c>
      <c r="F389" s="85" t="s">
        <v>376</v>
      </c>
      <c r="G389" s="85"/>
      <c r="H389" s="85" t="s">
        <v>290</v>
      </c>
      <c r="I389" s="85" t="s">
        <v>934</v>
      </c>
      <c r="J389" s="84">
        <v>1.0</v>
      </c>
      <c r="K389" s="86" t="s">
        <v>19</v>
      </c>
      <c r="L389" s="87" t="s">
        <v>378</v>
      </c>
      <c r="M389" s="87">
        <v>2.0211014E7</v>
      </c>
      <c r="N389" s="87" t="s">
        <v>379</v>
      </c>
      <c r="O389" s="87" t="s">
        <v>19</v>
      </c>
      <c r="P389" s="87">
        <v>20.8</v>
      </c>
      <c r="Q389" s="87">
        <v>90.0</v>
      </c>
      <c r="R389" s="88" t="s">
        <v>380</v>
      </c>
      <c r="S389" s="88">
        <v>87.0</v>
      </c>
      <c r="T389" s="88"/>
      <c r="U389" s="98" t="s">
        <v>380</v>
      </c>
      <c r="V389" s="88"/>
      <c r="W389" s="88" t="s">
        <v>19</v>
      </c>
      <c r="X389" s="88">
        <f t="shared" si="41"/>
        <v>1.872</v>
      </c>
      <c r="Y389" s="88" t="str">
        <f>(U389*S389)/1000</f>
        <v>#VALUE!</v>
      </c>
      <c r="Z389" s="3" t="s">
        <v>404</v>
      </c>
      <c r="AC389" s="90" t="s">
        <v>437</v>
      </c>
    </row>
    <row r="390" hidden="1">
      <c r="A390" s="84">
        <v>845.0</v>
      </c>
      <c r="B390" s="84" t="s">
        <v>382</v>
      </c>
      <c r="C390" s="84" t="s">
        <v>41</v>
      </c>
      <c r="D390" s="84">
        <v>2.0201031E7</v>
      </c>
      <c r="E390" s="85" t="s">
        <v>137</v>
      </c>
      <c r="F390" s="85" t="s">
        <v>376</v>
      </c>
      <c r="G390" s="85"/>
      <c r="H390" s="85" t="s">
        <v>275</v>
      </c>
      <c r="I390" s="85" t="s">
        <v>935</v>
      </c>
      <c r="J390" s="84">
        <v>1.0</v>
      </c>
      <c r="K390" s="86" t="s">
        <v>19</v>
      </c>
      <c r="L390" s="87" t="s">
        <v>378</v>
      </c>
      <c r="M390" s="87">
        <v>2.0211101E7</v>
      </c>
      <c r="N390" s="87" t="s">
        <v>379</v>
      </c>
      <c r="O390" s="87" t="s">
        <v>936</v>
      </c>
      <c r="P390" s="87">
        <v>57.3</v>
      </c>
      <c r="Q390" s="87">
        <v>90.0</v>
      </c>
      <c r="R390" s="88">
        <v>14.9</v>
      </c>
      <c r="S390" s="88">
        <v>87.0</v>
      </c>
      <c r="T390" s="88">
        <v>10.5</v>
      </c>
      <c r="U390" s="88" t="s">
        <v>19</v>
      </c>
      <c r="V390" s="88">
        <v>2.4</v>
      </c>
      <c r="W390" s="88" t="s">
        <v>19</v>
      </c>
      <c r="X390" s="88">
        <f t="shared" si="41"/>
        <v>5.157</v>
      </c>
      <c r="Y390" s="88">
        <f t="shared" ref="Y390:Y402" si="42">(R390*S390)/1000</f>
        <v>1.2963</v>
      </c>
      <c r="AC390" s="90" t="s">
        <v>582</v>
      </c>
    </row>
    <row r="391" hidden="1">
      <c r="A391" s="84">
        <v>255.0</v>
      </c>
      <c r="B391" s="84"/>
      <c r="C391" s="84" t="s">
        <v>47</v>
      </c>
      <c r="D391" s="84">
        <v>2.020011E7</v>
      </c>
      <c r="E391" s="85" t="s">
        <v>185</v>
      </c>
      <c r="F391" s="85" t="s">
        <v>458</v>
      </c>
      <c r="G391" s="85"/>
      <c r="H391" s="85" t="s">
        <v>35</v>
      </c>
      <c r="I391" s="85" t="s">
        <v>937</v>
      </c>
      <c r="J391" s="84">
        <v>1.0</v>
      </c>
      <c r="K391" s="86" t="s">
        <v>19</v>
      </c>
      <c r="L391" s="87" t="s">
        <v>378</v>
      </c>
      <c r="M391" s="87">
        <v>2.0220221E7</v>
      </c>
      <c r="N391" s="87" t="s">
        <v>379</v>
      </c>
      <c r="O391" s="87" t="s">
        <v>19</v>
      </c>
      <c r="P391" s="87">
        <v>4.08</v>
      </c>
      <c r="Q391" s="87">
        <v>90.0</v>
      </c>
      <c r="R391" s="88" t="s">
        <v>380</v>
      </c>
      <c r="S391" s="88">
        <v>90.0</v>
      </c>
      <c r="T391" s="88"/>
      <c r="U391" s="88"/>
      <c r="V391" s="88"/>
      <c r="W391" s="88"/>
      <c r="X391" s="120">
        <f t="shared" si="41"/>
        <v>0.3672</v>
      </c>
      <c r="Y391" s="88" t="str">
        <f t="shared" si="42"/>
        <v>#VALUE!</v>
      </c>
      <c r="AC391" s="87" t="s">
        <v>594</v>
      </c>
    </row>
    <row r="392" hidden="1">
      <c r="A392" s="84">
        <v>849.0</v>
      </c>
      <c r="B392" s="84" t="s">
        <v>382</v>
      </c>
      <c r="C392" s="84" t="s">
        <v>41</v>
      </c>
      <c r="D392" s="84">
        <v>2.0201031E7</v>
      </c>
      <c r="E392" s="85" t="s">
        <v>137</v>
      </c>
      <c r="F392" s="85" t="s">
        <v>376</v>
      </c>
      <c r="G392" s="85"/>
      <c r="H392" s="85" t="s">
        <v>147</v>
      </c>
      <c r="I392" s="85" t="s">
        <v>938</v>
      </c>
      <c r="J392" s="84">
        <v>1.0</v>
      </c>
      <c r="K392" s="86" t="s">
        <v>19</v>
      </c>
      <c r="L392" s="87" t="s">
        <v>378</v>
      </c>
      <c r="M392" s="87">
        <v>2.021093E7</v>
      </c>
      <c r="N392" s="87" t="s">
        <v>379</v>
      </c>
      <c r="O392" s="87" t="s">
        <v>19</v>
      </c>
      <c r="P392" s="87">
        <v>13.6</v>
      </c>
      <c r="Q392" s="87">
        <v>90.0</v>
      </c>
      <c r="R392" s="88">
        <v>14.0</v>
      </c>
      <c r="S392" s="88">
        <v>87.0</v>
      </c>
      <c r="T392" s="88">
        <v>10.8</v>
      </c>
      <c r="U392" s="88" t="s">
        <v>19</v>
      </c>
      <c r="V392" s="88">
        <v>3.7</v>
      </c>
      <c r="W392" s="88" t="s">
        <v>19</v>
      </c>
      <c r="X392" s="88">
        <f t="shared" si="41"/>
        <v>1.224</v>
      </c>
      <c r="Y392" s="88">
        <f t="shared" si="42"/>
        <v>1.218</v>
      </c>
      <c r="AC392" s="90" t="s">
        <v>389</v>
      </c>
    </row>
    <row r="393" hidden="1">
      <c r="A393" s="84">
        <v>391.0</v>
      </c>
      <c r="B393" s="84" t="s">
        <v>382</v>
      </c>
      <c r="C393" s="84" t="s">
        <v>14</v>
      </c>
      <c r="D393" s="84">
        <v>2.0200305E7</v>
      </c>
      <c r="E393" s="85" t="s">
        <v>185</v>
      </c>
      <c r="F393" s="85" t="s">
        <v>458</v>
      </c>
      <c r="G393" s="85"/>
      <c r="H393" s="85" t="s">
        <v>35</v>
      </c>
      <c r="I393" s="85" t="s">
        <v>939</v>
      </c>
      <c r="J393" s="84">
        <v>1.0</v>
      </c>
      <c r="K393" s="86" t="s">
        <v>19</v>
      </c>
      <c r="L393" s="87" t="s">
        <v>378</v>
      </c>
      <c r="M393" s="87">
        <v>2.0211118E7</v>
      </c>
      <c r="N393" s="87" t="s">
        <v>379</v>
      </c>
      <c r="O393" s="87" t="s">
        <v>19</v>
      </c>
      <c r="P393" s="87">
        <v>41.2</v>
      </c>
      <c r="Q393" s="87">
        <v>90.0</v>
      </c>
      <c r="R393" s="88">
        <v>29.9</v>
      </c>
      <c r="S393" s="88">
        <v>87.0</v>
      </c>
      <c r="T393" s="88">
        <v>18.6</v>
      </c>
      <c r="U393" s="88" t="s">
        <v>19</v>
      </c>
      <c r="V393" s="88">
        <v>7.1</v>
      </c>
      <c r="W393" s="88" t="s">
        <v>19</v>
      </c>
      <c r="X393" s="88">
        <f t="shared" si="41"/>
        <v>3.708</v>
      </c>
      <c r="Y393" s="88">
        <f t="shared" si="42"/>
        <v>2.6013</v>
      </c>
      <c r="AC393" s="90" t="s">
        <v>529</v>
      </c>
    </row>
    <row r="394" hidden="1">
      <c r="A394" s="84">
        <v>853.0</v>
      </c>
      <c r="B394" s="84" t="s">
        <v>382</v>
      </c>
      <c r="C394" s="84" t="s">
        <v>41</v>
      </c>
      <c r="D394" s="84">
        <v>2.0201031E7</v>
      </c>
      <c r="E394" s="85" t="s">
        <v>137</v>
      </c>
      <c r="F394" s="85" t="s">
        <v>407</v>
      </c>
      <c r="G394" s="85"/>
      <c r="H394" s="85" t="s">
        <v>538</v>
      </c>
      <c r="I394" s="85" t="s">
        <v>940</v>
      </c>
      <c r="J394" s="84">
        <v>1.0</v>
      </c>
      <c r="K394" s="86" t="s">
        <v>19</v>
      </c>
      <c r="L394" s="87" t="s">
        <v>378</v>
      </c>
      <c r="M394" s="87">
        <v>2.0211008E7</v>
      </c>
      <c r="N394" s="87" t="s">
        <v>379</v>
      </c>
      <c r="O394" s="87" t="s">
        <v>19</v>
      </c>
      <c r="P394" s="87">
        <v>44.9</v>
      </c>
      <c r="Q394" s="87">
        <v>90.0</v>
      </c>
      <c r="R394" s="88">
        <v>24.9</v>
      </c>
      <c r="S394" s="88">
        <v>87.0</v>
      </c>
      <c r="T394" s="88">
        <v>21.7</v>
      </c>
      <c r="U394" s="88" t="s">
        <v>19</v>
      </c>
      <c r="V394" s="88">
        <v>4.7</v>
      </c>
      <c r="W394" s="88" t="s">
        <v>19</v>
      </c>
      <c r="X394" s="88">
        <f t="shared" si="41"/>
        <v>4.041</v>
      </c>
      <c r="Y394" s="88">
        <f t="shared" si="42"/>
        <v>2.1663</v>
      </c>
      <c r="AC394" s="90" t="s">
        <v>423</v>
      </c>
    </row>
    <row r="395" hidden="1">
      <c r="A395" s="84">
        <v>855.0</v>
      </c>
      <c r="B395" s="84" t="s">
        <v>382</v>
      </c>
      <c r="C395" s="84" t="s">
        <v>41</v>
      </c>
      <c r="D395" s="84">
        <v>2.0201031E7</v>
      </c>
      <c r="E395" s="85" t="s">
        <v>137</v>
      </c>
      <c r="F395" s="85" t="s">
        <v>407</v>
      </c>
      <c r="G395" s="85"/>
      <c r="H395" s="85" t="s">
        <v>521</v>
      </c>
      <c r="I395" s="85" t="s">
        <v>941</v>
      </c>
      <c r="J395" s="84">
        <v>1.0</v>
      </c>
      <c r="K395" s="86" t="s">
        <v>19</v>
      </c>
      <c r="L395" s="87" t="s">
        <v>378</v>
      </c>
      <c r="M395" s="87">
        <v>2.021093E7</v>
      </c>
      <c r="N395" s="87" t="s">
        <v>379</v>
      </c>
      <c r="O395" s="87" t="s">
        <v>19</v>
      </c>
      <c r="P395" s="87">
        <v>9.88</v>
      </c>
      <c r="Q395" s="87">
        <v>90.0</v>
      </c>
      <c r="R395" s="88">
        <v>17.7</v>
      </c>
      <c r="S395" s="88">
        <v>87.0</v>
      </c>
      <c r="T395" s="88">
        <v>12.1</v>
      </c>
      <c r="U395" s="88" t="s">
        <v>19</v>
      </c>
      <c r="V395" s="88">
        <v>3.6</v>
      </c>
      <c r="W395" s="88" t="s">
        <v>19</v>
      </c>
      <c r="X395" s="88">
        <f t="shared" si="41"/>
        <v>0.8892</v>
      </c>
      <c r="Y395" s="88">
        <f t="shared" si="42"/>
        <v>1.5399</v>
      </c>
      <c r="AC395" s="90" t="s">
        <v>389</v>
      </c>
    </row>
    <row r="396" hidden="1">
      <c r="A396" s="83">
        <v>691.0</v>
      </c>
      <c r="B396" s="84" t="s">
        <v>382</v>
      </c>
      <c r="C396" s="84" t="s">
        <v>332</v>
      </c>
      <c r="D396" s="84">
        <v>2.0200911E7</v>
      </c>
      <c r="E396" s="85" t="s">
        <v>185</v>
      </c>
      <c r="F396" s="85" t="s">
        <v>458</v>
      </c>
      <c r="G396" s="85"/>
      <c r="H396" s="85" t="s">
        <v>35</v>
      </c>
      <c r="I396" s="85" t="s">
        <v>942</v>
      </c>
      <c r="J396" s="84">
        <v>1.0</v>
      </c>
      <c r="K396" s="86" t="s">
        <v>19</v>
      </c>
      <c r="L396" s="87" t="s">
        <v>378</v>
      </c>
      <c r="M396" s="87">
        <v>2.0211005E7</v>
      </c>
      <c r="N396" s="87" t="s">
        <v>379</v>
      </c>
      <c r="O396" s="87" t="s">
        <v>19</v>
      </c>
      <c r="P396" s="87">
        <v>20.1</v>
      </c>
      <c r="Q396" s="87">
        <v>90.0</v>
      </c>
      <c r="R396" s="88">
        <v>44.4</v>
      </c>
      <c r="S396" s="88">
        <v>87.0</v>
      </c>
      <c r="T396" s="88">
        <v>28.9</v>
      </c>
      <c r="U396" s="93" t="s">
        <v>19</v>
      </c>
      <c r="V396" s="88">
        <v>4.2</v>
      </c>
      <c r="W396" s="88" t="s">
        <v>19</v>
      </c>
      <c r="X396" s="88">
        <f t="shared" si="41"/>
        <v>1.809</v>
      </c>
      <c r="Y396" s="88">
        <f t="shared" si="42"/>
        <v>3.8628</v>
      </c>
      <c r="AC396" s="90" t="s">
        <v>590</v>
      </c>
    </row>
    <row r="397" hidden="1">
      <c r="A397" s="83">
        <v>625.0</v>
      </c>
      <c r="B397" s="84"/>
      <c r="C397" s="84" t="s">
        <v>332</v>
      </c>
      <c r="D397" s="84">
        <v>2.0200908E7</v>
      </c>
      <c r="E397" s="85" t="s">
        <v>137</v>
      </c>
      <c r="F397" s="85" t="s">
        <v>376</v>
      </c>
      <c r="G397" s="85"/>
      <c r="H397" s="100" t="s">
        <v>287</v>
      </c>
      <c r="I397" s="100" t="s">
        <v>943</v>
      </c>
      <c r="J397" s="84">
        <v>1.0</v>
      </c>
      <c r="K397" s="86" t="s">
        <v>19</v>
      </c>
      <c r="L397" s="87" t="s">
        <v>378</v>
      </c>
      <c r="M397" s="97">
        <v>2.0220208E7</v>
      </c>
      <c r="N397" s="87" t="s">
        <v>379</v>
      </c>
      <c r="O397" s="97" t="s">
        <v>19</v>
      </c>
      <c r="P397" s="87" t="s">
        <v>380</v>
      </c>
      <c r="Q397" s="87">
        <v>90.0</v>
      </c>
      <c r="R397" s="88" t="s">
        <v>380</v>
      </c>
      <c r="S397" s="88">
        <v>90.0</v>
      </c>
      <c r="T397" s="88"/>
      <c r="U397" s="88" t="s">
        <v>19</v>
      </c>
      <c r="V397" s="88"/>
      <c r="W397" s="121" t="s">
        <v>19</v>
      </c>
      <c r="X397" s="121">
        <v>0.0</v>
      </c>
      <c r="Y397" s="88" t="str">
        <f t="shared" si="42"/>
        <v>#VALUE!</v>
      </c>
      <c r="AC397" s="122" t="s">
        <v>387</v>
      </c>
    </row>
    <row r="398">
      <c r="A398" s="84">
        <v>797.0</v>
      </c>
      <c r="B398" s="84" t="s">
        <v>382</v>
      </c>
      <c r="C398" s="84" t="s">
        <v>41</v>
      </c>
      <c r="D398" s="84">
        <v>2.0201031E7</v>
      </c>
      <c r="E398" s="85" t="s">
        <v>137</v>
      </c>
      <c r="F398" s="85" t="s">
        <v>376</v>
      </c>
      <c r="G398" s="85"/>
      <c r="H398" s="85" t="s">
        <v>241</v>
      </c>
      <c r="I398" s="85" t="s">
        <v>944</v>
      </c>
      <c r="J398" s="84">
        <v>1.0</v>
      </c>
      <c r="K398" s="86" t="s">
        <v>19</v>
      </c>
      <c r="L398" s="87" t="s">
        <v>378</v>
      </c>
      <c r="M398" s="87">
        <v>2.021092E7</v>
      </c>
      <c r="N398" s="87" t="s">
        <v>379</v>
      </c>
      <c r="O398" s="87" t="s">
        <v>709</v>
      </c>
      <c r="P398" s="87">
        <v>2.46</v>
      </c>
      <c r="Q398" s="87">
        <v>90.0</v>
      </c>
      <c r="R398" s="88">
        <v>21.6</v>
      </c>
      <c r="S398" s="88">
        <v>87.0</v>
      </c>
      <c r="T398" s="88">
        <v>15.4</v>
      </c>
      <c r="U398" s="88" t="s">
        <v>19</v>
      </c>
      <c r="V398" s="88">
        <v>7.6</v>
      </c>
      <c r="W398" s="88" t="s">
        <v>19</v>
      </c>
      <c r="X398" s="88">
        <f t="shared" ref="X398:X402" si="43">(P398*Q398)/1000</f>
        <v>0.2214</v>
      </c>
      <c r="Y398" s="88">
        <f t="shared" si="42"/>
        <v>1.8792</v>
      </c>
      <c r="AC398" s="90" t="s">
        <v>448</v>
      </c>
    </row>
    <row r="399" hidden="1">
      <c r="A399" s="84">
        <v>195.0</v>
      </c>
      <c r="B399" s="84"/>
      <c r="C399" s="84" t="s">
        <v>47</v>
      </c>
      <c r="D399" s="84">
        <v>2.020011E7</v>
      </c>
      <c r="E399" s="85" t="s">
        <v>185</v>
      </c>
      <c r="F399" s="85" t="s">
        <v>376</v>
      </c>
      <c r="G399" s="85"/>
      <c r="H399" s="85" t="s">
        <v>308</v>
      </c>
      <c r="I399" s="85" t="s">
        <v>945</v>
      </c>
      <c r="J399" s="84">
        <v>1.0</v>
      </c>
      <c r="K399" s="86" t="s">
        <v>19</v>
      </c>
      <c r="L399" s="87" t="s">
        <v>378</v>
      </c>
      <c r="M399" s="87">
        <v>2.021113E7</v>
      </c>
      <c r="N399" s="87" t="s">
        <v>379</v>
      </c>
      <c r="O399" s="87" t="s">
        <v>541</v>
      </c>
      <c r="P399" s="87" t="s">
        <v>380</v>
      </c>
      <c r="Q399" s="87">
        <v>90.0</v>
      </c>
      <c r="R399" s="88">
        <v>11.2</v>
      </c>
      <c r="S399" s="88">
        <v>87.0</v>
      </c>
      <c r="T399" s="88"/>
      <c r="U399" s="88" t="s">
        <v>19</v>
      </c>
      <c r="V399" s="88"/>
      <c r="W399" s="98" t="s">
        <v>380</v>
      </c>
      <c r="X399" s="88" t="str">
        <f t="shared" si="43"/>
        <v>#VALUE!</v>
      </c>
      <c r="Y399" s="88">
        <f t="shared" si="42"/>
        <v>0.9744</v>
      </c>
      <c r="AC399" s="90" t="s">
        <v>559</v>
      </c>
    </row>
    <row r="400" hidden="1">
      <c r="A400" s="84">
        <v>861.0</v>
      </c>
      <c r="B400" s="84" t="s">
        <v>382</v>
      </c>
      <c r="C400" s="84" t="s">
        <v>41</v>
      </c>
      <c r="D400" s="84">
        <v>2.020103E7</v>
      </c>
      <c r="E400" s="85" t="s">
        <v>48</v>
      </c>
      <c r="F400" s="85" t="s">
        <v>407</v>
      </c>
      <c r="G400" s="85" t="s">
        <v>946</v>
      </c>
      <c r="H400" s="85" t="s">
        <v>743</v>
      </c>
      <c r="I400" s="85" t="s">
        <v>947</v>
      </c>
      <c r="J400" s="84">
        <v>1.0</v>
      </c>
      <c r="K400" s="86" t="s">
        <v>19</v>
      </c>
      <c r="L400" s="87" t="s">
        <v>378</v>
      </c>
      <c r="M400" s="87">
        <v>2.0211015E7</v>
      </c>
      <c r="N400" s="87" t="s">
        <v>379</v>
      </c>
      <c r="O400" s="87" t="s">
        <v>19</v>
      </c>
      <c r="P400" s="87">
        <v>96.6</v>
      </c>
      <c r="Q400" s="87">
        <v>90.0</v>
      </c>
      <c r="R400" s="88">
        <v>13.8</v>
      </c>
      <c r="S400" s="88">
        <v>87.0</v>
      </c>
      <c r="T400" s="88">
        <v>11.5</v>
      </c>
      <c r="U400" s="88" t="s">
        <v>19</v>
      </c>
      <c r="V400" s="88">
        <v>5.1</v>
      </c>
      <c r="W400" s="88" t="s">
        <v>19</v>
      </c>
      <c r="X400" s="88">
        <f t="shared" si="43"/>
        <v>8.694</v>
      </c>
      <c r="Y400" s="88">
        <f t="shared" si="42"/>
        <v>1.2006</v>
      </c>
      <c r="AC400" s="90" t="s">
        <v>444</v>
      </c>
      <c r="AE400" s="115"/>
      <c r="AF400" s="115"/>
      <c r="AG400" s="115"/>
      <c r="AH400" s="115"/>
      <c r="AI400" s="115"/>
      <c r="AJ400" s="115"/>
      <c r="AK400" s="115"/>
      <c r="AL400" s="115"/>
      <c r="AM400" s="115"/>
      <c r="AN400" s="115"/>
      <c r="AO400" s="115"/>
      <c r="AP400" s="115"/>
      <c r="AQ400" s="115"/>
      <c r="AR400" s="115"/>
      <c r="AS400" s="115"/>
      <c r="AT400" s="115"/>
      <c r="AU400" s="115"/>
      <c r="AV400" s="115"/>
      <c r="AW400" s="115"/>
    </row>
    <row r="401" hidden="1">
      <c r="A401" s="84">
        <v>863.0</v>
      </c>
      <c r="B401" s="84" t="s">
        <v>382</v>
      </c>
      <c r="C401" s="84" t="s">
        <v>41</v>
      </c>
      <c r="D401" s="84">
        <v>2.020103E7</v>
      </c>
      <c r="E401" s="85" t="s">
        <v>48</v>
      </c>
      <c r="F401" s="85" t="s">
        <v>407</v>
      </c>
      <c r="G401" s="85" t="s">
        <v>408</v>
      </c>
      <c r="H401" s="85" t="s">
        <v>409</v>
      </c>
      <c r="I401" s="85" t="s">
        <v>948</v>
      </c>
      <c r="J401" s="84">
        <v>1.0</v>
      </c>
      <c r="K401" s="86" t="s">
        <v>19</v>
      </c>
      <c r="L401" s="87" t="s">
        <v>392</v>
      </c>
      <c r="M401" s="87">
        <v>2.0211115E7</v>
      </c>
      <c r="N401" s="87" t="s">
        <v>379</v>
      </c>
      <c r="O401" s="87" t="s">
        <v>19</v>
      </c>
      <c r="P401" s="87">
        <v>114.5</v>
      </c>
      <c r="Q401" s="87">
        <v>90.0</v>
      </c>
      <c r="R401" s="88">
        <v>24.5</v>
      </c>
      <c r="S401" s="88">
        <v>87.0</v>
      </c>
      <c r="T401" s="88">
        <v>9.18</v>
      </c>
      <c r="U401" s="88" t="s">
        <v>19</v>
      </c>
      <c r="V401" s="88"/>
      <c r="W401" s="88" t="s">
        <v>19</v>
      </c>
      <c r="X401" s="88">
        <f t="shared" si="43"/>
        <v>10.305</v>
      </c>
      <c r="Y401" s="88">
        <f t="shared" si="42"/>
        <v>2.1315</v>
      </c>
      <c r="AC401" s="90" t="s">
        <v>490</v>
      </c>
    </row>
    <row r="402" hidden="1">
      <c r="A402" s="84">
        <v>865.0</v>
      </c>
      <c r="B402" s="84" t="s">
        <v>382</v>
      </c>
      <c r="C402" s="84" t="s">
        <v>41</v>
      </c>
      <c r="D402" s="84">
        <v>2.020103E7</v>
      </c>
      <c r="E402" s="85" t="s">
        <v>48</v>
      </c>
      <c r="F402" s="85" t="s">
        <v>407</v>
      </c>
      <c r="G402" s="85" t="s">
        <v>420</v>
      </c>
      <c r="H402" s="85" t="s">
        <v>421</v>
      </c>
      <c r="I402" s="85" t="s">
        <v>949</v>
      </c>
      <c r="J402" s="84">
        <v>1.0</v>
      </c>
      <c r="K402" s="86" t="s">
        <v>19</v>
      </c>
      <c r="L402" s="87" t="s">
        <v>378</v>
      </c>
      <c r="M402" s="87">
        <v>2.0211014E7</v>
      </c>
      <c r="N402" s="87" t="s">
        <v>379</v>
      </c>
      <c r="O402" s="87" t="s">
        <v>19</v>
      </c>
      <c r="P402" s="87">
        <v>111.5</v>
      </c>
      <c r="Q402" s="87">
        <v>90.0</v>
      </c>
      <c r="R402" s="88">
        <v>18.2</v>
      </c>
      <c r="S402" s="88">
        <v>87.0</v>
      </c>
      <c r="T402" s="88">
        <v>10.6</v>
      </c>
      <c r="U402" s="88" t="s">
        <v>19</v>
      </c>
      <c r="V402" s="88">
        <v>6.1</v>
      </c>
      <c r="W402" s="88" t="s">
        <v>19</v>
      </c>
      <c r="X402" s="88">
        <f t="shared" si="43"/>
        <v>10.035</v>
      </c>
      <c r="Y402" s="88">
        <f t="shared" si="42"/>
        <v>1.5834</v>
      </c>
      <c r="AC402" s="90" t="s">
        <v>437</v>
      </c>
    </row>
    <row r="403" hidden="1">
      <c r="A403" s="84">
        <v>175.0</v>
      </c>
      <c r="B403" s="84"/>
      <c r="C403" s="84" t="s">
        <v>47</v>
      </c>
      <c r="D403" s="84">
        <v>2.020011E7</v>
      </c>
      <c r="E403" s="85" t="s">
        <v>185</v>
      </c>
      <c r="F403" s="85" t="s">
        <v>376</v>
      </c>
      <c r="G403" s="85"/>
      <c r="H403" s="85" t="s">
        <v>317</v>
      </c>
      <c r="I403" s="85" t="s">
        <v>950</v>
      </c>
      <c r="J403" s="84">
        <v>1.0</v>
      </c>
      <c r="K403" s="86" t="s">
        <v>19</v>
      </c>
      <c r="L403" s="87" t="s">
        <v>378</v>
      </c>
      <c r="M403" s="87">
        <v>2.0211101E7</v>
      </c>
      <c r="N403" s="87" t="s">
        <v>379</v>
      </c>
      <c r="O403" s="87" t="s">
        <v>951</v>
      </c>
      <c r="P403" s="87" t="s">
        <v>380</v>
      </c>
      <c r="Q403" s="87">
        <v>90.0</v>
      </c>
      <c r="R403" s="88" t="s">
        <v>380</v>
      </c>
      <c r="S403" s="88">
        <v>87.0</v>
      </c>
      <c r="T403" s="88">
        <v>13.5</v>
      </c>
      <c r="U403" s="93">
        <v>4.7</v>
      </c>
      <c r="V403" s="88"/>
      <c r="W403" s="96">
        <v>0.198</v>
      </c>
      <c r="X403" s="88">
        <f>(W403*Q403)/1000</f>
        <v>0.01782</v>
      </c>
      <c r="Y403" s="88">
        <f>(U403*S403)/1000</f>
        <v>0.4089</v>
      </c>
      <c r="AC403" s="90" t="s">
        <v>582</v>
      </c>
    </row>
    <row r="404" hidden="1">
      <c r="A404" s="84">
        <v>867.0</v>
      </c>
      <c r="B404" s="84"/>
      <c r="C404" s="84" t="s">
        <v>41</v>
      </c>
      <c r="D404" s="84">
        <v>2.020103E7</v>
      </c>
      <c r="E404" s="85" t="s">
        <v>48</v>
      </c>
      <c r="F404" s="85" t="s">
        <v>376</v>
      </c>
      <c r="G404" s="85"/>
      <c r="H404" s="85" t="s">
        <v>82</v>
      </c>
      <c r="I404" s="85" t="s">
        <v>952</v>
      </c>
      <c r="J404" s="84">
        <v>1.0</v>
      </c>
      <c r="K404" s="86" t="s">
        <v>19</v>
      </c>
      <c r="L404" s="87" t="s">
        <v>378</v>
      </c>
      <c r="M404" s="87">
        <v>2.0220203E7</v>
      </c>
      <c r="N404" s="87" t="s">
        <v>379</v>
      </c>
      <c r="O404" s="87" t="s">
        <v>19</v>
      </c>
      <c r="P404" s="87">
        <v>6.11</v>
      </c>
      <c r="Q404" s="87">
        <v>90.0</v>
      </c>
      <c r="R404" s="88" t="s">
        <v>380</v>
      </c>
      <c r="S404" s="88">
        <v>90.0</v>
      </c>
      <c r="T404" s="88"/>
      <c r="U404" s="88"/>
      <c r="V404" s="88"/>
      <c r="W404" s="88" t="s">
        <v>19</v>
      </c>
      <c r="X404" s="88">
        <f t="shared" ref="X404:X406" si="44">(P404*Q404)/1000</f>
        <v>0.5499</v>
      </c>
      <c r="Y404" s="88" t="str">
        <f t="shared" ref="Y404:Y416" si="45">(R404*S404)/1000</f>
        <v>#VALUE!</v>
      </c>
      <c r="AC404" s="90" t="s">
        <v>759</v>
      </c>
      <c r="AE404" s="115"/>
      <c r="AF404" s="115"/>
      <c r="AG404" s="115"/>
      <c r="AH404" s="115"/>
      <c r="AI404" s="115"/>
      <c r="AJ404" s="115"/>
      <c r="AK404" s="115"/>
      <c r="AL404" s="115"/>
      <c r="AM404" s="115"/>
      <c r="AN404" s="115"/>
      <c r="AO404" s="115"/>
      <c r="AP404" s="115"/>
      <c r="AQ404" s="115"/>
      <c r="AR404" s="115"/>
      <c r="AS404" s="115"/>
      <c r="AT404" s="115"/>
      <c r="AU404" s="115"/>
      <c r="AV404" s="115"/>
      <c r="AW404" s="115"/>
    </row>
    <row r="405" hidden="1">
      <c r="A405" s="84">
        <v>753.0</v>
      </c>
      <c r="B405" s="84" t="s">
        <v>382</v>
      </c>
      <c r="C405" s="84" t="s">
        <v>41</v>
      </c>
      <c r="D405" s="84">
        <v>2.0201101E7</v>
      </c>
      <c r="E405" s="85" t="s">
        <v>185</v>
      </c>
      <c r="F405" s="85" t="s">
        <v>458</v>
      </c>
      <c r="G405" s="85"/>
      <c r="H405" s="85" t="s">
        <v>35</v>
      </c>
      <c r="I405" s="85" t="s">
        <v>953</v>
      </c>
      <c r="J405" s="84">
        <v>1.0</v>
      </c>
      <c r="K405" s="86" t="s">
        <v>19</v>
      </c>
      <c r="L405" s="87" t="s">
        <v>378</v>
      </c>
      <c r="M405" s="87">
        <v>2.0211112E7</v>
      </c>
      <c r="N405" s="87" t="s">
        <v>379</v>
      </c>
      <c r="O405" s="87" t="s">
        <v>19</v>
      </c>
      <c r="P405" s="87">
        <v>91.1</v>
      </c>
      <c r="Q405" s="87">
        <v>90.0</v>
      </c>
      <c r="R405" s="88">
        <v>53.3</v>
      </c>
      <c r="S405" s="88">
        <v>87.0</v>
      </c>
      <c r="T405" s="88">
        <v>34.1</v>
      </c>
      <c r="U405" s="88" t="s">
        <v>19</v>
      </c>
      <c r="V405" s="88">
        <v>6.9</v>
      </c>
      <c r="W405" s="88" t="s">
        <v>19</v>
      </c>
      <c r="X405" s="88">
        <f t="shared" si="44"/>
        <v>8.199</v>
      </c>
      <c r="Y405" s="88">
        <f t="shared" si="45"/>
        <v>4.6371</v>
      </c>
      <c r="AC405" s="90" t="s">
        <v>510</v>
      </c>
    </row>
    <row r="406" hidden="1">
      <c r="A406" s="84">
        <v>871.0</v>
      </c>
      <c r="B406" s="84" t="s">
        <v>382</v>
      </c>
      <c r="C406" s="84" t="s">
        <v>41</v>
      </c>
      <c r="D406" s="84">
        <v>2.020103E7</v>
      </c>
      <c r="E406" s="85" t="s">
        <v>48</v>
      </c>
      <c r="F406" s="85" t="s">
        <v>407</v>
      </c>
      <c r="G406" s="85"/>
      <c r="H406" s="85" t="s">
        <v>435</v>
      </c>
      <c r="I406" s="85" t="s">
        <v>954</v>
      </c>
      <c r="J406" s="84">
        <v>1.0</v>
      </c>
      <c r="K406" s="86" t="s">
        <v>19</v>
      </c>
      <c r="L406" s="87" t="s">
        <v>378</v>
      </c>
      <c r="M406" s="87">
        <v>2.0211019E7</v>
      </c>
      <c r="N406" s="87" t="s">
        <v>379</v>
      </c>
      <c r="O406" s="87" t="s">
        <v>19</v>
      </c>
      <c r="P406" s="87">
        <v>81.4</v>
      </c>
      <c r="Q406" s="87">
        <v>90.0</v>
      </c>
      <c r="R406" s="88">
        <v>18.5</v>
      </c>
      <c r="S406" s="88">
        <v>87.0</v>
      </c>
      <c r="T406" s="88">
        <v>18.9</v>
      </c>
      <c r="U406" s="88" t="s">
        <v>19</v>
      </c>
      <c r="V406" s="88">
        <v>4.1</v>
      </c>
      <c r="W406" s="88" t="s">
        <v>19</v>
      </c>
      <c r="X406" s="88">
        <f t="shared" si="44"/>
        <v>7.326</v>
      </c>
      <c r="Y406" s="88">
        <f t="shared" si="45"/>
        <v>1.6095</v>
      </c>
      <c r="AC406" s="90" t="s">
        <v>554</v>
      </c>
    </row>
    <row r="407" hidden="1">
      <c r="A407" s="84">
        <v>191.0</v>
      </c>
      <c r="B407" s="84"/>
      <c r="C407" s="84" t="s">
        <v>47</v>
      </c>
      <c r="D407" s="84">
        <v>2.020011E7</v>
      </c>
      <c r="E407" s="85" t="s">
        <v>185</v>
      </c>
      <c r="F407" s="85" t="s">
        <v>376</v>
      </c>
      <c r="G407" s="85"/>
      <c r="H407" s="85" t="s">
        <v>320</v>
      </c>
      <c r="I407" s="85" t="s">
        <v>955</v>
      </c>
      <c r="J407" s="84">
        <v>1.0</v>
      </c>
      <c r="K407" s="86" t="s">
        <v>19</v>
      </c>
      <c r="L407" s="87" t="s">
        <v>392</v>
      </c>
      <c r="M407" s="87">
        <v>2.0211115E7</v>
      </c>
      <c r="N407" s="87" t="s">
        <v>379</v>
      </c>
      <c r="O407" s="87" t="s">
        <v>956</v>
      </c>
      <c r="P407" s="87" t="s">
        <v>380</v>
      </c>
      <c r="Q407" s="87">
        <v>87.0</v>
      </c>
      <c r="R407" s="88">
        <v>12.3</v>
      </c>
      <c r="S407" s="88">
        <v>87.0</v>
      </c>
      <c r="T407" s="88">
        <v>11.0</v>
      </c>
      <c r="U407" s="88" t="s">
        <v>19</v>
      </c>
      <c r="V407" s="88">
        <v>7.1</v>
      </c>
      <c r="W407" s="96">
        <v>0.451</v>
      </c>
      <c r="X407" s="88">
        <f>(W407*Q407)/1000</f>
        <v>0.039237</v>
      </c>
      <c r="Y407" s="88">
        <f t="shared" si="45"/>
        <v>1.0701</v>
      </c>
      <c r="AC407" s="90" t="s">
        <v>490</v>
      </c>
    </row>
    <row r="408" hidden="1">
      <c r="A408" s="84">
        <v>245.0</v>
      </c>
      <c r="B408" s="84" t="s">
        <v>382</v>
      </c>
      <c r="C408" s="84" t="s">
        <v>47</v>
      </c>
      <c r="D408" s="84">
        <v>2.020011E7</v>
      </c>
      <c r="E408" s="85" t="s">
        <v>185</v>
      </c>
      <c r="F408" s="85" t="s">
        <v>458</v>
      </c>
      <c r="G408" s="85"/>
      <c r="H408" s="85" t="s">
        <v>211</v>
      </c>
      <c r="I408" s="85" t="s">
        <v>957</v>
      </c>
      <c r="J408" s="84">
        <v>1.0</v>
      </c>
      <c r="K408" s="86" t="s">
        <v>19</v>
      </c>
      <c r="L408" s="87" t="s">
        <v>378</v>
      </c>
      <c r="M408" s="87">
        <v>2.0210903E7</v>
      </c>
      <c r="N408" s="87" t="s">
        <v>379</v>
      </c>
      <c r="O408" s="87" t="s">
        <v>19</v>
      </c>
      <c r="P408" s="87">
        <v>3.93</v>
      </c>
      <c r="Q408" s="87">
        <v>90.0</v>
      </c>
      <c r="R408" s="88">
        <v>12.6</v>
      </c>
      <c r="S408" s="88">
        <v>87.0</v>
      </c>
      <c r="T408" s="88">
        <v>13.5</v>
      </c>
      <c r="U408" s="88" t="s">
        <v>19</v>
      </c>
      <c r="V408" s="88">
        <v>5.9</v>
      </c>
      <c r="W408" s="88" t="s">
        <v>19</v>
      </c>
      <c r="X408" s="88">
        <f>(P408*Q408)/1000</f>
        <v>0.3537</v>
      </c>
      <c r="Y408" s="88">
        <f t="shared" si="45"/>
        <v>1.0962</v>
      </c>
      <c r="Z408" s="87" t="s">
        <v>404</v>
      </c>
      <c r="AA408" s="87" t="s">
        <v>405</v>
      </c>
      <c r="AC408" s="90" t="s">
        <v>692</v>
      </c>
      <c r="AE408" s="115"/>
      <c r="AF408" s="115"/>
      <c r="AG408" s="115"/>
      <c r="AH408" s="115"/>
      <c r="AI408" s="115"/>
      <c r="AJ408" s="115"/>
      <c r="AK408" s="115"/>
      <c r="AL408" s="115"/>
      <c r="AM408" s="115"/>
      <c r="AN408" s="115"/>
      <c r="AO408" s="115"/>
      <c r="AP408" s="115"/>
      <c r="AQ408" s="115"/>
      <c r="AR408" s="115"/>
      <c r="AS408" s="115"/>
      <c r="AT408" s="115"/>
      <c r="AU408" s="115"/>
      <c r="AV408" s="115"/>
      <c r="AW408" s="115"/>
    </row>
    <row r="409" hidden="1">
      <c r="A409" s="84">
        <v>647.0</v>
      </c>
      <c r="B409" s="84" t="s">
        <v>382</v>
      </c>
      <c r="C409" s="84" t="s">
        <v>332</v>
      </c>
      <c r="D409" s="84">
        <v>2.0200911E7</v>
      </c>
      <c r="E409" s="85" t="s">
        <v>185</v>
      </c>
      <c r="F409" s="85" t="s">
        <v>376</v>
      </c>
      <c r="G409" s="85"/>
      <c r="H409" s="85" t="s">
        <v>320</v>
      </c>
      <c r="I409" s="85" t="s">
        <v>958</v>
      </c>
      <c r="J409" s="84">
        <v>1.0</v>
      </c>
      <c r="K409" s="86" t="s">
        <v>19</v>
      </c>
      <c r="L409" s="87" t="s">
        <v>392</v>
      </c>
      <c r="M409" s="87">
        <v>2.0211115E7</v>
      </c>
      <c r="N409" s="87" t="s">
        <v>379</v>
      </c>
      <c r="O409" s="87" t="s">
        <v>959</v>
      </c>
      <c r="P409" s="87" t="s">
        <v>380</v>
      </c>
      <c r="Q409" s="87">
        <v>87.0</v>
      </c>
      <c r="R409" s="88">
        <v>20.8</v>
      </c>
      <c r="S409" s="88">
        <v>87.0</v>
      </c>
      <c r="T409" s="88">
        <v>11.0</v>
      </c>
      <c r="U409" s="88" t="s">
        <v>19</v>
      </c>
      <c r="V409" s="88">
        <v>8.4</v>
      </c>
      <c r="W409" s="96">
        <v>0.758</v>
      </c>
      <c r="X409" s="88">
        <f t="shared" ref="X409:X411" si="46">(W409*Q409)/1000</f>
        <v>0.065946</v>
      </c>
      <c r="Y409" s="88">
        <f t="shared" si="45"/>
        <v>1.8096</v>
      </c>
      <c r="AC409" s="90" t="s">
        <v>490</v>
      </c>
    </row>
    <row r="410" hidden="1">
      <c r="A410" s="83">
        <v>769.0</v>
      </c>
      <c r="B410" s="84" t="s">
        <v>382</v>
      </c>
      <c r="C410" s="84" t="s">
        <v>41</v>
      </c>
      <c r="D410" s="84">
        <v>2.0201101E7</v>
      </c>
      <c r="E410" s="85" t="s">
        <v>185</v>
      </c>
      <c r="F410" s="85" t="s">
        <v>376</v>
      </c>
      <c r="G410" s="85"/>
      <c r="H410" s="85" t="s">
        <v>320</v>
      </c>
      <c r="I410" s="85" t="s">
        <v>960</v>
      </c>
      <c r="J410" s="84">
        <v>1.0</v>
      </c>
      <c r="K410" s="86" t="s">
        <v>19</v>
      </c>
      <c r="L410" s="87" t="s">
        <v>378</v>
      </c>
      <c r="M410" s="87">
        <v>2.0211007E7</v>
      </c>
      <c r="N410" s="87" t="s">
        <v>379</v>
      </c>
      <c r="O410" s="87" t="s">
        <v>961</v>
      </c>
      <c r="P410" s="87" t="s">
        <v>380</v>
      </c>
      <c r="Q410" s="87">
        <v>90.0</v>
      </c>
      <c r="R410" s="88">
        <v>15.8</v>
      </c>
      <c r="S410" s="88">
        <v>87.0</v>
      </c>
      <c r="T410" s="88">
        <v>12.8</v>
      </c>
      <c r="U410" s="93" t="s">
        <v>19</v>
      </c>
      <c r="V410" s="88">
        <v>7.2</v>
      </c>
      <c r="W410" s="96">
        <v>1.28</v>
      </c>
      <c r="X410" s="88">
        <f t="shared" si="46"/>
        <v>0.1152</v>
      </c>
      <c r="Y410" s="88">
        <f t="shared" si="45"/>
        <v>1.3746</v>
      </c>
      <c r="AC410" s="90" t="s">
        <v>462</v>
      </c>
    </row>
    <row r="411" hidden="1">
      <c r="A411" s="84">
        <v>235.0</v>
      </c>
      <c r="B411" s="84" t="s">
        <v>382</v>
      </c>
      <c r="C411" s="84" t="s">
        <v>47</v>
      </c>
      <c r="D411" s="84">
        <v>2.020011E7</v>
      </c>
      <c r="E411" s="85" t="s">
        <v>185</v>
      </c>
      <c r="F411" s="85" t="s">
        <v>376</v>
      </c>
      <c r="G411" s="85"/>
      <c r="H411" s="85" t="s">
        <v>329</v>
      </c>
      <c r="I411" s="85" t="s">
        <v>962</v>
      </c>
      <c r="J411" s="84">
        <v>1.0</v>
      </c>
      <c r="K411" s="86" t="s">
        <v>19</v>
      </c>
      <c r="L411" s="87" t="s">
        <v>378</v>
      </c>
      <c r="M411" s="87">
        <v>2.0210903E7</v>
      </c>
      <c r="N411" s="87" t="s">
        <v>379</v>
      </c>
      <c r="O411" s="87" t="s">
        <v>19</v>
      </c>
      <c r="P411" s="87" t="s">
        <v>380</v>
      </c>
      <c r="Q411" s="87">
        <v>87.0</v>
      </c>
      <c r="R411" s="88">
        <v>16.4</v>
      </c>
      <c r="S411" s="88">
        <v>87.0</v>
      </c>
      <c r="T411" s="88">
        <v>12.1</v>
      </c>
      <c r="U411" s="88" t="s">
        <v>19</v>
      </c>
      <c r="V411" s="88">
        <v>7.8</v>
      </c>
      <c r="W411" s="96">
        <v>0.638</v>
      </c>
      <c r="X411" s="88">
        <f t="shared" si="46"/>
        <v>0.055506</v>
      </c>
      <c r="Y411" s="88">
        <f t="shared" si="45"/>
        <v>1.4268</v>
      </c>
      <c r="Z411" s="87" t="s">
        <v>404</v>
      </c>
      <c r="AA411" s="87" t="s">
        <v>405</v>
      </c>
      <c r="AC411" s="90" t="s">
        <v>692</v>
      </c>
    </row>
    <row r="412" hidden="1">
      <c r="A412" s="83">
        <v>877.0</v>
      </c>
      <c r="B412" s="84" t="s">
        <v>382</v>
      </c>
      <c r="C412" s="84" t="s">
        <v>41</v>
      </c>
      <c r="D412" s="84">
        <v>2.020103E7</v>
      </c>
      <c r="E412" s="85" t="s">
        <v>48</v>
      </c>
      <c r="F412" s="85" t="s">
        <v>376</v>
      </c>
      <c r="G412" s="85"/>
      <c r="H412" s="85" t="s">
        <v>336</v>
      </c>
      <c r="I412" s="85" t="s">
        <v>963</v>
      </c>
      <c r="J412" s="84">
        <v>1.0</v>
      </c>
      <c r="K412" s="86" t="s">
        <v>19</v>
      </c>
      <c r="L412" s="87" t="s">
        <v>378</v>
      </c>
      <c r="M412" s="87">
        <v>2.0211018E7</v>
      </c>
      <c r="N412" s="87" t="s">
        <v>379</v>
      </c>
      <c r="O412" s="87" t="s">
        <v>605</v>
      </c>
      <c r="P412" s="87">
        <v>3.7</v>
      </c>
      <c r="Q412" s="87">
        <v>90.0</v>
      </c>
      <c r="R412" s="88">
        <v>36.5</v>
      </c>
      <c r="S412" s="88">
        <v>87.0</v>
      </c>
      <c r="T412" s="88">
        <v>19.0</v>
      </c>
      <c r="U412" s="93" t="s">
        <v>19</v>
      </c>
      <c r="V412" s="88">
        <v>8.2</v>
      </c>
      <c r="W412" s="88" t="s">
        <v>19</v>
      </c>
      <c r="X412" s="88">
        <f>(P412*Q412)/1000</f>
        <v>0.333</v>
      </c>
      <c r="Y412" s="88">
        <f t="shared" si="45"/>
        <v>3.1755</v>
      </c>
      <c r="AC412" s="90" t="s">
        <v>433</v>
      </c>
      <c r="AE412" s="115"/>
      <c r="AF412" s="115"/>
      <c r="AG412" s="115"/>
      <c r="AH412" s="115"/>
      <c r="AI412" s="115"/>
      <c r="AJ412" s="115"/>
      <c r="AK412" s="115"/>
      <c r="AL412" s="115"/>
      <c r="AM412" s="115"/>
      <c r="AN412" s="115"/>
      <c r="AO412" s="115"/>
      <c r="AP412" s="115"/>
      <c r="AQ412" s="115"/>
      <c r="AR412" s="115"/>
      <c r="AS412" s="115"/>
      <c r="AT412" s="115"/>
      <c r="AU412" s="115"/>
      <c r="AV412" s="115"/>
      <c r="AW412" s="115"/>
    </row>
    <row r="413" hidden="1">
      <c r="A413" s="83">
        <v>637.0</v>
      </c>
      <c r="B413" s="84"/>
      <c r="C413" s="84" t="s">
        <v>332</v>
      </c>
      <c r="D413" s="84">
        <v>2.0200911E7</v>
      </c>
      <c r="E413" s="85" t="s">
        <v>185</v>
      </c>
      <c r="F413" s="85" t="s">
        <v>376</v>
      </c>
      <c r="G413" s="85"/>
      <c r="H413" s="85" t="s">
        <v>329</v>
      </c>
      <c r="I413" s="85" t="s">
        <v>964</v>
      </c>
      <c r="J413" s="84">
        <v>1.0</v>
      </c>
      <c r="K413" s="86" t="s">
        <v>19</v>
      </c>
      <c r="L413" s="87" t="s">
        <v>378</v>
      </c>
      <c r="M413" s="87">
        <v>2.021093E7</v>
      </c>
      <c r="N413" s="87" t="s">
        <v>379</v>
      </c>
      <c r="O413" s="87" t="s">
        <v>541</v>
      </c>
      <c r="P413" s="87" t="s">
        <v>380</v>
      </c>
      <c r="Q413" s="87">
        <v>90.0</v>
      </c>
      <c r="R413" s="88">
        <v>29.2</v>
      </c>
      <c r="S413" s="88">
        <v>87.0</v>
      </c>
      <c r="T413" s="88">
        <v>20.2</v>
      </c>
      <c r="U413" s="88" t="s">
        <v>19</v>
      </c>
      <c r="V413" s="88">
        <v>7.8</v>
      </c>
      <c r="W413" s="96">
        <v>0.335</v>
      </c>
      <c r="X413" s="88">
        <f>(W413*Q413)/1000</f>
        <v>0.03015</v>
      </c>
      <c r="Y413" s="88">
        <f t="shared" si="45"/>
        <v>2.5404</v>
      </c>
      <c r="AC413" s="90" t="s">
        <v>389</v>
      </c>
    </row>
    <row r="414" hidden="1">
      <c r="A414" s="84">
        <v>395.0</v>
      </c>
      <c r="B414" s="84" t="s">
        <v>382</v>
      </c>
      <c r="C414" s="84" t="s">
        <v>14</v>
      </c>
      <c r="D414" s="84">
        <v>2.0200305E7</v>
      </c>
      <c r="E414" s="85" t="s">
        <v>185</v>
      </c>
      <c r="F414" s="85" t="s">
        <v>458</v>
      </c>
      <c r="G414" s="85"/>
      <c r="H414" s="85" t="s">
        <v>211</v>
      </c>
      <c r="I414" s="85" t="s">
        <v>965</v>
      </c>
      <c r="J414" s="84">
        <v>1.0</v>
      </c>
      <c r="K414" s="86" t="s">
        <v>19</v>
      </c>
      <c r="L414" s="87" t="s">
        <v>378</v>
      </c>
      <c r="M414" s="87">
        <v>2.0211028E7</v>
      </c>
      <c r="N414" s="87" t="s">
        <v>379</v>
      </c>
      <c r="O414" s="87" t="s">
        <v>19</v>
      </c>
      <c r="P414" s="87">
        <v>32.5</v>
      </c>
      <c r="Q414" s="87">
        <v>90.0</v>
      </c>
      <c r="R414" s="88">
        <v>37.5</v>
      </c>
      <c r="S414" s="88">
        <v>87.0</v>
      </c>
      <c r="T414" s="88">
        <v>33.5</v>
      </c>
      <c r="U414" s="88" t="s">
        <v>19</v>
      </c>
      <c r="V414" s="88">
        <v>6.9</v>
      </c>
      <c r="W414" s="88" t="s">
        <v>19</v>
      </c>
      <c r="X414" s="88">
        <f t="shared" ref="X414:X421" si="47">(P414*Q414)/1000</f>
        <v>2.925</v>
      </c>
      <c r="Y414" s="88">
        <f t="shared" si="45"/>
        <v>3.2625</v>
      </c>
      <c r="AC414" s="90" t="s">
        <v>402</v>
      </c>
    </row>
    <row r="415" hidden="1">
      <c r="A415" s="84">
        <v>251.0</v>
      </c>
      <c r="B415" s="84"/>
      <c r="C415" s="84" t="s">
        <v>47</v>
      </c>
      <c r="D415" s="84">
        <v>2.020011E7</v>
      </c>
      <c r="E415" s="85" t="s">
        <v>185</v>
      </c>
      <c r="F415" s="85" t="s">
        <v>376</v>
      </c>
      <c r="G415" s="85"/>
      <c r="H415" s="85" t="s">
        <v>326</v>
      </c>
      <c r="I415" s="85" t="s">
        <v>966</v>
      </c>
      <c r="J415" s="84">
        <v>1.0</v>
      </c>
      <c r="K415" s="86" t="s">
        <v>19</v>
      </c>
      <c r="L415" s="87" t="s">
        <v>378</v>
      </c>
      <c r="M415" s="87">
        <v>2.0211129E7</v>
      </c>
      <c r="N415" s="87" t="s">
        <v>379</v>
      </c>
      <c r="O415" s="87" t="s">
        <v>967</v>
      </c>
      <c r="P415" s="87" t="s">
        <v>380</v>
      </c>
      <c r="Q415" s="87">
        <v>90.0</v>
      </c>
      <c r="R415" s="88" t="s">
        <v>380</v>
      </c>
      <c r="S415" s="88">
        <v>87.0</v>
      </c>
      <c r="T415" s="88"/>
      <c r="U415" s="98" t="s">
        <v>380</v>
      </c>
      <c r="V415" s="88"/>
      <c r="W415" s="88"/>
      <c r="X415" s="88" t="str">
        <f t="shared" si="47"/>
        <v>#VALUE!</v>
      </c>
      <c r="Y415" s="88" t="str">
        <f t="shared" si="45"/>
        <v>#VALUE!</v>
      </c>
      <c r="AC415" s="90" t="s">
        <v>542</v>
      </c>
    </row>
    <row r="416" hidden="1">
      <c r="A416" s="84">
        <v>883.0</v>
      </c>
      <c r="B416" s="84" t="s">
        <v>382</v>
      </c>
      <c r="C416" s="84" t="s">
        <v>41</v>
      </c>
      <c r="D416" s="84">
        <v>2.020103E7</v>
      </c>
      <c r="E416" s="85" t="s">
        <v>48</v>
      </c>
      <c r="F416" s="85" t="s">
        <v>376</v>
      </c>
      <c r="G416" s="85"/>
      <c r="H416" s="85" t="s">
        <v>93</v>
      </c>
      <c r="I416" s="85" t="s">
        <v>968</v>
      </c>
      <c r="J416" s="84">
        <v>1.0</v>
      </c>
      <c r="K416" s="86" t="s">
        <v>19</v>
      </c>
      <c r="L416" s="87" t="s">
        <v>378</v>
      </c>
      <c r="M416" s="87">
        <v>2.0211104E7</v>
      </c>
      <c r="N416" s="87" t="s">
        <v>379</v>
      </c>
      <c r="O416" s="87" t="s">
        <v>19</v>
      </c>
      <c r="P416" s="87">
        <v>21.6</v>
      </c>
      <c r="Q416" s="87">
        <v>90.0</v>
      </c>
      <c r="R416" s="88">
        <v>19.2</v>
      </c>
      <c r="S416" s="88">
        <v>87.0</v>
      </c>
      <c r="T416" s="88">
        <v>13.2</v>
      </c>
      <c r="U416" s="88" t="s">
        <v>19</v>
      </c>
      <c r="V416" s="88">
        <v>3.1</v>
      </c>
      <c r="W416" s="88" t="s">
        <v>19</v>
      </c>
      <c r="X416" s="88">
        <f t="shared" si="47"/>
        <v>1.944</v>
      </c>
      <c r="Y416" s="88">
        <f t="shared" si="45"/>
        <v>1.6704</v>
      </c>
      <c r="AC416" s="90" t="s">
        <v>395</v>
      </c>
      <c r="AE416" s="115"/>
      <c r="AF416" s="115"/>
      <c r="AG416" s="115"/>
      <c r="AH416" s="115"/>
      <c r="AI416" s="115"/>
      <c r="AJ416" s="115"/>
      <c r="AK416" s="115"/>
      <c r="AL416" s="115"/>
      <c r="AM416" s="115"/>
      <c r="AN416" s="115"/>
      <c r="AO416" s="115"/>
      <c r="AP416" s="115"/>
      <c r="AQ416" s="115"/>
      <c r="AR416" s="115"/>
      <c r="AS416" s="115"/>
      <c r="AT416" s="115"/>
      <c r="AU416" s="115"/>
      <c r="AV416" s="115"/>
      <c r="AW416" s="115"/>
    </row>
    <row r="417" hidden="1">
      <c r="A417" s="84">
        <v>885.0</v>
      </c>
      <c r="B417" s="84" t="s">
        <v>526</v>
      </c>
      <c r="C417" s="84" t="s">
        <v>41</v>
      </c>
      <c r="D417" s="84">
        <v>2.020103E7</v>
      </c>
      <c r="E417" s="85" t="s">
        <v>48</v>
      </c>
      <c r="F417" s="85" t="s">
        <v>407</v>
      </c>
      <c r="G417" s="85"/>
      <c r="H417" s="85" t="s">
        <v>733</v>
      </c>
      <c r="I417" s="85" t="s">
        <v>969</v>
      </c>
      <c r="J417" s="84">
        <v>1.0</v>
      </c>
      <c r="K417" s="86" t="s">
        <v>19</v>
      </c>
      <c r="L417" s="87" t="s">
        <v>378</v>
      </c>
      <c r="M417" s="87">
        <v>2.0211122E7</v>
      </c>
      <c r="N417" s="87" t="s">
        <v>379</v>
      </c>
      <c r="O417" s="87" t="s">
        <v>19</v>
      </c>
      <c r="P417" s="87">
        <v>37.6</v>
      </c>
      <c r="Q417" s="87">
        <v>90.0</v>
      </c>
      <c r="R417" s="88" t="s">
        <v>380</v>
      </c>
      <c r="S417" s="88">
        <v>87.0</v>
      </c>
      <c r="T417" s="88">
        <v>13.3</v>
      </c>
      <c r="U417" s="96">
        <v>9.98</v>
      </c>
      <c r="V417" s="88">
        <v>5.8</v>
      </c>
      <c r="W417" s="88" t="s">
        <v>19</v>
      </c>
      <c r="X417" s="88">
        <f t="shared" si="47"/>
        <v>3.384</v>
      </c>
      <c r="Y417" s="88">
        <f>(U417*S417)/1000</f>
        <v>0.86826</v>
      </c>
      <c r="AC417" s="90" t="s">
        <v>520</v>
      </c>
    </row>
    <row r="418" hidden="1">
      <c r="A418" s="84">
        <v>259.0</v>
      </c>
      <c r="B418" s="84" t="s">
        <v>382</v>
      </c>
      <c r="C418" s="84" t="s">
        <v>47</v>
      </c>
      <c r="D418" s="84">
        <v>2.020011E7</v>
      </c>
      <c r="E418" s="85" t="s">
        <v>185</v>
      </c>
      <c r="F418" s="85" t="s">
        <v>458</v>
      </c>
      <c r="G418" s="85"/>
      <c r="H418" s="85" t="s">
        <v>250</v>
      </c>
      <c r="I418" s="85" t="s">
        <v>970</v>
      </c>
      <c r="J418" s="84">
        <v>1.0</v>
      </c>
      <c r="K418" s="86" t="s">
        <v>19</v>
      </c>
      <c r="L418" s="87" t="s">
        <v>378</v>
      </c>
      <c r="M418" s="87">
        <v>2.0211129E7</v>
      </c>
      <c r="N418" s="87" t="s">
        <v>379</v>
      </c>
      <c r="O418" s="87" t="s">
        <v>971</v>
      </c>
      <c r="P418" s="87">
        <v>12.35</v>
      </c>
      <c r="Q418" s="87">
        <v>90.0</v>
      </c>
      <c r="R418" s="88">
        <v>10.8</v>
      </c>
      <c r="S418" s="88">
        <v>87.0</v>
      </c>
      <c r="T418" s="88">
        <v>29.0</v>
      </c>
      <c r="U418" s="88" t="s">
        <v>19</v>
      </c>
      <c r="V418" s="88">
        <v>7.6</v>
      </c>
      <c r="W418" s="88" t="s">
        <v>19</v>
      </c>
      <c r="X418" s="88">
        <f t="shared" si="47"/>
        <v>1.1115</v>
      </c>
      <c r="Y418" s="88">
        <f t="shared" ref="Y418:Y453" si="48">(R418*S418)/1000</f>
        <v>0.9396</v>
      </c>
      <c r="AC418" s="90" t="s">
        <v>542</v>
      </c>
    </row>
    <row r="419" hidden="1">
      <c r="A419" s="84">
        <v>247.0</v>
      </c>
      <c r="B419" s="84"/>
      <c r="C419" s="84" t="s">
        <v>47</v>
      </c>
      <c r="D419" s="84">
        <v>2.020011E7</v>
      </c>
      <c r="E419" s="85" t="s">
        <v>185</v>
      </c>
      <c r="F419" s="85" t="s">
        <v>376</v>
      </c>
      <c r="G419" s="85"/>
      <c r="H419" s="85" t="s">
        <v>311</v>
      </c>
      <c r="I419" s="85" t="s">
        <v>972</v>
      </c>
      <c r="J419" s="84">
        <v>1.0</v>
      </c>
      <c r="K419" s="86" t="s">
        <v>19</v>
      </c>
      <c r="L419" s="87" t="s">
        <v>378</v>
      </c>
      <c r="M419" s="87">
        <v>2.0210921E7</v>
      </c>
      <c r="N419" s="87" t="s">
        <v>379</v>
      </c>
      <c r="O419" s="87" t="s">
        <v>541</v>
      </c>
      <c r="P419" s="87" t="s">
        <v>380</v>
      </c>
      <c r="Q419" s="87">
        <v>90.0</v>
      </c>
      <c r="R419" s="88">
        <v>2.35</v>
      </c>
      <c r="S419" s="88">
        <v>87.0</v>
      </c>
      <c r="T419" s="88">
        <v>42.2</v>
      </c>
      <c r="U419" s="88" t="s">
        <v>19</v>
      </c>
      <c r="V419" s="88">
        <v>7.4</v>
      </c>
      <c r="W419" s="96"/>
      <c r="X419" s="88" t="str">
        <f t="shared" si="47"/>
        <v>#VALUE!</v>
      </c>
      <c r="Y419" s="88">
        <f t="shared" si="48"/>
        <v>0.20445</v>
      </c>
      <c r="AC419" s="90" t="s">
        <v>579</v>
      </c>
    </row>
    <row r="420" hidden="1">
      <c r="A420" s="84">
        <v>889.0</v>
      </c>
      <c r="B420" s="84" t="s">
        <v>382</v>
      </c>
      <c r="C420" s="84" t="s">
        <v>41</v>
      </c>
      <c r="D420" s="84">
        <v>2.020103E7</v>
      </c>
      <c r="E420" s="85" t="s">
        <v>48</v>
      </c>
      <c r="F420" s="85" t="s">
        <v>376</v>
      </c>
      <c r="G420" s="85"/>
      <c r="H420" s="85" t="s">
        <v>126</v>
      </c>
      <c r="I420" s="85" t="s">
        <v>973</v>
      </c>
      <c r="J420" s="84">
        <v>1.0</v>
      </c>
      <c r="K420" s="86" t="s">
        <v>19</v>
      </c>
      <c r="L420" s="87" t="s">
        <v>378</v>
      </c>
      <c r="M420" s="87">
        <v>2.0211019E7</v>
      </c>
      <c r="N420" s="87" t="s">
        <v>379</v>
      </c>
      <c r="O420" s="87" t="s">
        <v>605</v>
      </c>
      <c r="P420" s="87">
        <v>6.21</v>
      </c>
      <c r="Q420" s="87">
        <v>90.0</v>
      </c>
      <c r="R420" s="88">
        <v>25.8</v>
      </c>
      <c r="S420" s="88">
        <v>87.0</v>
      </c>
      <c r="T420" s="88">
        <v>18.4</v>
      </c>
      <c r="U420" s="88" t="s">
        <v>19</v>
      </c>
      <c r="V420" s="88">
        <v>5.4</v>
      </c>
      <c r="W420" s="88" t="s">
        <v>19</v>
      </c>
      <c r="X420" s="88">
        <f t="shared" si="47"/>
        <v>0.5589</v>
      </c>
      <c r="Y420" s="88">
        <f t="shared" si="48"/>
        <v>2.2446</v>
      </c>
      <c r="AC420" s="90" t="s">
        <v>554</v>
      </c>
      <c r="AE420" s="115"/>
      <c r="AF420" s="115"/>
      <c r="AG420" s="115"/>
      <c r="AH420" s="115"/>
      <c r="AI420" s="115"/>
      <c r="AJ420" s="115"/>
      <c r="AK420" s="115"/>
      <c r="AL420" s="115"/>
      <c r="AM420" s="115"/>
      <c r="AN420" s="115"/>
      <c r="AO420" s="115"/>
      <c r="AP420" s="115"/>
      <c r="AQ420" s="115"/>
      <c r="AR420" s="115"/>
      <c r="AS420" s="115"/>
      <c r="AT420" s="115"/>
      <c r="AU420" s="115"/>
      <c r="AV420" s="115"/>
      <c r="AW420" s="115"/>
    </row>
    <row r="421" hidden="1">
      <c r="A421" s="83">
        <v>417.0</v>
      </c>
      <c r="B421" s="84" t="s">
        <v>382</v>
      </c>
      <c r="C421" s="84" t="s">
        <v>14</v>
      </c>
      <c r="D421" s="84">
        <v>2.0200305E7</v>
      </c>
      <c r="E421" s="85" t="s">
        <v>185</v>
      </c>
      <c r="F421" s="85" t="s">
        <v>458</v>
      </c>
      <c r="G421" s="85"/>
      <c r="H421" s="85" t="s">
        <v>250</v>
      </c>
      <c r="I421" s="85" t="s">
        <v>974</v>
      </c>
      <c r="J421" s="84">
        <v>1.0</v>
      </c>
      <c r="K421" s="86" t="s">
        <v>19</v>
      </c>
      <c r="L421" s="87" t="s">
        <v>378</v>
      </c>
      <c r="M421" s="87">
        <v>2.021102E7</v>
      </c>
      <c r="N421" s="87" t="s">
        <v>379</v>
      </c>
      <c r="O421" s="87" t="s">
        <v>19</v>
      </c>
      <c r="P421" s="87">
        <v>51.4</v>
      </c>
      <c r="Q421" s="87">
        <v>90.0</v>
      </c>
      <c r="R421" s="88">
        <v>47.4</v>
      </c>
      <c r="S421" s="88">
        <v>87.0</v>
      </c>
      <c r="T421" s="88">
        <v>33.5</v>
      </c>
      <c r="U421" s="93" t="s">
        <v>19</v>
      </c>
      <c r="V421" s="88">
        <v>5.0</v>
      </c>
      <c r="W421" s="88" t="s">
        <v>19</v>
      </c>
      <c r="X421" s="88">
        <f t="shared" si="47"/>
        <v>4.626</v>
      </c>
      <c r="Y421" s="88">
        <f t="shared" si="48"/>
        <v>4.1238</v>
      </c>
      <c r="AC421" s="90" t="s">
        <v>504</v>
      </c>
    </row>
    <row r="422" hidden="1">
      <c r="A422" s="84">
        <v>749.0</v>
      </c>
      <c r="B422" s="84"/>
      <c r="C422" s="84" t="s">
        <v>41</v>
      </c>
      <c r="D422" s="84">
        <v>2.0201101E7</v>
      </c>
      <c r="E422" s="85" t="s">
        <v>185</v>
      </c>
      <c r="F422" s="85" t="s">
        <v>376</v>
      </c>
      <c r="G422" s="85"/>
      <c r="H422" s="85" t="s">
        <v>311</v>
      </c>
      <c r="I422" s="85" t="s">
        <v>975</v>
      </c>
      <c r="J422" s="84">
        <v>1.0</v>
      </c>
      <c r="K422" s="86" t="s">
        <v>19</v>
      </c>
      <c r="L422" s="87" t="s">
        <v>378</v>
      </c>
      <c r="M422" s="87">
        <v>2.0210913E7</v>
      </c>
      <c r="N422" s="87" t="s">
        <v>379</v>
      </c>
      <c r="O422" s="87" t="s">
        <v>687</v>
      </c>
      <c r="P422" s="87" t="s">
        <v>380</v>
      </c>
      <c r="Q422" s="87">
        <v>90.0</v>
      </c>
      <c r="R422" s="88">
        <v>33.6</v>
      </c>
      <c r="S422" s="88">
        <v>90.0</v>
      </c>
      <c r="T422" s="88"/>
      <c r="U422" s="88"/>
      <c r="V422" s="88"/>
      <c r="W422" s="88"/>
      <c r="X422" s="88">
        <f>(P421*Q422)/1000</f>
        <v>4.626</v>
      </c>
      <c r="Y422" s="88">
        <f t="shared" si="48"/>
        <v>3.024</v>
      </c>
      <c r="AC422" s="90" t="s">
        <v>688</v>
      </c>
    </row>
    <row r="423" hidden="1">
      <c r="A423" s="83">
        <v>893.0</v>
      </c>
      <c r="B423" s="84" t="s">
        <v>382</v>
      </c>
      <c r="C423" s="84" t="s">
        <v>41</v>
      </c>
      <c r="D423" s="84">
        <v>2.020103E7</v>
      </c>
      <c r="E423" s="85" t="s">
        <v>48</v>
      </c>
      <c r="F423" s="85" t="s">
        <v>376</v>
      </c>
      <c r="G423" s="85"/>
      <c r="H423" s="85" t="s">
        <v>132</v>
      </c>
      <c r="I423" s="85" t="s">
        <v>976</v>
      </c>
      <c r="J423" s="84">
        <v>1.0</v>
      </c>
      <c r="K423" s="86" t="s">
        <v>19</v>
      </c>
      <c r="L423" s="87" t="s">
        <v>378</v>
      </c>
      <c r="M423" s="87">
        <v>2.0211109E7</v>
      </c>
      <c r="N423" s="87" t="s">
        <v>379</v>
      </c>
      <c r="O423" s="87" t="s">
        <v>19</v>
      </c>
      <c r="P423" s="87">
        <v>20.5</v>
      </c>
      <c r="Q423" s="87">
        <v>90.0</v>
      </c>
      <c r="R423" s="88">
        <v>14.8</v>
      </c>
      <c r="S423" s="88">
        <v>87.0</v>
      </c>
      <c r="T423" s="88">
        <v>8.54</v>
      </c>
      <c r="U423" s="93" t="s">
        <v>19</v>
      </c>
      <c r="V423" s="88" t="s">
        <v>380</v>
      </c>
      <c r="W423" s="88" t="s">
        <v>19</v>
      </c>
      <c r="X423" s="88">
        <f t="shared" ref="X423:X432" si="49">(P423*Q423)/1000</f>
        <v>1.845</v>
      </c>
      <c r="Y423" s="88">
        <f t="shared" si="48"/>
        <v>1.2876</v>
      </c>
      <c r="AC423" s="90" t="s">
        <v>498</v>
      </c>
    </row>
    <row r="424" hidden="1">
      <c r="A424" s="83">
        <v>895.0</v>
      </c>
      <c r="B424" s="84" t="s">
        <v>382</v>
      </c>
      <c r="C424" s="84" t="s">
        <v>41</v>
      </c>
      <c r="D424" s="84">
        <v>2.020103E7</v>
      </c>
      <c r="E424" s="85" t="s">
        <v>48</v>
      </c>
      <c r="F424" s="85" t="s">
        <v>407</v>
      </c>
      <c r="G424" s="85"/>
      <c r="H424" s="85" t="s">
        <v>415</v>
      </c>
      <c r="I424" s="85" t="s">
        <v>977</v>
      </c>
      <c r="J424" s="84">
        <v>1.0</v>
      </c>
      <c r="K424" s="86" t="s">
        <v>19</v>
      </c>
      <c r="L424" s="87" t="s">
        <v>378</v>
      </c>
      <c r="M424" s="87">
        <v>2.0211108E7</v>
      </c>
      <c r="N424" s="87" t="s">
        <v>379</v>
      </c>
      <c r="O424" s="87" t="s">
        <v>19</v>
      </c>
      <c r="P424" s="87">
        <v>83.2</v>
      </c>
      <c r="Q424" s="87">
        <v>90.0</v>
      </c>
      <c r="R424" s="88">
        <v>18.6</v>
      </c>
      <c r="S424" s="88">
        <v>87.0</v>
      </c>
      <c r="T424" s="88">
        <v>15.1</v>
      </c>
      <c r="U424" s="88" t="s">
        <v>19</v>
      </c>
      <c r="V424" s="88">
        <v>3.8</v>
      </c>
      <c r="W424" s="88" t="s">
        <v>19</v>
      </c>
      <c r="X424" s="88">
        <f t="shared" si="49"/>
        <v>7.488</v>
      </c>
      <c r="Y424" s="88">
        <f t="shared" si="48"/>
        <v>1.6182</v>
      </c>
      <c r="AC424" s="90" t="s">
        <v>483</v>
      </c>
      <c r="AE424" s="115"/>
      <c r="AF424" s="115"/>
      <c r="AG424" s="115"/>
      <c r="AH424" s="115"/>
      <c r="AI424" s="115"/>
      <c r="AJ424" s="115"/>
      <c r="AK424" s="115"/>
      <c r="AL424" s="115"/>
      <c r="AM424" s="115"/>
      <c r="AN424" s="115"/>
      <c r="AO424" s="115"/>
      <c r="AP424" s="115"/>
      <c r="AQ424" s="115"/>
      <c r="AR424" s="115"/>
      <c r="AS424" s="115"/>
      <c r="AT424" s="115"/>
      <c r="AU424" s="115"/>
      <c r="AV424" s="115"/>
      <c r="AW424" s="115"/>
    </row>
    <row r="425" hidden="1">
      <c r="A425" s="84">
        <v>897.0</v>
      </c>
      <c r="B425" s="84" t="s">
        <v>382</v>
      </c>
      <c r="C425" s="84" t="s">
        <v>41</v>
      </c>
      <c r="D425" s="84">
        <v>2.020103E7</v>
      </c>
      <c r="E425" s="85" t="s">
        <v>48</v>
      </c>
      <c r="F425" s="85" t="s">
        <v>407</v>
      </c>
      <c r="G425" s="85"/>
      <c r="H425" s="85" t="s">
        <v>833</v>
      </c>
      <c r="I425" s="85" t="s">
        <v>978</v>
      </c>
      <c r="J425" s="84">
        <v>1.0</v>
      </c>
      <c r="K425" s="86" t="s">
        <v>19</v>
      </c>
      <c r="L425" s="87" t="s">
        <v>378</v>
      </c>
      <c r="M425" s="87">
        <v>2.0211101E7</v>
      </c>
      <c r="N425" s="87" t="s">
        <v>379</v>
      </c>
      <c r="O425" s="87" t="s">
        <v>19</v>
      </c>
      <c r="P425" s="87">
        <v>41.1</v>
      </c>
      <c r="Q425" s="87">
        <v>90.0</v>
      </c>
      <c r="R425" s="88">
        <v>17.0</v>
      </c>
      <c r="S425" s="88">
        <v>87.0</v>
      </c>
      <c r="T425" s="88">
        <v>14.5</v>
      </c>
      <c r="U425" s="88" t="s">
        <v>19</v>
      </c>
      <c r="V425" s="88">
        <v>4.8</v>
      </c>
      <c r="W425" s="88" t="s">
        <v>19</v>
      </c>
      <c r="X425" s="88">
        <f t="shared" si="49"/>
        <v>3.699</v>
      </c>
      <c r="Y425" s="88">
        <f t="shared" si="48"/>
        <v>1.479</v>
      </c>
      <c r="AC425" s="90" t="s">
        <v>582</v>
      </c>
    </row>
    <row r="426" hidden="1">
      <c r="A426" s="84">
        <v>657.0</v>
      </c>
      <c r="B426" s="84" t="s">
        <v>382</v>
      </c>
      <c r="C426" s="84" t="s">
        <v>332</v>
      </c>
      <c r="D426" s="84">
        <v>2.0200911E7</v>
      </c>
      <c r="E426" s="85" t="s">
        <v>185</v>
      </c>
      <c r="F426" s="85" t="s">
        <v>458</v>
      </c>
      <c r="G426" s="85"/>
      <c r="H426" s="85" t="s">
        <v>250</v>
      </c>
      <c r="I426" s="85" t="s">
        <v>979</v>
      </c>
      <c r="J426" s="84">
        <v>1.0</v>
      </c>
      <c r="K426" s="86" t="s">
        <v>19</v>
      </c>
      <c r="L426" s="87" t="s">
        <v>378</v>
      </c>
      <c r="M426" s="87">
        <v>2.0211001E7</v>
      </c>
      <c r="N426" s="87" t="s">
        <v>379</v>
      </c>
      <c r="O426" s="87" t="s">
        <v>19</v>
      </c>
      <c r="P426" s="87">
        <v>49.0</v>
      </c>
      <c r="Q426" s="87">
        <v>90.0</v>
      </c>
      <c r="R426" s="88">
        <v>51.0</v>
      </c>
      <c r="S426" s="88">
        <v>87.0</v>
      </c>
      <c r="T426" s="88">
        <v>30.0</v>
      </c>
      <c r="U426" s="88" t="s">
        <v>19</v>
      </c>
      <c r="V426" s="88">
        <v>7.5</v>
      </c>
      <c r="W426" s="88" t="s">
        <v>19</v>
      </c>
      <c r="X426" s="88">
        <f t="shared" si="49"/>
        <v>4.41</v>
      </c>
      <c r="Y426" s="88">
        <f t="shared" si="48"/>
        <v>4.437</v>
      </c>
      <c r="AC426" s="90" t="s">
        <v>451</v>
      </c>
    </row>
    <row r="427" hidden="1">
      <c r="A427" s="84">
        <v>901.0</v>
      </c>
      <c r="B427" s="84"/>
      <c r="C427" s="84" t="s">
        <v>41</v>
      </c>
      <c r="D427" s="84">
        <v>2.020103E7</v>
      </c>
      <c r="E427" s="85" t="s">
        <v>48</v>
      </c>
      <c r="F427" s="85" t="s">
        <v>376</v>
      </c>
      <c r="G427" s="85"/>
      <c r="H427" s="85" t="s">
        <v>68</v>
      </c>
      <c r="I427" s="85" t="s">
        <v>980</v>
      </c>
      <c r="J427" s="84">
        <v>1.0</v>
      </c>
      <c r="K427" s="86" t="s">
        <v>19</v>
      </c>
      <c r="L427" s="87" t="s">
        <v>392</v>
      </c>
      <c r="M427" s="87">
        <v>2.0220217E7</v>
      </c>
      <c r="N427" s="87" t="s">
        <v>379</v>
      </c>
      <c r="O427" s="87" t="s">
        <v>981</v>
      </c>
      <c r="P427" s="97">
        <v>34.8</v>
      </c>
      <c r="Q427" s="87">
        <v>90.0</v>
      </c>
      <c r="R427" s="88">
        <v>14.1</v>
      </c>
      <c r="S427" s="88">
        <v>90.0</v>
      </c>
      <c r="T427" s="88"/>
      <c r="U427" s="88"/>
      <c r="V427" s="88"/>
      <c r="W427" s="88" t="s">
        <v>19</v>
      </c>
      <c r="X427" s="88">
        <f t="shared" si="49"/>
        <v>3.132</v>
      </c>
      <c r="Y427" s="88">
        <f t="shared" si="48"/>
        <v>1.269</v>
      </c>
      <c r="Z427" s="3" t="s">
        <v>404</v>
      </c>
      <c r="AC427" s="90" t="s">
        <v>796</v>
      </c>
    </row>
    <row r="428" hidden="1">
      <c r="A428" s="84">
        <v>903.0</v>
      </c>
      <c r="B428" s="84"/>
      <c r="C428" s="84" t="s">
        <v>41</v>
      </c>
      <c r="D428" s="84">
        <v>2.020103E7</v>
      </c>
      <c r="E428" s="85" t="s">
        <v>48</v>
      </c>
      <c r="F428" s="85" t="s">
        <v>376</v>
      </c>
      <c r="G428" s="85"/>
      <c r="H428" s="85" t="s">
        <v>96</v>
      </c>
      <c r="I428" s="85" t="s">
        <v>982</v>
      </c>
      <c r="J428" s="84">
        <v>1.0</v>
      </c>
      <c r="K428" s="86" t="s">
        <v>19</v>
      </c>
      <c r="L428" s="87" t="s">
        <v>378</v>
      </c>
      <c r="M428" s="87">
        <v>2.0211116E7</v>
      </c>
      <c r="N428" s="87" t="s">
        <v>379</v>
      </c>
      <c r="O428" s="87" t="s">
        <v>19</v>
      </c>
      <c r="P428" s="87">
        <v>4.27</v>
      </c>
      <c r="Q428" s="87">
        <v>90.0</v>
      </c>
      <c r="R428" s="88" t="s">
        <v>380</v>
      </c>
      <c r="S428" s="88">
        <v>87.0</v>
      </c>
      <c r="T428" s="88"/>
      <c r="U428" s="98" t="s">
        <v>380</v>
      </c>
      <c r="V428" s="88"/>
      <c r="W428" s="88" t="s">
        <v>19</v>
      </c>
      <c r="X428" s="88">
        <f t="shared" si="49"/>
        <v>0.3843</v>
      </c>
      <c r="Y428" s="88" t="str">
        <f t="shared" si="48"/>
        <v>#VALUE!</v>
      </c>
      <c r="AC428" s="90" t="s">
        <v>466</v>
      </c>
      <c r="AE428" s="115"/>
      <c r="AF428" s="115"/>
      <c r="AG428" s="115"/>
      <c r="AH428" s="115"/>
      <c r="AI428" s="115"/>
      <c r="AJ428" s="115"/>
      <c r="AK428" s="115"/>
      <c r="AL428" s="115"/>
      <c r="AM428" s="115"/>
      <c r="AN428" s="115"/>
      <c r="AO428" s="115"/>
      <c r="AP428" s="115"/>
      <c r="AQ428" s="115"/>
      <c r="AR428" s="115"/>
      <c r="AS428" s="115"/>
      <c r="AT428" s="115"/>
      <c r="AU428" s="115"/>
      <c r="AV428" s="115"/>
      <c r="AW428" s="115"/>
    </row>
    <row r="429" hidden="1">
      <c r="A429" s="83">
        <v>905.0</v>
      </c>
      <c r="B429" s="84" t="s">
        <v>382</v>
      </c>
      <c r="C429" s="84" t="s">
        <v>41</v>
      </c>
      <c r="D429" s="84">
        <v>2.020103E7</v>
      </c>
      <c r="E429" s="85" t="s">
        <v>48</v>
      </c>
      <c r="F429" s="85" t="s">
        <v>407</v>
      </c>
      <c r="G429" s="85"/>
      <c r="H429" s="85" t="s">
        <v>747</v>
      </c>
      <c r="I429" s="85" t="s">
        <v>983</v>
      </c>
      <c r="J429" s="84">
        <v>1.0</v>
      </c>
      <c r="K429" s="86" t="s">
        <v>19</v>
      </c>
      <c r="L429" s="87" t="s">
        <v>378</v>
      </c>
      <c r="M429" s="87">
        <v>2.0211116E7</v>
      </c>
      <c r="N429" s="87" t="s">
        <v>379</v>
      </c>
      <c r="O429" s="87" t="s">
        <v>19</v>
      </c>
      <c r="P429" s="87">
        <v>62.1</v>
      </c>
      <c r="Q429" s="87">
        <v>90.0</v>
      </c>
      <c r="R429" s="88">
        <v>28.9</v>
      </c>
      <c r="S429" s="88">
        <v>87.0</v>
      </c>
      <c r="T429" s="88">
        <v>19.3</v>
      </c>
      <c r="U429" s="88" t="s">
        <v>19</v>
      </c>
      <c r="V429" s="88">
        <v>3.0</v>
      </c>
      <c r="W429" s="88" t="s">
        <v>19</v>
      </c>
      <c r="X429" s="88">
        <f t="shared" si="49"/>
        <v>5.589</v>
      </c>
      <c r="Y429" s="88">
        <f t="shared" si="48"/>
        <v>2.5143</v>
      </c>
      <c r="AC429" s="90" t="s">
        <v>466</v>
      </c>
    </row>
    <row r="430" hidden="1">
      <c r="A430" s="83">
        <v>907.0</v>
      </c>
      <c r="B430" s="84"/>
      <c r="C430" s="84" t="s">
        <v>41</v>
      </c>
      <c r="D430" s="84">
        <v>2.020103E7</v>
      </c>
      <c r="E430" s="85" t="s">
        <v>48</v>
      </c>
      <c r="F430" s="85" t="s">
        <v>376</v>
      </c>
      <c r="G430" s="85"/>
      <c r="H430" s="85" t="s">
        <v>64</v>
      </c>
      <c r="I430" s="85" t="s">
        <v>984</v>
      </c>
      <c r="J430" s="84">
        <v>1.0</v>
      </c>
      <c r="K430" s="86" t="s">
        <v>19</v>
      </c>
      <c r="L430" s="87" t="s">
        <v>378</v>
      </c>
      <c r="M430" s="87">
        <v>2.0220201E7</v>
      </c>
      <c r="N430" s="87" t="s">
        <v>379</v>
      </c>
      <c r="O430" s="87" t="s">
        <v>19</v>
      </c>
      <c r="P430" s="87">
        <v>8.82</v>
      </c>
      <c r="Q430" s="87">
        <v>90.0</v>
      </c>
      <c r="R430" s="88" t="s">
        <v>380</v>
      </c>
      <c r="S430" s="88">
        <v>90.0</v>
      </c>
      <c r="T430" s="88"/>
      <c r="U430" s="88"/>
      <c r="V430" s="88"/>
      <c r="W430" s="88" t="s">
        <v>19</v>
      </c>
      <c r="X430" s="88">
        <f t="shared" si="49"/>
        <v>0.7938</v>
      </c>
      <c r="Y430" s="88" t="str">
        <f t="shared" si="48"/>
        <v>#VALUE!</v>
      </c>
      <c r="AC430" s="90" t="s">
        <v>400</v>
      </c>
    </row>
    <row r="431" hidden="1">
      <c r="A431" s="84">
        <v>181.0</v>
      </c>
      <c r="B431" s="84"/>
      <c r="C431" s="84" t="s">
        <v>47</v>
      </c>
      <c r="D431" s="84">
        <v>2.020011E7</v>
      </c>
      <c r="E431" s="85" t="s">
        <v>185</v>
      </c>
      <c r="F431" s="85" t="s">
        <v>376</v>
      </c>
      <c r="G431" s="85"/>
      <c r="H431" s="85" t="s">
        <v>302</v>
      </c>
      <c r="I431" s="85" t="s">
        <v>985</v>
      </c>
      <c r="J431" s="84">
        <v>1.0</v>
      </c>
      <c r="K431" s="86" t="s">
        <v>19</v>
      </c>
      <c r="L431" s="87" t="s">
        <v>378</v>
      </c>
      <c r="M431" s="87">
        <v>2.0210913E7</v>
      </c>
      <c r="N431" s="87" t="s">
        <v>379</v>
      </c>
      <c r="O431" s="87" t="s">
        <v>687</v>
      </c>
      <c r="P431" s="87" t="s">
        <v>380</v>
      </c>
      <c r="Q431" s="87">
        <v>90.0</v>
      </c>
      <c r="R431" s="88">
        <v>15.2</v>
      </c>
      <c r="S431" s="88">
        <v>90.0</v>
      </c>
      <c r="T431" s="88"/>
      <c r="U431" s="88"/>
      <c r="V431" s="88"/>
      <c r="W431" s="88"/>
      <c r="X431" s="88" t="str">
        <f t="shared" si="49"/>
        <v>#VALUE!</v>
      </c>
      <c r="Y431" s="88">
        <f t="shared" si="48"/>
        <v>1.368</v>
      </c>
      <c r="AC431" s="90" t="s">
        <v>688</v>
      </c>
    </row>
    <row r="432" hidden="1">
      <c r="A432" s="84">
        <v>729.0</v>
      </c>
      <c r="B432" s="84" t="s">
        <v>382</v>
      </c>
      <c r="C432" s="84" t="s">
        <v>41</v>
      </c>
      <c r="D432" s="84">
        <v>2.0201101E7</v>
      </c>
      <c r="E432" s="85" t="s">
        <v>185</v>
      </c>
      <c r="F432" s="85" t="s">
        <v>458</v>
      </c>
      <c r="G432" s="85"/>
      <c r="H432" s="85" t="s">
        <v>250</v>
      </c>
      <c r="I432" s="85" t="s">
        <v>986</v>
      </c>
      <c r="J432" s="84">
        <v>1.0</v>
      </c>
      <c r="K432" s="86" t="s">
        <v>19</v>
      </c>
      <c r="L432" s="87" t="s">
        <v>392</v>
      </c>
      <c r="M432" s="87">
        <v>2.0211012E7</v>
      </c>
      <c r="N432" s="87" t="s">
        <v>379</v>
      </c>
      <c r="O432" s="87" t="s">
        <v>19</v>
      </c>
      <c r="P432" s="87">
        <v>50.9</v>
      </c>
      <c r="Q432" s="87">
        <v>90.0</v>
      </c>
      <c r="R432" s="88">
        <v>32.5</v>
      </c>
      <c r="S432" s="88">
        <v>87.0</v>
      </c>
      <c r="T432" s="88">
        <v>27.2</v>
      </c>
      <c r="U432" s="88" t="s">
        <v>19</v>
      </c>
      <c r="V432" s="88">
        <v>6.0</v>
      </c>
      <c r="W432" s="88" t="s">
        <v>19</v>
      </c>
      <c r="X432" s="88">
        <f t="shared" si="49"/>
        <v>4.581</v>
      </c>
      <c r="Y432" s="88">
        <f t="shared" si="48"/>
        <v>2.8275</v>
      </c>
      <c r="AC432" s="90" t="s">
        <v>393</v>
      </c>
      <c r="AE432" s="115"/>
      <c r="AF432" s="115"/>
      <c r="AG432" s="115"/>
      <c r="AH432" s="115"/>
      <c r="AI432" s="115"/>
      <c r="AJ432" s="115"/>
      <c r="AK432" s="115"/>
      <c r="AL432" s="115"/>
      <c r="AM432" s="115"/>
      <c r="AN432" s="115"/>
      <c r="AO432" s="115"/>
      <c r="AP432" s="115"/>
      <c r="AQ432" s="115"/>
      <c r="AR432" s="115"/>
      <c r="AS432" s="115"/>
      <c r="AT432" s="115"/>
      <c r="AU432" s="115"/>
      <c r="AV432" s="115"/>
      <c r="AW432" s="115"/>
    </row>
    <row r="433" hidden="1">
      <c r="A433" s="84">
        <v>177.0</v>
      </c>
      <c r="B433" s="84"/>
      <c r="C433" s="84" t="s">
        <v>47</v>
      </c>
      <c r="D433" s="84">
        <v>2.020011E7</v>
      </c>
      <c r="E433" s="85" t="s">
        <v>185</v>
      </c>
      <c r="F433" s="85" t="s">
        <v>376</v>
      </c>
      <c r="G433" s="85"/>
      <c r="H433" s="85" t="s">
        <v>305</v>
      </c>
      <c r="I433" s="85" t="s">
        <v>987</v>
      </c>
      <c r="J433" s="84">
        <v>1.0</v>
      </c>
      <c r="K433" s="86" t="s">
        <v>19</v>
      </c>
      <c r="L433" s="87" t="s">
        <v>378</v>
      </c>
      <c r="M433" s="87">
        <v>2.021102E7</v>
      </c>
      <c r="N433" s="87" t="s">
        <v>379</v>
      </c>
      <c r="O433" s="87" t="s">
        <v>722</v>
      </c>
      <c r="P433" s="87" t="s">
        <v>380</v>
      </c>
      <c r="Q433" s="87">
        <v>90.0</v>
      </c>
      <c r="R433" s="88" t="s">
        <v>380</v>
      </c>
      <c r="S433" s="88">
        <v>87.0</v>
      </c>
      <c r="T433" s="88"/>
      <c r="U433" s="98" t="s">
        <v>380</v>
      </c>
      <c r="V433" s="88"/>
      <c r="W433" s="88">
        <v>0.244</v>
      </c>
      <c r="X433" s="88">
        <f>(W433*Q433)/1000</f>
        <v>0.02196</v>
      </c>
      <c r="Y433" s="88" t="str">
        <f t="shared" si="48"/>
        <v>#VALUE!</v>
      </c>
      <c r="AC433" s="90" t="s">
        <v>504</v>
      </c>
    </row>
    <row r="434" hidden="1">
      <c r="A434" s="83">
        <v>483.0</v>
      </c>
      <c r="B434" s="84"/>
      <c r="C434" s="84" t="s">
        <v>14</v>
      </c>
      <c r="D434" s="84">
        <v>2.0200305E7</v>
      </c>
      <c r="E434" s="85" t="s">
        <v>185</v>
      </c>
      <c r="F434" s="85" t="s">
        <v>376</v>
      </c>
      <c r="G434" s="85"/>
      <c r="H434" s="85" t="s">
        <v>314</v>
      </c>
      <c r="I434" s="85" t="s">
        <v>988</v>
      </c>
      <c r="J434" s="84">
        <v>1.0</v>
      </c>
      <c r="K434" s="86" t="s">
        <v>19</v>
      </c>
      <c r="L434" s="87" t="s">
        <v>378</v>
      </c>
      <c r="M434" s="87">
        <v>2.0220208E7</v>
      </c>
      <c r="N434" s="87" t="s">
        <v>379</v>
      </c>
      <c r="O434" s="87" t="s">
        <v>19</v>
      </c>
      <c r="P434" s="87" t="s">
        <v>380</v>
      </c>
      <c r="Q434" s="87">
        <v>90.0</v>
      </c>
      <c r="R434" s="88" t="s">
        <v>380</v>
      </c>
      <c r="S434" s="88">
        <v>90.0</v>
      </c>
      <c r="T434" s="88"/>
      <c r="U434" s="93"/>
      <c r="V434" s="88"/>
      <c r="W434" s="88"/>
      <c r="X434" s="88" t="str">
        <f>(P434*Q434)/1000</f>
        <v>#VALUE!</v>
      </c>
      <c r="Y434" s="88" t="str">
        <f t="shared" si="48"/>
        <v>#VALUE!</v>
      </c>
      <c r="AC434" s="90" t="s">
        <v>387</v>
      </c>
    </row>
    <row r="435" hidden="1">
      <c r="A435" s="83">
        <v>209.0</v>
      </c>
      <c r="B435" s="84"/>
      <c r="C435" s="84" t="s">
        <v>47</v>
      </c>
      <c r="D435" s="84">
        <v>2.020011E7</v>
      </c>
      <c r="E435" s="85" t="s">
        <v>185</v>
      </c>
      <c r="F435" s="85" t="s">
        <v>376</v>
      </c>
      <c r="G435" s="85"/>
      <c r="H435" s="85" t="s">
        <v>323</v>
      </c>
      <c r="I435" s="85" t="s">
        <v>989</v>
      </c>
      <c r="J435" s="84">
        <v>1.0</v>
      </c>
      <c r="K435" s="86" t="s">
        <v>19</v>
      </c>
      <c r="L435" s="87" t="s">
        <v>378</v>
      </c>
      <c r="M435" s="87">
        <v>2.021113E7</v>
      </c>
      <c r="N435" s="87" t="s">
        <v>379</v>
      </c>
      <c r="O435" s="87" t="s">
        <v>541</v>
      </c>
      <c r="P435" s="87" t="s">
        <v>380</v>
      </c>
      <c r="Q435" s="87">
        <v>87.0</v>
      </c>
      <c r="R435" s="88">
        <v>15.6</v>
      </c>
      <c r="S435" s="88">
        <v>87.0</v>
      </c>
      <c r="T435" s="88"/>
      <c r="U435" s="88" t="s">
        <v>19</v>
      </c>
      <c r="V435" s="88"/>
      <c r="W435" s="95">
        <v>0.29</v>
      </c>
      <c r="X435" s="88">
        <f>(W435*Q435)/1000</f>
        <v>0.02523</v>
      </c>
      <c r="Y435" s="88">
        <f t="shared" si="48"/>
        <v>1.3572</v>
      </c>
      <c r="AC435" s="90" t="s">
        <v>559</v>
      </c>
    </row>
    <row r="436" hidden="1">
      <c r="A436" s="83">
        <v>911.0</v>
      </c>
      <c r="B436" s="84" t="s">
        <v>382</v>
      </c>
      <c r="C436" s="84" t="s">
        <v>41</v>
      </c>
      <c r="D436" s="84">
        <v>2.020103E7</v>
      </c>
      <c r="E436" s="85" t="s">
        <v>48</v>
      </c>
      <c r="F436" s="85" t="s">
        <v>407</v>
      </c>
      <c r="G436" s="85"/>
      <c r="H436" s="85" t="s">
        <v>424</v>
      </c>
      <c r="I436" s="85" t="s">
        <v>990</v>
      </c>
      <c r="J436" s="84">
        <v>1.0</v>
      </c>
      <c r="K436" s="86" t="s">
        <v>19</v>
      </c>
      <c r="L436" s="87" t="s">
        <v>378</v>
      </c>
      <c r="M436" s="87">
        <v>2.0211104E7</v>
      </c>
      <c r="N436" s="87" t="s">
        <v>379</v>
      </c>
      <c r="O436" s="87" t="s">
        <v>19</v>
      </c>
      <c r="P436" s="87">
        <v>56.1</v>
      </c>
      <c r="Q436" s="87">
        <v>90.0</v>
      </c>
      <c r="R436" s="88">
        <v>17.5</v>
      </c>
      <c r="S436" s="88">
        <v>87.0</v>
      </c>
      <c r="T436" s="88">
        <v>13.7</v>
      </c>
      <c r="U436" s="88" t="s">
        <v>19</v>
      </c>
      <c r="V436" s="88">
        <v>4.8</v>
      </c>
      <c r="W436" s="88" t="s">
        <v>19</v>
      </c>
      <c r="X436" s="88">
        <f t="shared" ref="X436:X445" si="50">(P436*Q436)/1000</f>
        <v>5.049</v>
      </c>
      <c r="Y436" s="88">
        <f t="shared" si="48"/>
        <v>1.5225</v>
      </c>
      <c r="AC436" s="90" t="s">
        <v>395</v>
      </c>
      <c r="AE436" s="115"/>
      <c r="AF436" s="115"/>
      <c r="AG436" s="115"/>
      <c r="AH436" s="115"/>
      <c r="AI436" s="115"/>
      <c r="AJ436" s="115"/>
      <c r="AK436" s="115"/>
      <c r="AL436" s="115"/>
      <c r="AM436" s="115"/>
      <c r="AN436" s="115"/>
      <c r="AO436" s="115"/>
      <c r="AP436" s="115"/>
      <c r="AQ436" s="115"/>
      <c r="AR436" s="115"/>
      <c r="AS436" s="115"/>
      <c r="AT436" s="115"/>
      <c r="AU436" s="115"/>
      <c r="AV436" s="115"/>
      <c r="AW436" s="115"/>
    </row>
    <row r="437" hidden="1">
      <c r="A437" s="84">
        <v>179.0</v>
      </c>
      <c r="B437" s="84" t="s">
        <v>382</v>
      </c>
      <c r="C437" s="84" t="s">
        <v>47</v>
      </c>
      <c r="D437" s="84">
        <v>2.020011E7</v>
      </c>
      <c r="E437" s="85" t="s">
        <v>185</v>
      </c>
      <c r="F437" s="85" t="s">
        <v>458</v>
      </c>
      <c r="G437" s="85"/>
      <c r="H437" s="85" t="s">
        <v>234</v>
      </c>
      <c r="I437" s="85" t="s">
        <v>991</v>
      </c>
      <c r="J437" s="84">
        <v>1.0</v>
      </c>
      <c r="K437" s="86" t="s">
        <v>19</v>
      </c>
      <c r="L437" s="87" t="s">
        <v>392</v>
      </c>
      <c r="M437" s="87">
        <v>2.0211115E7</v>
      </c>
      <c r="N437" s="87" t="s">
        <v>379</v>
      </c>
      <c r="O437" s="87" t="s">
        <v>19</v>
      </c>
      <c r="P437" s="87">
        <v>59.1</v>
      </c>
      <c r="Q437" s="87">
        <v>90.0</v>
      </c>
      <c r="R437" s="88">
        <v>45.7</v>
      </c>
      <c r="S437" s="88">
        <v>87.0</v>
      </c>
      <c r="T437" s="88">
        <v>22.7</v>
      </c>
      <c r="U437" s="88" t="s">
        <v>19</v>
      </c>
      <c r="V437" s="88">
        <v>7.2</v>
      </c>
      <c r="W437" s="88" t="s">
        <v>19</v>
      </c>
      <c r="X437" s="88">
        <f t="shared" si="50"/>
        <v>5.319</v>
      </c>
      <c r="Y437" s="88">
        <f t="shared" si="48"/>
        <v>3.9759</v>
      </c>
      <c r="AC437" s="99" t="s">
        <v>490</v>
      </c>
    </row>
    <row r="438" hidden="1">
      <c r="A438" s="84">
        <v>915.0</v>
      </c>
      <c r="B438" s="84" t="s">
        <v>382</v>
      </c>
      <c r="C438" s="84" t="s">
        <v>41</v>
      </c>
      <c r="D438" s="84">
        <v>2.020103E7</v>
      </c>
      <c r="E438" s="85" t="s">
        <v>48</v>
      </c>
      <c r="F438" s="85" t="s">
        <v>376</v>
      </c>
      <c r="G438" s="85"/>
      <c r="H438" s="85" t="s">
        <v>79</v>
      </c>
      <c r="I438" s="85" t="s">
        <v>992</v>
      </c>
      <c r="J438" s="84">
        <v>1.0</v>
      </c>
      <c r="K438" s="86" t="s">
        <v>19</v>
      </c>
      <c r="L438" s="87" t="s">
        <v>378</v>
      </c>
      <c r="M438" s="87">
        <v>2.0211102E7</v>
      </c>
      <c r="N438" s="87" t="s">
        <v>379</v>
      </c>
      <c r="O438" s="87" t="s">
        <v>19</v>
      </c>
      <c r="P438" s="87">
        <v>13.35</v>
      </c>
      <c r="Q438" s="87">
        <v>90.0</v>
      </c>
      <c r="R438" s="88">
        <v>20.2</v>
      </c>
      <c r="S438" s="88">
        <v>87.0</v>
      </c>
      <c r="T438" s="88">
        <v>18.9</v>
      </c>
      <c r="U438" s="88" t="s">
        <v>19</v>
      </c>
      <c r="V438" s="88">
        <v>4.6</v>
      </c>
      <c r="W438" s="88" t="s">
        <v>19</v>
      </c>
      <c r="X438" s="88">
        <f t="shared" si="50"/>
        <v>1.2015</v>
      </c>
      <c r="Y438" s="88">
        <f t="shared" si="48"/>
        <v>1.7574</v>
      </c>
      <c r="AC438" s="90" t="s">
        <v>594</v>
      </c>
    </row>
    <row r="439" hidden="1">
      <c r="A439" s="84">
        <v>917.0</v>
      </c>
      <c r="B439" s="84" t="s">
        <v>382</v>
      </c>
      <c r="C439" s="84" t="s">
        <v>41</v>
      </c>
      <c r="D439" s="84">
        <v>2.020103E7</v>
      </c>
      <c r="E439" s="85" t="s">
        <v>48</v>
      </c>
      <c r="F439" s="85" t="s">
        <v>407</v>
      </c>
      <c r="G439" s="85"/>
      <c r="H439" s="85" t="s">
        <v>762</v>
      </c>
      <c r="I439" s="85" t="s">
        <v>993</v>
      </c>
      <c r="J439" s="84">
        <v>1.0</v>
      </c>
      <c r="K439" s="86" t="s">
        <v>19</v>
      </c>
      <c r="L439" s="87" t="s">
        <v>378</v>
      </c>
      <c r="M439" s="87">
        <v>2.0211122E7</v>
      </c>
      <c r="N439" s="87" t="s">
        <v>379</v>
      </c>
      <c r="O439" s="87" t="s">
        <v>19</v>
      </c>
      <c r="P439" s="87">
        <v>44.9</v>
      </c>
      <c r="Q439" s="87">
        <v>90.0</v>
      </c>
      <c r="R439" s="88">
        <v>21.5</v>
      </c>
      <c r="S439" s="88">
        <v>87.0</v>
      </c>
      <c r="T439" s="88">
        <v>17.3</v>
      </c>
      <c r="U439" s="88" t="s">
        <v>19</v>
      </c>
      <c r="V439" s="88">
        <v>2.8</v>
      </c>
      <c r="W439" s="88" t="s">
        <v>19</v>
      </c>
      <c r="X439" s="88">
        <f t="shared" si="50"/>
        <v>4.041</v>
      </c>
      <c r="Y439" s="88">
        <f t="shared" si="48"/>
        <v>1.8705</v>
      </c>
      <c r="AC439" s="90" t="s">
        <v>520</v>
      </c>
    </row>
    <row r="440" hidden="1">
      <c r="A440" s="84">
        <v>919.0</v>
      </c>
      <c r="B440" s="84" t="s">
        <v>382</v>
      </c>
      <c r="C440" s="84" t="s">
        <v>41</v>
      </c>
      <c r="D440" s="84">
        <v>2.020103E7</v>
      </c>
      <c r="E440" s="85" t="s">
        <v>48</v>
      </c>
      <c r="F440" s="85" t="s">
        <v>407</v>
      </c>
      <c r="G440" s="85"/>
      <c r="H440" s="85" t="s">
        <v>411</v>
      </c>
      <c r="I440" s="85" t="s">
        <v>994</v>
      </c>
      <c r="J440" s="84">
        <v>1.0</v>
      </c>
      <c r="K440" s="86" t="s">
        <v>19</v>
      </c>
      <c r="L440" s="87" t="s">
        <v>378</v>
      </c>
      <c r="M440" s="87">
        <v>2.021102E7</v>
      </c>
      <c r="N440" s="87" t="s">
        <v>379</v>
      </c>
      <c r="O440" s="87" t="s">
        <v>995</v>
      </c>
      <c r="P440" s="87">
        <v>27.3</v>
      </c>
      <c r="Q440" s="87">
        <v>90.0</v>
      </c>
      <c r="R440" s="88">
        <v>15.7</v>
      </c>
      <c r="S440" s="88">
        <v>87.0</v>
      </c>
      <c r="T440" s="88">
        <v>12.1</v>
      </c>
      <c r="U440" s="88" t="s">
        <v>19</v>
      </c>
      <c r="V440" s="88">
        <v>2.6</v>
      </c>
      <c r="W440" s="88" t="s">
        <v>19</v>
      </c>
      <c r="X440" s="88">
        <f t="shared" si="50"/>
        <v>2.457</v>
      </c>
      <c r="Y440" s="88">
        <f t="shared" si="48"/>
        <v>1.3659</v>
      </c>
      <c r="AC440" s="90" t="s">
        <v>504</v>
      </c>
      <c r="AE440" s="115"/>
      <c r="AF440" s="115"/>
      <c r="AG440" s="115"/>
      <c r="AH440" s="115"/>
      <c r="AI440" s="115"/>
      <c r="AJ440" s="115"/>
      <c r="AK440" s="115"/>
      <c r="AL440" s="115"/>
      <c r="AM440" s="115"/>
      <c r="AN440" s="115"/>
      <c r="AO440" s="115"/>
      <c r="AP440" s="115"/>
      <c r="AQ440" s="115"/>
      <c r="AR440" s="115"/>
      <c r="AS440" s="115"/>
      <c r="AT440" s="115"/>
      <c r="AU440" s="115"/>
      <c r="AV440" s="115"/>
      <c r="AW440" s="115"/>
    </row>
    <row r="441" hidden="1">
      <c r="A441" s="83">
        <v>405.0</v>
      </c>
      <c r="B441" s="84" t="s">
        <v>382</v>
      </c>
      <c r="C441" s="84" t="s">
        <v>14</v>
      </c>
      <c r="D441" s="84">
        <v>2.0200305E7</v>
      </c>
      <c r="E441" s="85" t="s">
        <v>185</v>
      </c>
      <c r="F441" s="85" t="s">
        <v>458</v>
      </c>
      <c r="G441" s="85"/>
      <c r="H441" s="85" t="s">
        <v>234</v>
      </c>
      <c r="I441" s="85" t="s">
        <v>996</v>
      </c>
      <c r="J441" s="84">
        <v>1.0</v>
      </c>
      <c r="K441" s="86" t="s">
        <v>19</v>
      </c>
      <c r="L441" s="87" t="s">
        <v>378</v>
      </c>
      <c r="M441" s="87">
        <v>2.0211001E7</v>
      </c>
      <c r="N441" s="87" t="s">
        <v>379</v>
      </c>
      <c r="O441" s="87" t="s">
        <v>19</v>
      </c>
      <c r="P441" s="87">
        <v>23.6</v>
      </c>
      <c r="Q441" s="87">
        <v>90.0</v>
      </c>
      <c r="R441" s="88">
        <v>28.0</v>
      </c>
      <c r="S441" s="88">
        <v>87.0</v>
      </c>
      <c r="T441" s="88">
        <v>20.6</v>
      </c>
      <c r="U441" s="88" t="s">
        <v>19</v>
      </c>
      <c r="V441" s="88">
        <v>7.3</v>
      </c>
      <c r="W441" s="93" t="s">
        <v>19</v>
      </c>
      <c r="X441" s="88">
        <f t="shared" si="50"/>
        <v>2.124</v>
      </c>
      <c r="Y441" s="88">
        <f t="shared" si="48"/>
        <v>2.436</v>
      </c>
      <c r="AC441" s="90" t="s">
        <v>451</v>
      </c>
    </row>
    <row r="442" hidden="1">
      <c r="A442" s="83">
        <v>243.0</v>
      </c>
      <c r="B442" s="84"/>
      <c r="C442" s="84" t="s">
        <v>47</v>
      </c>
      <c r="D442" s="84">
        <v>2.020011E7</v>
      </c>
      <c r="E442" s="85" t="s">
        <v>185</v>
      </c>
      <c r="F442" s="85" t="s">
        <v>376</v>
      </c>
      <c r="G442" s="85"/>
      <c r="H442" s="85" t="s">
        <v>314</v>
      </c>
      <c r="I442" s="85" t="s">
        <v>997</v>
      </c>
      <c r="J442" s="84">
        <v>1.0</v>
      </c>
      <c r="K442" s="86" t="s">
        <v>19</v>
      </c>
      <c r="L442" s="87" t="s">
        <v>378</v>
      </c>
      <c r="M442" s="87">
        <v>2.0220217E7</v>
      </c>
      <c r="N442" s="87" t="s">
        <v>379</v>
      </c>
      <c r="O442" s="87" t="s">
        <v>19</v>
      </c>
      <c r="P442" s="87" t="s">
        <v>380</v>
      </c>
      <c r="Q442" s="87">
        <v>90.0</v>
      </c>
      <c r="R442" s="88">
        <v>12.2</v>
      </c>
      <c r="S442" s="88">
        <v>90.0</v>
      </c>
      <c r="T442" s="88"/>
      <c r="U442" s="88"/>
      <c r="V442" s="88"/>
      <c r="W442" s="88"/>
      <c r="X442" s="88" t="str">
        <f t="shared" si="50"/>
        <v>#VALUE!</v>
      </c>
      <c r="Y442" s="88">
        <f t="shared" si="48"/>
        <v>1.098</v>
      </c>
      <c r="AC442" s="90" t="s">
        <v>796</v>
      </c>
    </row>
    <row r="443" hidden="1">
      <c r="A443" s="83">
        <v>421.0</v>
      </c>
      <c r="B443" s="84" t="s">
        <v>382</v>
      </c>
      <c r="C443" s="84" t="s">
        <v>14</v>
      </c>
      <c r="D443" s="84">
        <v>2.0200305E7</v>
      </c>
      <c r="E443" s="85" t="s">
        <v>185</v>
      </c>
      <c r="F443" s="85" t="s">
        <v>376</v>
      </c>
      <c r="G443" s="85"/>
      <c r="H443" s="85" t="s">
        <v>258</v>
      </c>
      <c r="I443" s="85" t="s">
        <v>998</v>
      </c>
      <c r="J443" s="84">
        <v>1.0</v>
      </c>
      <c r="K443" s="86" t="s">
        <v>19</v>
      </c>
      <c r="L443" s="87" t="s">
        <v>378</v>
      </c>
      <c r="M443" s="87">
        <v>2.0211008E7</v>
      </c>
      <c r="N443" s="87" t="s">
        <v>379</v>
      </c>
      <c r="O443" s="87" t="s">
        <v>730</v>
      </c>
      <c r="P443" s="87">
        <v>3.41</v>
      </c>
      <c r="Q443" s="87">
        <v>90.0</v>
      </c>
      <c r="R443" s="88">
        <v>23.9</v>
      </c>
      <c r="S443" s="88">
        <v>87.0</v>
      </c>
      <c r="T443" s="88">
        <v>23.1</v>
      </c>
      <c r="U443" s="88" t="s">
        <v>19</v>
      </c>
      <c r="V443" s="88">
        <v>7.8</v>
      </c>
      <c r="W443" s="93" t="s">
        <v>19</v>
      </c>
      <c r="X443" s="88">
        <f t="shared" si="50"/>
        <v>0.3069</v>
      </c>
      <c r="Y443" s="88">
        <f t="shared" si="48"/>
        <v>2.0793</v>
      </c>
      <c r="AC443" s="90" t="s">
        <v>423</v>
      </c>
    </row>
    <row r="444" hidden="1">
      <c r="A444" s="84">
        <v>923.0</v>
      </c>
      <c r="B444" s="84"/>
      <c r="C444" s="84" t="s">
        <v>41</v>
      </c>
      <c r="D444" s="84">
        <v>2.020103E7</v>
      </c>
      <c r="E444" s="85" t="s">
        <v>48</v>
      </c>
      <c r="F444" s="85" t="s">
        <v>376</v>
      </c>
      <c r="G444" s="85"/>
      <c r="H444" s="85" t="s">
        <v>73</v>
      </c>
      <c r="I444" s="85" t="s">
        <v>999</v>
      </c>
      <c r="J444" s="84">
        <v>1.0</v>
      </c>
      <c r="K444" s="86" t="s">
        <v>19</v>
      </c>
      <c r="L444" s="87" t="s">
        <v>378</v>
      </c>
      <c r="M444" s="97">
        <v>2.0220217E7</v>
      </c>
      <c r="N444" s="87" t="s">
        <v>379</v>
      </c>
      <c r="O444" s="87" t="s">
        <v>981</v>
      </c>
      <c r="P444" s="97">
        <v>28.2</v>
      </c>
      <c r="Q444" s="87">
        <v>90.0</v>
      </c>
      <c r="R444" s="88">
        <v>15.1</v>
      </c>
      <c r="S444" s="88">
        <v>90.0</v>
      </c>
      <c r="T444" s="88"/>
      <c r="U444" s="88"/>
      <c r="V444" s="88"/>
      <c r="W444" s="88" t="s">
        <v>19</v>
      </c>
      <c r="X444" s="88">
        <f t="shared" si="50"/>
        <v>2.538</v>
      </c>
      <c r="Y444" s="88">
        <f t="shared" si="48"/>
        <v>1.359</v>
      </c>
      <c r="AC444" s="90" t="s">
        <v>796</v>
      </c>
    </row>
    <row r="445" hidden="1">
      <c r="A445" s="123">
        <v>679.0</v>
      </c>
      <c r="B445" s="123" t="s">
        <v>382</v>
      </c>
      <c r="C445" s="123" t="s">
        <v>332</v>
      </c>
      <c r="D445" s="123">
        <v>2.0200911E7</v>
      </c>
      <c r="E445" s="124" t="s">
        <v>185</v>
      </c>
      <c r="F445" s="124" t="s">
        <v>458</v>
      </c>
      <c r="G445" s="124"/>
      <c r="H445" s="124" t="s">
        <v>234</v>
      </c>
      <c r="I445" s="124" t="s">
        <v>1000</v>
      </c>
      <c r="J445" s="123">
        <v>1.0</v>
      </c>
      <c r="K445" s="125" t="s">
        <v>19</v>
      </c>
      <c r="L445" s="126" t="s">
        <v>378</v>
      </c>
      <c r="M445" s="126">
        <v>2.0211101E7</v>
      </c>
      <c r="N445" s="126" t="s">
        <v>379</v>
      </c>
      <c r="O445" s="126" t="s">
        <v>19</v>
      </c>
      <c r="P445" s="126">
        <v>40.1</v>
      </c>
      <c r="Q445" s="126">
        <v>90.0</v>
      </c>
      <c r="R445" s="127">
        <v>72.2</v>
      </c>
      <c r="S445" s="127">
        <v>87.0</v>
      </c>
      <c r="T445" s="127">
        <v>41.3</v>
      </c>
      <c r="U445" s="127" t="s">
        <v>19</v>
      </c>
      <c r="V445" s="127">
        <v>6.5</v>
      </c>
      <c r="W445" s="127" t="s">
        <v>19</v>
      </c>
      <c r="X445" s="127">
        <f t="shared" si="50"/>
        <v>3.609</v>
      </c>
      <c r="Y445" s="127">
        <f t="shared" si="48"/>
        <v>6.2814</v>
      </c>
      <c r="Z445" s="115"/>
      <c r="AA445" s="115"/>
      <c r="AB445" s="115"/>
      <c r="AC445" s="128" t="s">
        <v>582</v>
      </c>
      <c r="AD445" s="115"/>
    </row>
    <row r="446" hidden="1">
      <c r="A446" s="84">
        <v>185.0</v>
      </c>
      <c r="B446" s="84"/>
      <c r="C446" s="84" t="s">
        <v>47</v>
      </c>
      <c r="D446" s="84">
        <v>2.020011E7</v>
      </c>
      <c r="E446" s="85" t="s">
        <v>185</v>
      </c>
      <c r="F446" s="85" t="s">
        <v>376</v>
      </c>
      <c r="G446" s="85"/>
      <c r="H446" s="85" t="s">
        <v>258</v>
      </c>
      <c r="I446" s="85" t="s">
        <v>1001</v>
      </c>
      <c r="J446" s="84">
        <v>1.0</v>
      </c>
      <c r="K446" s="86" t="s">
        <v>19</v>
      </c>
      <c r="L446" s="87" t="s">
        <v>378</v>
      </c>
      <c r="M446" s="87">
        <v>2.021102E7</v>
      </c>
      <c r="N446" s="87" t="s">
        <v>379</v>
      </c>
      <c r="O446" s="87" t="s">
        <v>19</v>
      </c>
      <c r="P446" s="87" t="s">
        <v>380</v>
      </c>
      <c r="Q446" s="87">
        <v>90.0</v>
      </c>
      <c r="R446" s="88">
        <v>20.8</v>
      </c>
      <c r="S446" s="88">
        <v>87.0</v>
      </c>
      <c r="T446" s="88">
        <v>17.0</v>
      </c>
      <c r="U446" s="88" t="s">
        <v>19</v>
      </c>
      <c r="V446" s="88">
        <v>8.8</v>
      </c>
      <c r="W446" s="96">
        <v>0.54</v>
      </c>
      <c r="X446" s="88">
        <f>(W446*Q446)/1000</f>
        <v>0.0486</v>
      </c>
      <c r="Y446" s="88">
        <f t="shared" si="48"/>
        <v>1.8096</v>
      </c>
      <c r="AC446" s="90" t="s">
        <v>504</v>
      </c>
    </row>
    <row r="447" hidden="1">
      <c r="A447" s="84">
        <v>929.0</v>
      </c>
      <c r="B447" s="84" t="s">
        <v>382</v>
      </c>
      <c r="C447" s="84" t="s">
        <v>41</v>
      </c>
      <c r="D447" s="84">
        <v>2.020103E7</v>
      </c>
      <c r="E447" s="85" t="s">
        <v>48</v>
      </c>
      <c r="F447" s="85" t="s">
        <v>407</v>
      </c>
      <c r="G447" s="85"/>
      <c r="H447" s="85" t="s">
        <v>439</v>
      </c>
      <c r="I447" s="85" t="s">
        <v>1002</v>
      </c>
      <c r="J447" s="84">
        <v>1.0</v>
      </c>
      <c r="K447" s="86" t="s">
        <v>19</v>
      </c>
      <c r="L447" s="87" t="s">
        <v>378</v>
      </c>
      <c r="M447" s="87">
        <v>2.0211122E7</v>
      </c>
      <c r="N447" s="87" t="s">
        <v>379</v>
      </c>
      <c r="O447" s="87" t="s">
        <v>19</v>
      </c>
      <c r="P447" s="87">
        <v>114.5</v>
      </c>
      <c r="Q447" s="87">
        <v>90.0</v>
      </c>
      <c r="R447" s="88">
        <v>12.8</v>
      </c>
      <c r="S447" s="88">
        <v>87.0</v>
      </c>
      <c r="T447" s="88">
        <v>15.2</v>
      </c>
      <c r="U447" s="88" t="s">
        <v>19</v>
      </c>
      <c r="V447" s="88">
        <v>2.7</v>
      </c>
      <c r="W447" s="88" t="s">
        <v>19</v>
      </c>
      <c r="X447" s="88">
        <f t="shared" ref="X447:X452" si="51">(P447*Q447)/1000</f>
        <v>10.305</v>
      </c>
      <c r="Y447" s="88">
        <f t="shared" si="48"/>
        <v>1.1136</v>
      </c>
      <c r="AC447" s="90" t="s">
        <v>520</v>
      </c>
      <c r="AE447" s="115"/>
      <c r="AF447" s="115"/>
      <c r="AG447" s="115"/>
      <c r="AH447" s="115"/>
      <c r="AI447" s="115"/>
      <c r="AJ447" s="115"/>
      <c r="AK447" s="115"/>
      <c r="AL447" s="115"/>
      <c r="AM447" s="115"/>
      <c r="AN447" s="115"/>
      <c r="AO447" s="115"/>
      <c r="AP447" s="115"/>
      <c r="AQ447" s="115"/>
      <c r="AR447" s="115"/>
      <c r="AS447" s="115"/>
      <c r="AT447" s="115"/>
      <c r="AU447" s="115"/>
      <c r="AV447" s="115"/>
      <c r="AW447" s="115"/>
    </row>
    <row r="448" hidden="1">
      <c r="A448" s="84">
        <v>931.0</v>
      </c>
      <c r="B448" s="84" t="s">
        <v>382</v>
      </c>
      <c r="C448" s="84" t="s">
        <v>41</v>
      </c>
      <c r="D448" s="84">
        <v>2.020103E7</v>
      </c>
      <c r="E448" s="85" t="s">
        <v>48</v>
      </c>
      <c r="F448" s="85" t="s">
        <v>407</v>
      </c>
      <c r="G448" s="85"/>
      <c r="H448" s="85" t="s">
        <v>449</v>
      </c>
      <c r="I448" s="85" t="s">
        <v>1003</v>
      </c>
      <c r="J448" s="84">
        <v>1.0</v>
      </c>
      <c r="K448" s="86" t="s">
        <v>19</v>
      </c>
      <c r="L448" s="87" t="s">
        <v>378</v>
      </c>
      <c r="M448" s="87">
        <v>2.0211112E7</v>
      </c>
      <c r="N448" s="87" t="s">
        <v>379</v>
      </c>
      <c r="O448" s="87" t="s">
        <v>19</v>
      </c>
      <c r="P448" s="87">
        <v>75.1</v>
      </c>
      <c r="Q448" s="87">
        <v>90.0</v>
      </c>
      <c r="R448" s="88">
        <v>11.1</v>
      </c>
      <c r="S448" s="88">
        <v>87.0</v>
      </c>
      <c r="T448" s="88">
        <v>18.0</v>
      </c>
      <c r="U448" s="88" t="s">
        <v>19</v>
      </c>
      <c r="V448" s="88">
        <v>4.0</v>
      </c>
      <c r="W448" s="88" t="s">
        <v>19</v>
      </c>
      <c r="X448" s="88">
        <f t="shared" si="51"/>
        <v>6.759</v>
      </c>
      <c r="Y448" s="88">
        <f t="shared" si="48"/>
        <v>0.9657</v>
      </c>
      <c r="AC448" s="90" t="s">
        <v>510</v>
      </c>
    </row>
    <row r="449" hidden="1">
      <c r="A449" s="84">
        <v>755.0</v>
      </c>
      <c r="B449" s="84" t="s">
        <v>382</v>
      </c>
      <c r="C449" s="84" t="s">
        <v>41</v>
      </c>
      <c r="D449" s="84">
        <v>2.0201101E7</v>
      </c>
      <c r="E449" s="85" t="s">
        <v>185</v>
      </c>
      <c r="F449" s="85" t="s">
        <v>458</v>
      </c>
      <c r="G449" s="85"/>
      <c r="H449" s="85" t="s">
        <v>234</v>
      </c>
      <c r="I449" s="85" t="s">
        <v>1004</v>
      </c>
      <c r="J449" s="84">
        <v>1.0</v>
      </c>
      <c r="K449" s="86" t="s">
        <v>19</v>
      </c>
      <c r="L449" s="87" t="s">
        <v>378</v>
      </c>
      <c r="M449" s="87">
        <v>2.0211007E7</v>
      </c>
      <c r="N449" s="87" t="s">
        <v>379</v>
      </c>
      <c r="O449" s="87" t="s">
        <v>19</v>
      </c>
      <c r="P449" s="87">
        <v>53.2</v>
      </c>
      <c r="Q449" s="87">
        <v>90.0</v>
      </c>
      <c r="R449" s="88">
        <v>34.4</v>
      </c>
      <c r="S449" s="88">
        <v>87.0</v>
      </c>
      <c r="T449" s="88">
        <v>21.6</v>
      </c>
      <c r="U449" s="88" t="s">
        <v>19</v>
      </c>
      <c r="V449" s="88">
        <v>6.9</v>
      </c>
      <c r="W449" s="88" t="s">
        <v>19</v>
      </c>
      <c r="X449" s="88">
        <f t="shared" si="51"/>
        <v>4.788</v>
      </c>
      <c r="Y449" s="88">
        <f t="shared" si="48"/>
        <v>2.9928</v>
      </c>
      <c r="AC449" s="90" t="s">
        <v>462</v>
      </c>
    </row>
    <row r="450" hidden="1">
      <c r="A450" s="84">
        <v>215.0</v>
      </c>
      <c r="B450" s="84"/>
      <c r="C450" s="84" t="s">
        <v>47</v>
      </c>
      <c r="D450" s="84">
        <v>2.020011E7</v>
      </c>
      <c r="E450" s="85" t="s">
        <v>185</v>
      </c>
      <c r="F450" s="85" t="s">
        <v>376</v>
      </c>
      <c r="G450" s="85"/>
      <c r="H450" s="85" t="s">
        <v>39</v>
      </c>
      <c r="I450" s="85" t="s">
        <v>1005</v>
      </c>
      <c r="J450" s="84">
        <v>1.0</v>
      </c>
      <c r="K450" s="86" t="s">
        <v>19</v>
      </c>
      <c r="L450" s="87" t="s">
        <v>378</v>
      </c>
      <c r="M450" s="87">
        <v>2.021113E7</v>
      </c>
      <c r="N450" s="87" t="s">
        <v>379</v>
      </c>
      <c r="O450" s="87" t="s">
        <v>1006</v>
      </c>
      <c r="P450" s="87" t="s">
        <v>380</v>
      </c>
      <c r="Q450" s="87">
        <v>90.0</v>
      </c>
      <c r="R450" s="88" t="s">
        <v>380</v>
      </c>
      <c r="S450" s="88">
        <v>90.0</v>
      </c>
      <c r="T450" s="88"/>
      <c r="U450" s="98" t="s">
        <v>380</v>
      </c>
      <c r="V450" s="88"/>
      <c r="W450" s="88"/>
      <c r="X450" s="88" t="str">
        <f t="shared" si="51"/>
        <v>#VALUE!</v>
      </c>
      <c r="Y450" s="88" t="str">
        <f t="shared" si="48"/>
        <v>#VALUE!</v>
      </c>
      <c r="AC450" s="90" t="s">
        <v>559</v>
      </c>
    </row>
    <row r="451" hidden="1">
      <c r="A451" s="84">
        <v>469.0</v>
      </c>
      <c r="B451" s="84"/>
      <c r="C451" s="84" t="s">
        <v>14</v>
      </c>
      <c r="D451" s="84">
        <v>2.0200305E7</v>
      </c>
      <c r="E451" s="85" t="s">
        <v>185</v>
      </c>
      <c r="F451" s="85" t="s">
        <v>376</v>
      </c>
      <c r="G451" s="85"/>
      <c r="H451" s="85" t="s">
        <v>39</v>
      </c>
      <c r="I451" s="85" t="s">
        <v>1007</v>
      </c>
      <c r="J451" s="84">
        <v>1.0</v>
      </c>
      <c r="K451" s="86" t="s">
        <v>19</v>
      </c>
      <c r="L451" s="87" t="s">
        <v>378</v>
      </c>
      <c r="M451" s="87">
        <v>2.0220208E7</v>
      </c>
      <c r="N451" s="87" t="s">
        <v>379</v>
      </c>
      <c r="O451" s="87" t="s">
        <v>19</v>
      </c>
      <c r="P451" s="87" t="s">
        <v>380</v>
      </c>
      <c r="Q451" s="87">
        <v>90.0</v>
      </c>
      <c r="R451" s="88" t="s">
        <v>380</v>
      </c>
      <c r="S451" s="88">
        <v>90.0</v>
      </c>
      <c r="T451" s="88"/>
      <c r="U451" s="88" t="s">
        <v>19</v>
      </c>
      <c r="V451" s="88"/>
      <c r="W451" s="88"/>
      <c r="X451" s="88" t="str">
        <f t="shared" si="51"/>
        <v>#VALUE!</v>
      </c>
      <c r="Y451" s="88" t="str">
        <f t="shared" si="48"/>
        <v>#VALUE!</v>
      </c>
      <c r="AC451" s="90" t="s">
        <v>387</v>
      </c>
    </row>
    <row r="452" hidden="1">
      <c r="A452" s="83">
        <v>935.0</v>
      </c>
      <c r="B452" s="84" t="s">
        <v>382</v>
      </c>
      <c r="C452" s="84" t="s">
        <v>41</v>
      </c>
      <c r="D452" s="84">
        <v>2.020103E7</v>
      </c>
      <c r="E452" s="85" t="s">
        <v>48</v>
      </c>
      <c r="F452" s="85" t="s">
        <v>407</v>
      </c>
      <c r="G452" s="85"/>
      <c r="H452" s="85" t="s">
        <v>431</v>
      </c>
      <c r="I452" s="85" t="s">
        <v>1008</v>
      </c>
      <c r="J452" s="84">
        <v>1.0</v>
      </c>
      <c r="K452" s="86" t="s">
        <v>19</v>
      </c>
      <c r="L452" s="87" t="s">
        <v>378</v>
      </c>
      <c r="M452" s="87">
        <v>2.0211102E7</v>
      </c>
      <c r="N452" s="87" t="s">
        <v>379</v>
      </c>
      <c r="O452" s="87" t="s">
        <v>19</v>
      </c>
      <c r="P452" s="87">
        <v>33.7</v>
      </c>
      <c r="Q452" s="87">
        <v>90.0</v>
      </c>
      <c r="R452" s="88">
        <v>11.1</v>
      </c>
      <c r="S452" s="88">
        <v>87.0</v>
      </c>
      <c r="T452" s="88">
        <v>5.82</v>
      </c>
      <c r="U452" s="93" t="s">
        <v>19</v>
      </c>
      <c r="V452" s="88" t="s">
        <v>380</v>
      </c>
      <c r="W452" s="88" t="s">
        <v>19</v>
      </c>
      <c r="X452" s="88">
        <f t="shared" si="51"/>
        <v>3.033</v>
      </c>
      <c r="Y452" s="88">
        <f t="shared" si="48"/>
        <v>0.9657</v>
      </c>
      <c r="AC452" s="90" t="s">
        <v>594</v>
      </c>
    </row>
    <row r="453" hidden="1">
      <c r="A453" s="83">
        <v>711.0</v>
      </c>
      <c r="B453" s="84" t="s">
        <v>382</v>
      </c>
      <c r="C453" s="84" t="s">
        <v>41</v>
      </c>
      <c r="D453" s="84">
        <v>2.0201101E7</v>
      </c>
      <c r="E453" s="85" t="s">
        <v>185</v>
      </c>
      <c r="F453" s="85" t="s">
        <v>376</v>
      </c>
      <c r="G453" s="85"/>
      <c r="H453" s="85" t="s">
        <v>39</v>
      </c>
      <c r="I453" s="85" t="s">
        <v>1009</v>
      </c>
      <c r="J453" s="84">
        <v>1.0</v>
      </c>
      <c r="K453" s="86" t="s">
        <v>19</v>
      </c>
      <c r="L453" s="87" t="s">
        <v>378</v>
      </c>
      <c r="M453" s="87">
        <v>2.0210903E7</v>
      </c>
      <c r="N453" s="87" t="s">
        <v>379</v>
      </c>
      <c r="O453" s="87" t="s">
        <v>847</v>
      </c>
      <c r="P453" s="87" t="s">
        <v>380</v>
      </c>
      <c r="Q453" s="87">
        <v>90.0</v>
      </c>
      <c r="R453" s="88">
        <v>17.4</v>
      </c>
      <c r="S453" s="88">
        <v>87.0</v>
      </c>
      <c r="T453" s="88">
        <v>17.1</v>
      </c>
      <c r="U453" s="88" t="s">
        <v>19</v>
      </c>
      <c r="V453" s="88">
        <v>7.9</v>
      </c>
      <c r="W453" s="96">
        <v>1.56</v>
      </c>
      <c r="X453" s="88">
        <f>(W453*Q453)/1000</f>
        <v>0.1404</v>
      </c>
      <c r="Y453" s="88">
        <f t="shared" si="48"/>
        <v>1.5138</v>
      </c>
      <c r="Z453" s="87" t="s">
        <v>397</v>
      </c>
      <c r="AA453" s="87" t="s">
        <v>405</v>
      </c>
      <c r="AC453" s="90" t="s">
        <v>692</v>
      </c>
    </row>
    <row r="454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86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  <c r="AA454" s="129"/>
      <c r="AB454" s="129"/>
      <c r="AC454" s="129"/>
      <c r="AD454" s="129"/>
      <c r="AE454" s="129"/>
      <c r="AF454" s="129"/>
      <c r="AG454" s="129"/>
      <c r="AH454" s="129"/>
      <c r="AI454" s="129"/>
      <c r="AJ454" s="129"/>
      <c r="AK454" s="129"/>
      <c r="AL454" s="129"/>
      <c r="AM454" s="129"/>
      <c r="AN454" s="129"/>
      <c r="AO454" s="129"/>
      <c r="AP454" s="129"/>
      <c r="AQ454" s="129"/>
      <c r="AR454" s="129"/>
      <c r="AS454" s="129"/>
      <c r="AT454" s="129"/>
      <c r="AU454" s="129"/>
      <c r="AV454" s="129"/>
      <c r="AW454" s="129"/>
    </row>
    <row r="455">
      <c r="K455" s="130"/>
      <c r="W455" s="129"/>
      <c r="X455" s="129"/>
      <c r="Y455" s="129"/>
    </row>
    <row r="456">
      <c r="K456" s="130"/>
      <c r="W456" s="129"/>
      <c r="X456" s="129"/>
      <c r="Y456" s="129"/>
    </row>
    <row r="457">
      <c r="K457" s="130"/>
      <c r="W457" s="129"/>
      <c r="X457" s="129"/>
      <c r="Y457" s="129"/>
    </row>
    <row r="458">
      <c r="K458" s="130"/>
      <c r="W458" s="129"/>
      <c r="X458" s="129"/>
      <c r="Y458" s="129"/>
    </row>
    <row r="459">
      <c r="K459" s="130"/>
      <c r="W459" s="129"/>
      <c r="X459" s="129"/>
      <c r="Y459" s="129"/>
    </row>
    <row r="460">
      <c r="K460" s="130"/>
      <c r="W460" s="129"/>
      <c r="X460" s="129"/>
      <c r="Y460" s="129"/>
    </row>
    <row r="461">
      <c r="K461" s="130"/>
      <c r="W461" s="129"/>
      <c r="X461" s="129"/>
      <c r="Y461" s="129"/>
    </row>
    <row r="462">
      <c r="K462" s="130"/>
      <c r="W462" s="129"/>
      <c r="X462" s="129"/>
      <c r="Y462" s="129"/>
    </row>
    <row r="463">
      <c r="K463" s="130"/>
      <c r="W463" s="129"/>
      <c r="X463" s="129"/>
      <c r="Y463" s="129"/>
    </row>
    <row r="464">
      <c r="K464" s="130"/>
      <c r="W464" s="129"/>
      <c r="X464" s="129"/>
      <c r="Y464" s="129"/>
    </row>
    <row r="465">
      <c r="K465" s="130"/>
      <c r="W465" s="129"/>
      <c r="X465" s="129"/>
      <c r="Y465" s="129"/>
    </row>
    <row r="466">
      <c r="K466" s="130"/>
      <c r="W466" s="129"/>
      <c r="X466" s="129"/>
      <c r="Y466" s="129"/>
    </row>
    <row r="467">
      <c r="K467" s="130"/>
      <c r="W467" s="129"/>
      <c r="X467" s="129"/>
      <c r="Y467" s="129"/>
    </row>
    <row r="468">
      <c r="K468" s="130"/>
      <c r="W468" s="129"/>
      <c r="X468" s="129"/>
      <c r="Y468" s="129"/>
    </row>
    <row r="469">
      <c r="K469" s="130"/>
      <c r="W469" s="129"/>
      <c r="X469" s="129"/>
      <c r="Y469" s="129"/>
    </row>
    <row r="470">
      <c r="K470" s="130"/>
      <c r="W470" s="129"/>
      <c r="X470" s="129"/>
      <c r="Y470" s="129"/>
    </row>
    <row r="471">
      <c r="K471" s="130"/>
      <c r="W471" s="129"/>
      <c r="X471" s="129"/>
      <c r="Y471" s="129"/>
    </row>
    <row r="472">
      <c r="K472" s="130"/>
      <c r="W472" s="129"/>
      <c r="X472" s="129"/>
      <c r="Y472" s="129"/>
    </row>
    <row r="473">
      <c r="K473" s="130"/>
      <c r="W473" s="129"/>
      <c r="X473" s="129"/>
      <c r="Y473" s="129"/>
    </row>
    <row r="474">
      <c r="K474" s="130"/>
      <c r="W474" s="129"/>
      <c r="X474" s="129"/>
      <c r="Y474" s="129"/>
    </row>
    <row r="475">
      <c r="K475" s="130"/>
      <c r="W475" s="129"/>
      <c r="X475" s="129"/>
      <c r="Y475" s="129"/>
    </row>
    <row r="476">
      <c r="K476" s="130"/>
      <c r="W476" s="129"/>
      <c r="X476" s="129"/>
      <c r="Y476" s="129"/>
    </row>
    <row r="477">
      <c r="K477" s="130"/>
      <c r="W477" s="129"/>
      <c r="X477" s="129"/>
      <c r="Y477" s="129"/>
    </row>
    <row r="478">
      <c r="K478" s="130"/>
      <c r="W478" s="129"/>
      <c r="X478" s="129"/>
      <c r="Y478" s="129"/>
    </row>
    <row r="479">
      <c r="K479" s="130"/>
      <c r="W479" s="129"/>
      <c r="X479" s="129"/>
      <c r="Y479" s="129"/>
    </row>
    <row r="480">
      <c r="K480" s="130"/>
      <c r="W480" s="129"/>
      <c r="X480" s="129"/>
      <c r="Y480" s="129"/>
    </row>
    <row r="481">
      <c r="K481" s="130"/>
      <c r="W481" s="129"/>
      <c r="X481" s="129"/>
      <c r="Y481" s="129"/>
    </row>
    <row r="482">
      <c r="K482" s="130"/>
      <c r="W482" s="129"/>
      <c r="X482" s="129"/>
      <c r="Y482" s="129"/>
    </row>
    <row r="483">
      <c r="K483" s="130"/>
      <c r="W483" s="129"/>
      <c r="X483" s="129"/>
      <c r="Y483" s="129"/>
    </row>
    <row r="484">
      <c r="K484" s="130"/>
      <c r="W484" s="129"/>
      <c r="X484" s="129"/>
      <c r="Y484" s="129"/>
    </row>
    <row r="485">
      <c r="K485" s="130"/>
      <c r="W485" s="129"/>
      <c r="X485" s="129"/>
      <c r="Y485" s="129"/>
    </row>
    <row r="486">
      <c r="K486" s="130"/>
      <c r="W486" s="129"/>
      <c r="X486" s="129"/>
      <c r="Y486" s="129"/>
    </row>
    <row r="487">
      <c r="K487" s="130"/>
      <c r="W487" s="129"/>
      <c r="X487" s="129"/>
      <c r="Y487" s="129"/>
    </row>
    <row r="488">
      <c r="K488" s="130"/>
      <c r="W488" s="129"/>
      <c r="X488" s="129"/>
      <c r="Y488" s="129"/>
    </row>
    <row r="489">
      <c r="K489" s="130"/>
      <c r="W489" s="129"/>
      <c r="X489" s="129"/>
      <c r="Y489" s="129"/>
    </row>
    <row r="490">
      <c r="K490" s="130"/>
      <c r="W490" s="129"/>
      <c r="X490" s="129"/>
      <c r="Y490" s="129"/>
    </row>
    <row r="491">
      <c r="K491" s="130"/>
      <c r="W491" s="129"/>
      <c r="X491" s="129"/>
      <c r="Y491" s="129"/>
    </row>
    <row r="492">
      <c r="K492" s="130"/>
      <c r="W492" s="129"/>
      <c r="X492" s="129"/>
      <c r="Y492" s="129"/>
    </row>
    <row r="493">
      <c r="K493" s="130"/>
      <c r="W493" s="129"/>
      <c r="X493" s="129"/>
      <c r="Y493" s="129"/>
    </row>
    <row r="494">
      <c r="K494" s="130"/>
      <c r="W494" s="129"/>
      <c r="X494" s="129"/>
      <c r="Y494" s="129"/>
    </row>
    <row r="495">
      <c r="K495" s="130"/>
      <c r="W495" s="129"/>
      <c r="X495" s="129"/>
      <c r="Y495" s="129"/>
    </row>
    <row r="496">
      <c r="K496" s="130"/>
      <c r="W496" s="129"/>
      <c r="X496" s="129"/>
      <c r="Y496" s="129"/>
    </row>
    <row r="497">
      <c r="K497" s="130"/>
      <c r="W497" s="129"/>
      <c r="X497" s="129"/>
      <c r="Y497" s="129"/>
    </row>
    <row r="498">
      <c r="K498" s="130"/>
      <c r="W498" s="129"/>
      <c r="X498" s="129"/>
      <c r="Y498" s="129"/>
    </row>
    <row r="499">
      <c r="K499" s="130"/>
      <c r="W499" s="129"/>
      <c r="X499" s="129"/>
      <c r="Y499" s="129"/>
    </row>
    <row r="500">
      <c r="K500" s="130"/>
      <c r="W500" s="129"/>
      <c r="X500" s="129"/>
      <c r="Y500" s="129"/>
    </row>
    <row r="501">
      <c r="K501" s="130"/>
      <c r="W501" s="129"/>
      <c r="X501" s="129"/>
      <c r="Y501" s="129"/>
    </row>
    <row r="502">
      <c r="K502" s="130"/>
      <c r="W502" s="129"/>
      <c r="X502" s="129"/>
      <c r="Y502" s="129"/>
    </row>
    <row r="503">
      <c r="K503" s="130"/>
      <c r="W503" s="129"/>
      <c r="X503" s="129"/>
      <c r="Y503" s="129"/>
    </row>
    <row r="504">
      <c r="K504" s="130"/>
      <c r="W504" s="129"/>
      <c r="X504" s="129"/>
      <c r="Y504" s="129"/>
    </row>
    <row r="505">
      <c r="K505" s="130"/>
      <c r="W505" s="129"/>
      <c r="X505" s="129"/>
      <c r="Y505" s="129"/>
    </row>
    <row r="506">
      <c r="K506" s="130"/>
      <c r="W506" s="129"/>
      <c r="X506" s="129"/>
      <c r="Y506" s="129"/>
    </row>
    <row r="507">
      <c r="K507" s="130"/>
      <c r="W507" s="129"/>
      <c r="X507" s="129"/>
      <c r="Y507" s="129"/>
    </row>
    <row r="508">
      <c r="K508" s="130"/>
      <c r="W508" s="129"/>
      <c r="X508" s="129"/>
      <c r="Y508" s="129"/>
    </row>
    <row r="509">
      <c r="K509" s="130"/>
      <c r="W509" s="129"/>
      <c r="X509" s="129"/>
      <c r="Y509" s="129"/>
    </row>
    <row r="510">
      <c r="K510" s="130"/>
      <c r="W510" s="129"/>
      <c r="X510" s="129"/>
      <c r="Y510" s="129"/>
    </row>
    <row r="511">
      <c r="K511" s="130"/>
      <c r="W511" s="129"/>
      <c r="X511" s="129"/>
      <c r="Y511" s="129"/>
    </row>
    <row r="512">
      <c r="K512" s="130"/>
      <c r="W512" s="129"/>
      <c r="X512" s="129"/>
      <c r="Y512" s="129"/>
    </row>
    <row r="513">
      <c r="K513" s="130"/>
      <c r="W513" s="129"/>
      <c r="X513" s="129"/>
      <c r="Y513" s="129"/>
    </row>
    <row r="514">
      <c r="K514" s="130"/>
      <c r="W514" s="129"/>
      <c r="X514" s="129"/>
      <c r="Y514" s="129"/>
    </row>
    <row r="515">
      <c r="K515" s="130"/>
      <c r="W515" s="129"/>
      <c r="X515" s="129"/>
      <c r="Y515" s="129"/>
    </row>
    <row r="516">
      <c r="K516" s="130"/>
      <c r="W516" s="129"/>
      <c r="X516" s="129"/>
      <c r="Y516" s="129"/>
    </row>
    <row r="517">
      <c r="K517" s="130"/>
      <c r="W517" s="129"/>
      <c r="X517" s="129"/>
      <c r="Y517" s="129"/>
    </row>
    <row r="518">
      <c r="K518" s="130"/>
      <c r="W518" s="129"/>
      <c r="X518" s="129"/>
      <c r="Y518" s="129"/>
    </row>
    <row r="519">
      <c r="K519" s="130"/>
      <c r="W519" s="129"/>
      <c r="X519" s="129"/>
      <c r="Y519" s="129"/>
    </row>
    <row r="520">
      <c r="K520" s="130"/>
      <c r="W520" s="129"/>
      <c r="X520" s="129"/>
      <c r="Y520" s="129"/>
    </row>
    <row r="521">
      <c r="K521" s="130"/>
      <c r="W521" s="129"/>
      <c r="X521" s="129"/>
      <c r="Y521" s="129"/>
    </row>
    <row r="522">
      <c r="K522" s="130"/>
      <c r="W522" s="129"/>
      <c r="X522" s="129"/>
      <c r="Y522" s="129"/>
    </row>
    <row r="523">
      <c r="K523" s="130"/>
      <c r="W523" s="129"/>
      <c r="X523" s="129"/>
      <c r="Y523" s="129"/>
    </row>
    <row r="524">
      <c r="K524" s="130"/>
      <c r="W524" s="129"/>
      <c r="X524" s="129"/>
      <c r="Y524" s="129"/>
    </row>
    <row r="525">
      <c r="K525" s="130"/>
      <c r="W525" s="129"/>
      <c r="X525" s="129"/>
      <c r="Y525" s="129"/>
    </row>
    <row r="526">
      <c r="K526" s="130"/>
      <c r="W526" s="129"/>
      <c r="X526" s="129"/>
      <c r="Y526" s="129"/>
    </row>
    <row r="527">
      <c r="K527" s="130"/>
      <c r="W527" s="129"/>
      <c r="X527" s="129"/>
      <c r="Y527" s="129"/>
    </row>
    <row r="528">
      <c r="K528" s="130"/>
      <c r="W528" s="129"/>
      <c r="X528" s="129"/>
      <c r="Y528" s="129"/>
    </row>
    <row r="529">
      <c r="K529" s="130"/>
      <c r="W529" s="129"/>
      <c r="X529" s="129"/>
      <c r="Y529" s="129"/>
    </row>
    <row r="530">
      <c r="K530" s="130"/>
      <c r="W530" s="129"/>
      <c r="X530" s="129"/>
      <c r="Y530" s="129"/>
    </row>
    <row r="531">
      <c r="K531" s="130"/>
      <c r="W531" s="129"/>
      <c r="X531" s="129"/>
      <c r="Y531" s="129"/>
    </row>
    <row r="532">
      <c r="K532" s="130"/>
      <c r="W532" s="129"/>
      <c r="X532" s="129"/>
      <c r="Y532" s="129"/>
    </row>
    <row r="533">
      <c r="K533" s="130"/>
      <c r="W533" s="129"/>
      <c r="X533" s="129"/>
      <c r="Y533" s="129"/>
    </row>
    <row r="534">
      <c r="K534" s="130"/>
      <c r="W534" s="129"/>
      <c r="X534" s="129"/>
      <c r="Y534" s="129"/>
    </row>
    <row r="535">
      <c r="K535" s="130"/>
      <c r="W535" s="129"/>
      <c r="X535" s="129"/>
      <c r="Y535" s="129"/>
    </row>
    <row r="536">
      <c r="K536" s="130"/>
      <c r="W536" s="129"/>
      <c r="X536" s="129"/>
      <c r="Y536" s="129"/>
    </row>
    <row r="537">
      <c r="K537" s="130"/>
      <c r="W537" s="129"/>
      <c r="X537" s="129"/>
      <c r="Y537" s="129"/>
    </row>
    <row r="538">
      <c r="K538" s="130"/>
      <c r="W538" s="129"/>
      <c r="X538" s="129"/>
      <c r="Y538" s="129"/>
    </row>
    <row r="539">
      <c r="K539" s="130"/>
      <c r="W539" s="129"/>
      <c r="X539" s="129"/>
      <c r="Y539" s="129"/>
    </row>
    <row r="540">
      <c r="K540" s="130"/>
      <c r="W540" s="129"/>
      <c r="X540" s="129"/>
      <c r="Y540" s="129"/>
    </row>
    <row r="541">
      <c r="K541" s="130"/>
      <c r="W541" s="129"/>
      <c r="X541" s="129"/>
      <c r="Y541" s="129"/>
    </row>
    <row r="542">
      <c r="K542" s="130"/>
      <c r="W542" s="129"/>
      <c r="X542" s="129"/>
      <c r="Y542" s="129"/>
    </row>
    <row r="543">
      <c r="K543" s="130"/>
      <c r="W543" s="129"/>
      <c r="X543" s="129"/>
      <c r="Y543" s="129"/>
    </row>
    <row r="544">
      <c r="K544" s="130"/>
      <c r="W544" s="129"/>
      <c r="X544" s="129"/>
      <c r="Y544" s="129"/>
    </row>
    <row r="545">
      <c r="K545" s="130"/>
      <c r="W545" s="129"/>
      <c r="X545" s="129"/>
      <c r="Y545" s="129"/>
    </row>
    <row r="546">
      <c r="K546" s="130"/>
      <c r="W546" s="129"/>
      <c r="X546" s="129"/>
      <c r="Y546" s="129"/>
    </row>
    <row r="547">
      <c r="K547" s="130"/>
      <c r="W547" s="129"/>
      <c r="X547" s="129"/>
      <c r="Y547" s="129"/>
    </row>
    <row r="548">
      <c r="K548" s="130"/>
      <c r="W548" s="129"/>
      <c r="X548" s="129"/>
      <c r="Y548" s="129"/>
    </row>
    <row r="549">
      <c r="K549" s="130"/>
      <c r="W549" s="129"/>
      <c r="X549" s="129"/>
      <c r="Y549" s="129"/>
    </row>
    <row r="550">
      <c r="K550" s="130"/>
      <c r="W550" s="129"/>
      <c r="X550" s="129"/>
      <c r="Y550" s="129"/>
    </row>
    <row r="551">
      <c r="K551" s="130"/>
      <c r="W551" s="129"/>
      <c r="X551" s="129"/>
      <c r="Y551" s="129"/>
    </row>
    <row r="552">
      <c r="K552" s="130"/>
      <c r="W552" s="129"/>
      <c r="X552" s="129"/>
      <c r="Y552" s="129"/>
    </row>
    <row r="553">
      <c r="K553" s="130"/>
      <c r="W553" s="129"/>
      <c r="X553" s="129"/>
      <c r="Y553" s="129"/>
    </row>
    <row r="554">
      <c r="K554" s="130"/>
      <c r="W554" s="129"/>
      <c r="X554" s="129"/>
      <c r="Y554" s="129"/>
    </row>
    <row r="555">
      <c r="K555" s="130"/>
      <c r="W555" s="129"/>
      <c r="X555" s="129"/>
      <c r="Y555" s="129"/>
    </row>
    <row r="556">
      <c r="K556" s="130"/>
      <c r="W556" s="129"/>
      <c r="X556" s="129"/>
      <c r="Y556" s="129"/>
    </row>
    <row r="557">
      <c r="K557" s="130"/>
      <c r="W557" s="129"/>
      <c r="X557" s="129"/>
      <c r="Y557" s="129"/>
    </row>
    <row r="558">
      <c r="K558" s="130"/>
      <c r="W558" s="129"/>
      <c r="X558" s="129"/>
      <c r="Y558" s="129"/>
    </row>
    <row r="559">
      <c r="K559" s="130"/>
      <c r="W559" s="129"/>
      <c r="X559" s="129"/>
      <c r="Y559" s="129"/>
    </row>
    <row r="560">
      <c r="K560" s="130"/>
      <c r="W560" s="129"/>
      <c r="X560" s="129"/>
      <c r="Y560" s="129"/>
    </row>
    <row r="561">
      <c r="K561" s="130"/>
      <c r="W561" s="129"/>
      <c r="X561" s="129"/>
      <c r="Y561" s="129"/>
    </row>
    <row r="562">
      <c r="K562" s="130"/>
      <c r="W562" s="129"/>
      <c r="X562" s="129"/>
      <c r="Y562" s="129"/>
    </row>
    <row r="563">
      <c r="K563" s="130"/>
      <c r="W563" s="129"/>
      <c r="X563" s="129"/>
      <c r="Y563" s="129"/>
    </row>
    <row r="564">
      <c r="K564" s="130"/>
      <c r="W564" s="129"/>
      <c r="X564" s="129"/>
      <c r="Y564" s="129"/>
    </row>
    <row r="565">
      <c r="K565" s="130"/>
      <c r="W565" s="129"/>
      <c r="X565" s="129"/>
      <c r="Y565" s="129"/>
    </row>
    <row r="566">
      <c r="K566" s="130"/>
      <c r="W566" s="129"/>
      <c r="X566" s="129"/>
      <c r="Y566" s="129"/>
    </row>
    <row r="567">
      <c r="K567" s="130"/>
      <c r="W567" s="129"/>
      <c r="X567" s="129"/>
      <c r="Y567" s="129"/>
    </row>
    <row r="568">
      <c r="K568" s="130"/>
      <c r="W568" s="129"/>
      <c r="X568" s="129"/>
      <c r="Y568" s="129"/>
    </row>
    <row r="569">
      <c r="K569" s="130"/>
      <c r="W569" s="129"/>
      <c r="X569" s="129"/>
      <c r="Y569" s="129"/>
    </row>
    <row r="570">
      <c r="K570" s="130"/>
      <c r="W570" s="129"/>
      <c r="X570" s="129"/>
      <c r="Y570" s="129"/>
    </row>
    <row r="571">
      <c r="K571" s="130"/>
      <c r="W571" s="129"/>
      <c r="X571" s="129"/>
      <c r="Y571" s="129"/>
    </row>
    <row r="572">
      <c r="K572" s="130"/>
      <c r="W572" s="129"/>
      <c r="X572" s="129"/>
      <c r="Y572" s="129"/>
    </row>
    <row r="573">
      <c r="K573" s="130"/>
      <c r="W573" s="129"/>
      <c r="X573" s="129"/>
      <c r="Y573" s="129"/>
    </row>
    <row r="574">
      <c r="K574" s="130"/>
      <c r="W574" s="129"/>
      <c r="X574" s="129"/>
      <c r="Y574" s="129"/>
    </row>
    <row r="575">
      <c r="K575" s="130"/>
      <c r="W575" s="129"/>
      <c r="X575" s="129"/>
      <c r="Y575" s="129"/>
    </row>
    <row r="576">
      <c r="K576" s="130"/>
      <c r="W576" s="129"/>
      <c r="X576" s="129"/>
      <c r="Y576" s="129"/>
    </row>
    <row r="577">
      <c r="K577" s="130"/>
      <c r="W577" s="129"/>
      <c r="X577" s="129"/>
      <c r="Y577" s="129"/>
    </row>
    <row r="578">
      <c r="K578" s="130"/>
      <c r="W578" s="129"/>
      <c r="X578" s="129"/>
      <c r="Y578" s="129"/>
    </row>
    <row r="579">
      <c r="K579" s="130"/>
      <c r="W579" s="129"/>
      <c r="X579" s="129"/>
      <c r="Y579" s="129"/>
    </row>
    <row r="580">
      <c r="K580" s="130"/>
      <c r="W580" s="129"/>
      <c r="X580" s="129"/>
      <c r="Y580" s="129"/>
    </row>
    <row r="581">
      <c r="K581" s="130"/>
      <c r="W581" s="129"/>
      <c r="X581" s="129"/>
      <c r="Y581" s="129"/>
    </row>
    <row r="582">
      <c r="K582" s="130"/>
      <c r="W582" s="129"/>
      <c r="X582" s="129"/>
      <c r="Y582" s="129"/>
    </row>
    <row r="583">
      <c r="K583" s="130"/>
      <c r="W583" s="129"/>
      <c r="X583" s="129"/>
      <c r="Y583" s="129"/>
    </row>
    <row r="584">
      <c r="K584" s="130"/>
      <c r="W584" s="129"/>
      <c r="X584" s="129"/>
      <c r="Y584" s="129"/>
    </row>
    <row r="585">
      <c r="K585" s="130"/>
      <c r="W585" s="129"/>
      <c r="X585" s="129"/>
      <c r="Y585" s="129"/>
    </row>
    <row r="586">
      <c r="K586" s="130"/>
      <c r="W586" s="129"/>
      <c r="X586" s="129"/>
      <c r="Y586" s="129"/>
    </row>
    <row r="587">
      <c r="K587" s="130"/>
      <c r="W587" s="129"/>
      <c r="X587" s="129"/>
      <c r="Y587" s="129"/>
    </row>
    <row r="588">
      <c r="K588" s="130"/>
      <c r="W588" s="129"/>
      <c r="X588" s="129"/>
      <c r="Y588" s="129"/>
    </row>
    <row r="589">
      <c r="K589" s="130"/>
      <c r="W589" s="129"/>
      <c r="X589" s="129"/>
      <c r="Y589" s="129"/>
    </row>
    <row r="590">
      <c r="K590" s="130"/>
      <c r="W590" s="129"/>
      <c r="X590" s="129"/>
      <c r="Y590" s="129"/>
    </row>
    <row r="591">
      <c r="K591" s="130"/>
      <c r="W591" s="129"/>
      <c r="X591" s="129"/>
      <c r="Y591" s="129"/>
    </row>
    <row r="592">
      <c r="K592" s="130"/>
      <c r="W592" s="129"/>
      <c r="X592" s="129"/>
      <c r="Y592" s="129"/>
    </row>
    <row r="593">
      <c r="K593" s="130"/>
      <c r="W593" s="129"/>
      <c r="X593" s="129"/>
      <c r="Y593" s="129"/>
    </row>
    <row r="594">
      <c r="K594" s="130"/>
      <c r="W594" s="129"/>
      <c r="X594" s="129"/>
      <c r="Y594" s="129"/>
    </row>
    <row r="595">
      <c r="K595" s="130"/>
      <c r="W595" s="129"/>
      <c r="X595" s="129"/>
      <c r="Y595" s="129"/>
    </row>
    <row r="596">
      <c r="K596" s="130"/>
      <c r="W596" s="129"/>
      <c r="X596" s="129"/>
      <c r="Y596" s="129"/>
    </row>
    <row r="597">
      <c r="K597" s="130"/>
      <c r="W597" s="129"/>
      <c r="X597" s="129"/>
      <c r="Y597" s="129"/>
    </row>
    <row r="598">
      <c r="K598" s="130"/>
      <c r="W598" s="129"/>
      <c r="X598" s="129"/>
      <c r="Y598" s="129"/>
    </row>
    <row r="599">
      <c r="K599" s="130"/>
      <c r="W599" s="129"/>
      <c r="X599" s="129"/>
      <c r="Y599" s="129"/>
    </row>
    <row r="600">
      <c r="K600" s="130"/>
      <c r="W600" s="129"/>
      <c r="X600" s="129"/>
      <c r="Y600" s="129"/>
    </row>
    <row r="601">
      <c r="K601" s="130"/>
      <c r="W601" s="129"/>
      <c r="X601" s="129"/>
      <c r="Y601" s="129"/>
    </row>
    <row r="602">
      <c r="K602" s="130"/>
      <c r="W602" s="129"/>
      <c r="X602" s="129"/>
      <c r="Y602" s="129"/>
    </row>
    <row r="603">
      <c r="K603" s="130"/>
      <c r="W603" s="129"/>
      <c r="X603" s="129"/>
      <c r="Y603" s="129"/>
    </row>
    <row r="604">
      <c r="K604" s="130"/>
      <c r="W604" s="129"/>
      <c r="X604" s="129"/>
      <c r="Y604" s="129"/>
    </row>
    <row r="605">
      <c r="K605" s="130"/>
      <c r="W605" s="129"/>
      <c r="X605" s="129"/>
      <c r="Y605" s="129"/>
    </row>
    <row r="606">
      <c r="K606" s="130"/>
      <c r="W606" s="129"/>
      <c r="X606" s="129"/>
      <c r="Y606" s="129"/>
    </row>
    <row r="607">
      <c r="K607" s="130"/>
      <c r="W607" s="129"/>
      <c r="X607" s="129"/>
      <c r="Y607" s="129"/>
    </row>
    <row r="608">
      <c r="K608" s="130"/>
      <c r="W608" s="129"/>
      <c r="X608" s="129"/>
      <c r="Y608" s="129"/>
    </row>
    <row r="609">
      <c r="K609" s="130"/>
      <c r="W609" s="129"/>
      <c r="X609" s="129"/>
      <c r="Y609" s="129"/>
    </row>
    <row r="610">
      <c r="K610" s="130"/>
      <c r="W610" s="129"/>
      <c r="X610" s="129"/>
      <c r="Y610" s="129"/>
    </row>
    <row r="611">
      <c r="K611" s="130"/>
      <c r="W611" s="129"/>
      <c r="X611" s="129"/>
      <c r="Y611" s="129"/>
    </row>
    <row r="612">
      <c r="K612" s="130"/>
      <c r="W612" s="129"/>
      <c r="X612" s="129"/>
      <c r="Y612" s="129"/>
    </row>
    <row r="613">
      <c r="K613" s="130"/>
      <c r="W613" s="129"/>
      <c r="X613" s="129"/>
      <c r="Y613" s="129"/>
    </row>
    <row r="614">
      <c r="K614" s="130"/>
      <c r="W614" s="129"/>
      <c r="X614" s="129"/>
      <c r="Y614" s="129"/>
    </row>
    <row r="615">
      <c r="K615" s="130"/>
      <c r="W615" s="129"/>
      <c r="X615" s="129"/>
      <c r="Y615" s="129"/>
    </row>
    <row r="616">
      <c r="K616" s="130"/>
      <c r="W616" s="129"/>
      <c r="X616" s="129"/>
      <c r="Y616" s="129"/>
    </row>
    <row r="617">
      <c r="K617" s="130"/>
      <c r="W617" s="129"/>
      <c r="X617" s="129"/>
      <c r="Y617" s="129"/>
    </row>
    <row r="618">
      <c r="K618" s="130"/>
      <c r="W618" s="129"/>
      <c r="X618" s="129"/>
      <c r="Y618" s="129"/>
    </row>
    <row r="619">
      <c r="K619" s="130"/>
      <c r="W619" s="129"/>
      <c r="X619" s="129"/>
      <c r="Y619" s="129"/>
    </row>
    <row r="620">
      <c r="K620" s="130"/>
      <c r="W620" s="129"/>
      <c r="X620" s="129"/>
      <c r="Y620" s="129"/>
    </row>
    <row r="621">
      <c r="K621" s="130"/>
      <c r="W621" s="129"/>
      <c r="X621" s="129"/>
      <c r="Y621" s="129"/>
    </row>
    <row r="622">
      <c r="K622" s="130"/>
      <c r="W622" s="129"/>
      <c r="X622" s="129"/>
      <c r="Y622" s="129"/>
    </row>
    <row r="623">
      <c r="K623" s="130"/>
      <c r="W623" s="129"/>
      <c r="X623" s="129"/>
      <c r="Y623" s="129"/>
    </row>
    <row r="624">
      <c r="K624" s="130"/>
      <c r="W624" s="129"/>
      <c r="X624" s="129"/>
      <c r="Y624" s="129"/>
    </row>
    <row r="625">
      <c r="K625" s="130"/>
      <c r="W625" s="129"/>
      <c r="X625" s="129"/>
      <c r="Y625" s="129"/>
    </row>
    <row r="626">
      <c r="K626" s="130"/>
      <c r="W626" s="129"/>
      <c r="X626" s="129"/>
      <c r="Y626" s="129"/>
    </row>
    <row r="627">
      <c r="K627" s="130"/>
      <c r="W627" s="129"/>
      <c r="X627" s="129"/>
      <c r="Y627" s="129"/>
    </row>
    <row r="628">
      <c r="K628" s="130"/>
      <c r="W628" s="129"/>
      <c r="X628" s="129"/>
      <c r="Y628" s="129"/>
    </row>
    <row r="629">
      <c r="K629" s="130"/>
      <c r="W629" s="129"/>
      <c r="X629" s="129"/>
      <c r="Y629" s="129"/>
    </row>
    <row r="630">
      <c r="K630" s="130"/>
      <c r="W630" s="129"/>
      <c r="X630" s="129"/>
      <c r="Y630" s="129"/>
    </row>
    <row r="631">
      <c r="K631" s="130"/>
      <c r="W631" s="129"/>
      <c r="X631" s="129"/>
      <c r="Y631" s="129"/>
    </row>
    <row r="632">
      <c r="K632" s="130"/>
      <c r="W632" s="129"/>
      <c r="X632" s="129"/>
      <c r="Y632" s="129"/>
    </row>
    <row r="633">
      <c r="K633" s="130"/>
      <c r="W633" s="129"/>
      <c r="X633" s="129"/>
      <c r="Y633" s="129"/>
    </row>
    <row r="634">
      <c r="K634" s="130"/>
      <c r="W634" s="129"/>
      <c r="X634" s="129"/>
      <c r="Y634" s="129"/>
    </row>
    <row r="635">
      <c r="K635" s="130"/>
      <c r="W635" s="129"/>
      <c r="X635" s="129"/>
      <c r="Y635" s="129"/>
    </row>
    <row r="636">
      <c r="K636" s="130"/>
      <c r="W636" s="129"/>
      <c r="X636" s="129"/>
      <c r="Y636" s="129"/>
    </row>
    <row r="637">
      <c r="K637" s="130"/>
      <c r="W637" s="129"/>
      <c r="X637" s="129"/>
      <c r="Y637" s="129"/>
    </row>
    <row r="638">
      <c r="K638" s="130"/>
      <c r="W638" s="129"/>
      <c r="X638" s="129"/>
      <c r="Y638" s="129"/>
    </row>
    <row r="639">
      <c r="K639" s="130"/>
      <c r="W639" s="129"/>
      <c r="X639" s="129"/>
      <c r="Y639" s="129"/>
    </row>
    <row r="640">
      <c r="K640" s="130"/>
      <c r="W640" s="129"/>
      <c r="X640" s="129"/>
      <c r="Y640" s="129"/>
    </row>
    <row r="641">
      <c r="K641" s="130"/>
      <c r="W641" s="129"/>
      <c r="X641" s="129"/>
      <c r="Y641" s="129"/>
    </row>
    <row r="642">
      <c r="K642" s="130"/>
      <c r="W642" s="129"/>
      <c r="X642" s="129"/>
      <c r="Y642" s="129"/>
    </row>
    <row r="643">
      <c r="K643" s="130"/>
      <c r="W643" s="129"/>
      <c r="X643" s="129"/>
      <c r="Y643" s="129"/>
    </row>
    <row r="644">
      <c r="K644" s="130"/>
      <c r="W644" s="129"/>
      <c r="X644" s="129"/>
      <c r="Y644" s="129"/>
    </row>
    <row r="645">
      <c r="K645" s="130"/>
      <c r="W645" s="129"/>
      <c r="X645" s="129"/>
      <c r="Y645" s="129"/>
    </row>
    <row r="646">
      <c r="K646" s="130"/>
      <c r="W646" s="129"/>
      <c r="X646" s="129"/>
      <c r="Y646" s="129"/>
    </row>
    <row r="647">
      <c r="K647" s="130"/>
      <c r="W647" s="129"/>
      <c r="X647" s="129"/>
      <c r="Y647" s="129"/>
    </row>
    <row r="648">
      <c r="K648" s="130"/>
      <c r="W648" s="129"/>
      <c r="X648" s="129"/>
      <c r="Y648" s="129"/>
    </row>
    <row r="649">
      <c r="K649" s="130"/>
      <c r="W649" s="129"/>
      <c r="X649" s="129"/>
      <c r="Y649" s="129"/>
    </row>
    <row r="650">
      <c r="K650" s="130"/>
      <c r="W650" s="129"/>
      <c r="X650" s="129"/>
      <c r="Y650" s="129"/>
    </row>
    <row r="651">
      <c r="K651" s="130"/>
      <c r="W651" s="129"/>
      <c r="X651" s="129"/>
      <c r="Y651" s="129"/>
    </row>
    <row r="652">
      <c r="K652" s="130"/>
      <c r="W652" s="129"/>
      <c r="X652" s="129"/>
      <c r="Y652" s="129"/>
    </row>
    <row r="653">
      <c r="K653" s="130"/>
      <c r="W653" s="129"/>
      <c r="X653" s="129"/>
      <c r="Y653" s="129"/>
    </row>
    <row r="654">
      <c r="K654" s="130"/>
      <c r="W654" s="129"/>
      <c r="X654" s="129"/>
      <c r="Y654" s="129"/>
    </row>
    <row r="655">
      <c r="K655" s="130"/>
      <c r="W655" s="129"/>
      <c r="X655" s="129"/>
      <c r="Y655" s="129"/>
    </row>
    <row r="656">
      <c r="K656" s="130"/>
      <c r="W656" s="129"/>
      <c r="X656" s="129"/>
      <c r="Y656" s="129"/>
    </row>
    <row r="657">
      <c r="K657" s="130"/>
      <c r="W657" s="129"/>
      <c r="X657" s="129"/>
      <c r="Y657" s="129"/>
    </row>
    <row r="658">
      <c r="K658" s="130"/>
      <c r="W658" s="129"/>
      <c r="X658" s="129"/>
      <c r="Y658" s="129"/>
    </row>
    <row r="659">
      <c r="K659" s="130"/>
      <c r="W659" s="129"/>
      <c r="X659" s="129"/>
      <c r="Y659" s="129"/>
    </row>
    <row r="660">
      <c r="K660" s="130"/>
      <c r="W660" s="129"/>
      <c r="X660" s="129"/>
      <c r="Y660" s="129"/>
    </row>
    <row r="661">
      <c r="K661" s="130"/>
      <c r="W661" s="129"/>
      <c r="X661" s="129"/>
      <c r="Y661" s="129"/>
    </row>
    <row r="662">
      <c r="K662" s="130"/>
      <c r="W662" s="129"/>
      <c r="X662" s="129"/>
      <c r="Y662" s="129"/>
    </row>
    <row r="663">
      <c r="K663" s="130"/>
      <c r="W663" s="129"/>
      <c r="X663" s="129"/>
      <c r="Y663" s="129"/>
    </row>
    <row r="664">
      <c r="K664" s="130"/>
      <c r="W664" s="129"/>
      <c r="X664" s="129"/>
      <c r="Y664" s="129"/>
    </row>
    <row r="665">
      <c r="K665" s="130"/>
      <c r="W665" s="129"/>
      <c r="X665" s="129"/>
      <c r="Y665" s="129"/>
    </row>
    <row r="666">
      <c r="K666" s="130"/>
      <c r="W666" s="129"/>
      <c r="X666" s="129"/>
      <c r="Y666" s="129"/>
    </row>
    <row r="667">
      <c r="K667" s="130"/>
      <c r="W667" s="129"/>
      <c r="X667" s="129"/>
      <c r="Y667" s="129"/>
    </row>
    <row r="668">
      <c r="K668" s="130"/>
      <c r="W668" s="129"/>
      <c r="X668" s="129"/>
      <c r="Y668" s="129"/>
    </row>
    <row r="669">
      <c r="K669" s="130"/>
      <c r="W669" s="129"/>
      <c r="X669" s="129"/>
      <c r="Y669" s="129"/>
    </row>
    <row r="670">
      <c r="K670" s="130"/>
      <c r="W670" s="129"/>
      <c r="X670" s="129"/>
      <c r="Y670" s="129"/>
    </row>
    <row r="671">
      <c r="K671" s="130"/>
      <c r="W671" s="129"/>
      <c r="X671" s="129"/>
      <c r="Y671" s="129"/>
    </row>
    <row r="672">
      <c r="K672" s="130"/>
      <c r="W672" s="129"/>
      <c r="X672" s="129"/>
      <c r="Y672" s="129"/>
    </row>
    <row r="673">
      <c r="K673" s="130"/>
      <c r="W673" s="129"/>
      <c r="X673" s="129"/>
      <c r="Y673" s="129"/>
    </row>
    <row r="674">
      <c r="K674" s="130"/>
      <c r="W674" s="129"/>
      <c r="X674" s="129"/>
      <c r="Y674" s="129"/>
    </row>
    <row r="675">
      <c r="K675" s="130"/>
      <c r="W675" s="129"/>
      <c r="X675" s="129"/>
      <c r="Y675" s="129"/>
    </row>
    <row r="676">
      <c r="K676" s="130"/>
      <c r="W676" s="129"/>
      <c r="X676" s="129"/>
      <c r="Y676" s="129"/>
    </row>
    <row r="677">
      <c r="K677" s="130"/>
      <c r="W677" s="129"/>
      <c r="X677" s="129"/>
      <c r="Y677" s="129"/>
    </row>
    <row r="678">
      <c r="K678" s="130"/>
      <c r="W678" s="129"/>
      <c r="X678" s="129"/>
      <c r="Y678" s="129"/>
    </row>
    <row r="679">
      <c r="K679" s="130"/>
      <c r="W679" s="129"/>
      <c r="X679" s="129"/>
      <c r="Y679" s="129"/>
    </row>
    <row r="680">
      <c r="K680" s="130"/>
      <c r="W680" s="129"/>
      <c r="X680" s="129"/>
      <c r="Y680" s="129"/>
    </row>
    <row r="681">
      <c r="K681" s="130"/>
      <c r="W681" s="129"/>
      <c r="X681" s="129"/>
      <c r="Y681" s="129"/>
    </row>
    <row r="682">
      <c r="K682" s="130"/>
      <c r="W682" s="129"/>
      <c r="X682" s="129"/>
      <c r="Y682" s="129"/>
    </row>
    <row r="683">
      <c r="K683" s="130"/>
      <c r="W683" s="129"/>
      <c r="X683" s="129"/>
      <c r="Y683" s="129"/>
    </row>
    <row r="684">
      <c r="K684" s="130"/>
      <c r="W684" s="129"/>
      <c r="X684" s="129"/>
      <c r="Y684" s="129"/>
    </row>
    <row r="685">
      <c r="K685" s="130"/>
      <c r="W685" s="129"/>
      <c r="X685" s="129"/>
      <c r="Y685" s="129"/>
    </row>
    <row r="686">
      <c r="K686" s="130"/>
      <c r="W686" s="129"/>
      <c r="X686" s="129"/>
      <c r="Y686" s="129"/>
    </row>
    <row r="687">
      <c r="K687" s="130"/>
      <c r="W687" s="129"/>
      <c r="X687" s="129"/>
      <c r="Y687" s="129"/>
    </row>
    <row r="688">
      <c r="K688" s="130"/>
      <c r="W688" s="129"/>
      <c r="X688" s="129"/>
      <c r="Y688" s="129"/>
    </row>
    <row r="689">
      <c r="K689" s="130"/>
      <c r="W689" s="129"/>
      <c r="X689" s="129"/>
      <c r="Y689" s="129"/>
    </row>
    <row r="690">
      <c r="K690" s="130"/>
      <c r="W690" s="129"/>
      <c r="X690" s="129"/>
      <c r="Y690" s="129"/>
    </row>
    <row r="691">
      <c r="K691" s="130"/>
      <c r="W691" s="129"/>
      <c r="X691" s="129"/>
      <c r="Y691" s="129"/>
    </row>
    <row r="692">
      <c r="K692" s="130"/>
      <c r="W692" s="129"/>
      <c r="X692" s="129"/>
      <c r="Y692" s="129"/>
    </row>
    <row r="693">
      <c r="K693" s="130"/>
      <c r="W693" s="129"/>
      <c r="X693" s="129"/>
      <c r="Y693" s="129"/>
    </row>
    <row r="694">
      <c r="K694" s="130"/>
      <c r="W694" s="129"/>
      <c r="X694" s="129"/>
      <c r="Y694" s="129"/>
    </row>
    <row r="695">
      <c r="K695" s="130"/>
      <c r="W695" s="129"/>
      <c r="X695" s="129"/>
      <c r="Y695" s="129"/>
    </row>
    <row r="696">
      <c r="K696" s="130"/>
      <c r="W696" s="129"/>
      <c r="X696" s="129"/>
      <c r="Y696" s="129"/>
    </row>
    <row r="697">
      <c r="K697" s="130"/>
      <c r="W697" s="129"/>
      <c r="X697" s="129"/>
      <c r="Y697" s="129"/>
    </row>
    <row r="698">
      <c r="K698" s="130"/>
      <c r="W698" s="129"/>
      <c r="X698" s="129"/>
      <c r="Y698" s="129"/>
    </row>
    <row r="699">
      <c r="K699" s="130"/>
      <c r="W699" s="129"/>
      <c r="X699" s="129"/>
      <c r="Y699" s="129"/>
    </row>
    <row r="700">
      <c r="K700" s="130"/>
      <c r="W700" s="129"/>
      <c r="X700" s="129"/>
      <c r="Y700" s="129"/>
    </row>
    <row r="701">
      <c r="K701" s="130"/>
      <c r="W701" s="129"/>
      <c r="X701" s="129"/>
      <c r="Y701" s="129"/>
    </row>
    <row r="702">
      <c r="K702" s="130"/>
      <c r="W702" s="129"/>
      <c r="X702" s="129"/>
      <c r="Y702" s="129"/>
    </row>
    <row r="703">
      <c r="K703" s="130"/>
      <c r="W703" s="129"/>
      <c r="X703" s="129"/>
      <c r="Y703" s="129"/>
    </row>
    <row r="704">
      <c r="K704" s="130"/>
      <c r="W704" s="129"/>
      <c r="X704" s="129"/>
      <c r="Y704" s="129"/>
    </row>
    <row r="705">
      <c r="K705" s="130"/>
      <c r="W705" s="129"/>
      <c r="X705" s="129"/>
      <c r="Y705" s="129"/>
    </row>
    <row r="706">
      <c r="K706" s="130"/>
      <c r="W706" s="129"/>
      <c r="X706" s="129"/>
      <c r="Y706" s="129"/>
    </row>
    <row r="707">
      <c r="K707" s="130"/>
      <c r="W707" s="129"/>
      <c r="X707" s="129"/>
      <c r="Y707" s="129"/>
    </row>
    <row r="708">
      <c r="K708" s="130"/>
      <c r="W708" s="129"/>
      <c r="X708" s="129"/>
      <c r="Y708" s="129"/>
    </row>
    <row r="709">
      <c r="K709" s="130"/>
      <c r="W709" s="129"/>
      <c r="X709" s="129"/>
      <c r="Y709" s="129"/>
    </row>
    <row r="710">
      <c r="K710" s="130"/>
      <c r="W710" s="129"/>
      <c r="X710" s="129"/>
      <c r="Y710" s="129"/>
    </row>
    <row r="711">
      <c r="K711" s="130"/>
      <c r="W711" s="129"/>
      <c r="X711" s="129"/>
      <c r="Y711" s="129"/>
    </row>
    <row r="712">
      <c r="K712" s="130"/>
      <c r="W712" s="129"/>
      <c r="X712" s="129"/>
      <c r="Y712" s="129"/>
    </row>
    <row r="713">
      <c r="K713" s="130"/>
      <c r="W713" s="129"/>
      <c r="X713" s="129"/>
      <c r="Y713" s="129"/>
    </row>
    <row r="714">
      <c r="K714" s="130"/>
      <c r="W714" s="129"/>
      <c r="X714" s="129"/>
      <c r="Y714" s="129"/>
    </row>
    <row r="715">
      <c r="K715" s="130"/>
      <c r="W715" s="129"/>
      <c r="X715" s="129"/>
      <c r="Y715" s="129"/>
    </row>
    <row r="716">
      <c r="K716" s="130"/>
      <c r="W716" s="129"/>
      <c r="X716" s="129"/>
      <c r="Y716" s="129"/>
    </row>
    <row r="717">
      <c r="K717" s="130"/>
      <c r="W717" s="129"/>
      <c r="X717" s="129"/>
      <c r="Y717" s="129"/>
    </row>
    <row r="718">
      <c r="K718" s="130"/>
      <c r="W718" s="129"/>
      <c r="X718" s="129"/>
      <c r="Y718" s="129"/>
    </row>
    <row r="719">
      <c r="K719" s="130"/>
      <c r="W719" s="129"/>
      <c r="X719" s="129"/>
      <c r="Y719" s="129"/>
    </row>
    <row r="720">
      <c r="K720" s="130"/>
      <c r="W720" s="129"/>
      <c r="X720" s="129"/>
      <c r="Y720" s="129"/>
    </row>
    <row r="721">
      <c r="K721" s="130"/>
      <c r="W721" s="129"/>
      <c r="X721" s="129"/>
      <c r="Y721" s="129"/>
    </row>
    <row r="722">
      <c r="K722" s="130"/>
      <c r="W722" s="129"/>
      <c r="X722" s="129"/>
      <c r="Y722" s="129"/>
    </row>
    <row r="723">
      <c r="K723" s="130"/>
      <c r="W723" s="129"/>
      <c r="X723" s="129"/>
      <c r="Y723" s="129"/>
    </row>
    <row r="724">
      <c r="K724" s="130"/>
      <c r="W724" s="129"/>
      <c r="X724" s="129"/>
      <c r="Y724" s="129"/>
    </row>
    <row r="725">
      <c r="K725" s="130"/>
      <c r="W725" s="129"/>
      <c r="X725" s="129"/>
      <c r="Y725" s="129"/>
    </row>
    <row r="726">
      <c r="K726" s="130"/>
      <c r="W726" s="129"/>
      <c r="X726" s="129"/>
      <c r="Y726" s="129"/>
    </row>
    <row r="727">
      <c r="K727" s="130"/>
      <c r="W727" s="129"/>
      <c r="X727" s="129"/>
      <c r="Y727" s="129"/>
    </row>
    <row r="728">
      <c r="K728" s="130"/>
      <c r="W728" s="129"/>
      <c r="X728" s="129"/>
      <c r="Y728" s="129"/>
    </row>
    <row r="729">
      <c r="K729" s="130"/>
      <c r="W729" s="129"/>
      <c r="X729" s="129"/>
      <c r="Y729" s="129"/>
    </row>
    <row r="730">
      <c r="K730" s="130"/>
      <c r="W730" s="129"/>
      <c r="X730" s="129"/>
      <c r="Y730" s="129"/>
    </row>
    <row r="731">
      <c r="K731" s="130"/>
      <c r="W731" s="129"/>
      <c r="X731" s="129"/>
      <c r="Y731" s="129"/>
    </row>
    <row r="732">
      <c r="K732" s="130"/>
      <c r="W732" s="129"/>
      <c r="X732" s="129"/>
      <c r="Y732" s="129"/>
    </row>
    <row r="733">
      <c r="K733" s="130"/>
      <c r="W733" s="129"/>
      <c r="X733" s="129"/>
      <c r="Y733" s="129"/>
    </row>
    <row r="734">
      <c r="K734" s="130"/>
      <c r="W734" s="129"/>
      <c r="X734" s="129"/>
      <c r="Y734" s="129"/>
    </row>
    <row r="735">
      <c r="K735" s="130"/>
      <c r="W735" s="129"/>
      <c r="X735" s="129"/>
      <c r="Y735" s="129"/>
    </row>
    <row r="736">
      <c r="K736" s="130"/>
      <c r="W736" s="129"/>
      <c r="X736" s="129"/>
      <c r="Y736" s="129"/>
    </row>
    <row r="737">
      <c r="K737" s="130"/>
      <c r="W737" s="129"/>
      <c r="X737" s="129"/>
      <c r="Y737" s="129"/>
    </row>
    <row r="738">
      <c r="K738" s="130"/>
      <c r="W738" s="129"/>
      <c r="X738" s="129"/>
      <c r="Y738" s="129"/>
    </row>
    <row r="739">
      <c r="K739" s="130"/>
      <c r="W739" s="129"/>
      <c r="X739" s="129"/>
      <c r="Y739" s="129"/>
    </row>
    <row r="740">
      <c r="K740" s="130"/>
      <c r="W740" s="129"/>
      <c r="X740" s="129"/>
      <c r="Y740" s="129"/>
    </row>
    <row r="741">
      <c r="K741" s="130"/>
      <c r="W741" s="129"/>
      <c r="X741" s="129"/>
      <c r="Y741" s="129"/>
    </row>
    <row r="742">
      <c r="K742" s="130"/>
      <c r="W742" s="129"/>
      <c r="X742" s="129"/>
      <c r="Y742" s="129"/>
    </row>
    <row r="743">
      <c r="K743" s="130"/>
      <c r="W743" s="129"/>
      <c r="X743" s="129"/>
      <c r="Y743" s="129"/>
    </row>
    <row r="744">
      <c r="K744" s="130"/>
      <c r="W744" s="129"/>
      <c r="X744" s="129"/>
      <c r="Y744" s="129"/>
    </row>
    <row r="745">
      <c r="K745" s="130"/>
      <c r="W745" s="129"/>
      <c r="X745" s="129"/>
      <c r="Y745" s="129"/>
    </row>
    <row r="746">
      <c r="K746" s="130"/>
      <c r="W746" s="129"/>
      <c r="X746" s="129"/>
      <c r="Y746" s="129"/>
    </row>
    <row r="747">
      <c r="K747" s="130"/>
      <c r="W747" s="129"/>
      <c r="X747" s="129"/>
      <c r="Y747" s="129"/>
    </row>
    <row r="748">
      <c r="K748" s="130"/>
      <c r="W748" s="129"/>
      <c r="X748" s="129"/>
      <c r="Y748" s="129"/>
    </row>
    <row r="749">
      <c r="K749" s="130"/>
      <c r="W749" s="129"/>
      <c r="X749" s="129"/>
      <c r="Y749" s="129"/>
    </row>
    <row r="750">
      <c r="K750" s="130"/>
      <c r="W750" s="129"/>
      <c r="X750" s="129"/>
      <c r="Y750" s="129"/>
    </row>
    <row r="751">
      <c r="K751" s="130"/>
      <c r="W751" s="129"/>
      <c r="X751" s="129"/>
      <c r="Y751" s="129"/>
    </row>
    <row r="752">
      <c r="K752" s="130"/>
      <c r="W752" s="129"/>
      <c r="X752" s="129"/>
      <c r="Y752" s="129"/>
    </row>
    <row r="753">
      <c r="K753" s="130"/>
      <c r="W753" s="129"/>
      <c r="X753" s="129"/>
      <c r="Y753" s="129"/>
    </row>
    <row r="754">
      <c r="K754" s="130"/>
      <c r="W754" s="129"/>
      <c r="X754" s="129"/>
      <c r="Y754" s="129"/>
    </row>
    <row r="755">
      <c r="K755" s="130"/>
      <c r="W755" s="129"/>
      <c r="X755" s="129"/>
      <c r="Y755" s="129"/>
    </row>
    <row r="756">
      <c r="K756" s="130"/>
      <c r="W756" s="129"/>
      <c r="X756" s="129"/>
      <c r="Y756" s="129"/>
    </row>
    <row r="757">
      <c r="K757" s="130"/>
      <c r="W757" s="129"/>
      <c r="X757" s="129"/>
      <c r="Y757" s="129"/>
    </row>
    <row r="758">
      <c r="K758" s="130"/>
      <c r="W758" s="129"/>
      <c r="X758" s="129"/>
      <c r="Y758" s="129"/>
    </row>
    <row r="759">
      <c r="K759" s="130"/>
      <c r="W759" s="129"/>
      <c r="X759" s="129"/>
      <c r="Y759" s="129"/>
    </row>
    <row r="760">
      <c r="K760" s="130"/>
      <c r="W760" s="129"/>
      <c r="X760" s="129"/>
      <c r="Y760" s="129"/>
    </row>
    <row r="761">
      <c r="K761" s="130"/>
      <c r="W761" s="129"/>
      <c r="X761" s="129"/>
      <c r="Y761" s="129"/>
    </row>
    <row r="762">
      <c r="K762" s="130"/>
      <c r="W762" s="129"/>
      <c r="X762" s="129"/>
      <c r="Y762" s="129"/>
    </row>
    <row r="763">
      <c r="K763" s="130"/>
      <c r="W763" s="129"/>
      <c r="X763" s="129"/>
      <c r="Y763" s="129"/>
    </row>
    <row r="764">
      <c r="K764" s="130"/>
      <c r="W764" s="129"/>
      <c r="X764" s="129"/>
      <c r="Y764" s="129"/>
    </row>
    <row r="765">
      <c r="K765" s="130"/>
      <c r="W765" s="129"/>
      <c r="X765" s="129"/>
      <c r="Y765" s="129"/>
    </row>
    <row r="766">
      <c r="K766" s="130"/>
      <c r="W766" s="129"/>
      <c r="X766" s="129"/>
      <c r="Y766" s="129"/>
    </row>
    <row r="767">
      <c r="K767" s="130"/>
      <c r="W767" s="129"/>
      <c r="X767" s="129"/>
      <c r="Y767" s="129"/>
    </row>
    <row r="768">
      <c r="K768" s="130"/>
      <c r="W768" s="129"/>
      <c r="X768" s="129"/>
      <c r="Y768" s="129"/>
    </row>
    <row r="769">
      <c r="K769" s="130"/>
      <c r="W769" s="129"/>
      <c r="X769" s="129"/>
      <c r="Y769" s="129"/>
    </row>
    <row r="770">
      <c r="K770" s="130"/>
      <c r="W770" s="129"/>
      <c r="X770" s="129"/>
      <c r="Y770" s="129"/>
    </row>
    <row r="771">
      <c r="K771" s="130"/>
      <c r="W771" s="129"/>
      <c r="X771" s="129"/>
      <c r="Y771" s="129"/>
    </row>
    <row r="772">
      <c r="K772" s="130"/>
      <c r="W772" s="129"/>
      <c r="X772" s="129"/>
      <c r="Y772" s="129"/>
    </row>
    <row r="773">
      <c r="K773" s="130"/>
      <c r="W773" s="129"/>
      <c r="X773" s="129"/>
      <c r="Y773" s="129"/>
    </row>
    <row r="774">
      <c r="K774" s="130"/>
      <c r="W774" s="129"/>
      <c r="X774" s="129"/>
      <c r="Y774" s="129"/>
    </row>
    <row r="775">
      <c r="K775" s="130"/>
      <c r="W775" s="129"/>
      <c r="X775" s="129"/>
      <c r="Y775" s="129"/>
    </row>
    <row r="776">
      <c r="K776" s="130"/>
      <c r="W776" s="129"/>
      <c r="X776" s="129"/>
      <c r="Y776" s="129"/>
    </row>
    <row r="777">
      <c r="K777" s="130"/>
      <c r="W777" s="129"/>
      <c r="X777" s="129"/>
      <c r="Y777" s="129"/>
    </row>
    <row r="778">
      <c r="K778" s="130"/>
      <c r="W778" s="129"/>
      <c r="X778" s="129"/>
      <c r="Y778" s="129"/>
    </row>
    <row r="779">
      <c r="K779" s="130"/>
      <c r="W779" s="129"/>
      <c r="X779" s="129"/>
      <c r="Y779" s="129"/>
    </row>
    <row r="780">
      <c r="K780" s="130"/>
      <c r="W780" s="129"/>
      <c r="X780" s="129"/>
      <c r="Y780" s="129"/>
    </row>
    <row r="781">
      <c r="K781" s="130"/>
      <c r="W781" s="129"/>
      <c r="X781" s="129"/>
      <c r="Y781" s="129"/>
    </row>
    <row r="782">
      <c r="K782" s="130"/>
      <c r="W782" s="129"/>
      <c r="X782" s="129"/>
      <c r="Y782" s="129"/>
    </row>
    <row r="783">
      <c r="K783" s="130"/>
      <c r="W783" s="129"/>
      <c r="X783" s="129"/>
      <c r="Y783" s="129"/>
    </row>
    <row r="784">
      <c r="K784" s="130"/>
      <c r="W784" s="129"/>
      <c r="X784" s="129"/>
      <c r="Y784" s="129"/>
    </row>
    <row r="785">
      <c r="K785" s="130"/>
      <c r="W785" s="129"/>
      <c r="X785" s="129"/>
      <c r="Y785" s="129"/>
    </row>
    <row r="786">
      <c r="K786" s="130"/>
      <c r="W786" s="129"/>
      <c r="X786" s="129"/>
      <c r="Y786" s="129"/>
    </row>
    <row r="787">
      <c r="K787" s="130"/>
      <c r="W787" s="129"/>
      <c r="X787" s="129"/>
      <c r="Y787" s="129"/>
    </row>
    <row r="788">
      <c r="K788" s="130"/>
      <c r="W788" s="129"/>
      <c r="X788" s="129"/>
      <c r="Y788" s="129"/>
    </row>
    <row r="789">
      <c r="K789" s="130"/>
      <c r="W789" s="129"/>
      <c r="X789" s="129"/>
      <c r="Y789" s="129"/>
    </row>
    <row r="790">
      <c r="K790" s="130"/>
      <c r="W790" s="129"/>
      <c r="X790" s="129"/>
      <c r="Y790" s="129"/>
    </row>
    <row r="791">
      <c r="K791" s="130"/>
      <c r="W791" s="129"/>
      <c r="X791" s="129"/>
      <c r="Y791" s="129"/>
    </row>
    <row r="792">
      <c r="K792" s="130"/>
      <c r="W792" s="129"/>
      <c r="X792" s="129"/>
      <c r="Y792" s="129"/>
    </row>
    <row r="793">
      <c r="K793" s="130"/>
      <c r="W793" s="129"/>
      <c r="X793" s="129"/>
      <c r="Y793" s="129"/>
    </row>
    <row r="794">
      <c r="K794" s="130"/>
      <c r="W794" s="129"/>
      <c r="X794" s="129"/>
      <c r="Y794" s="129"/>
    </row>
    <row r="795">
      <c r="K795" s="130"/>
      <c r="W795" s="129"/>
      <c r="X795" s="129"/>
      <c r="Y795" s="129"/>
    </row>
    <row r="796">
      <c r="K796" s="130"/>
      <c r="W796" s="129"/>
      <c r="X796" s="129"/>
      <c r="Y796" s="129"/>
    </row>
    <row r="797">
      <c r="K797" s="130"/>
      <c r="W797" s="129"/>
      <c r="X797" s="129"/>
      <c r="Y797" s="129"/>
    </row>
    <row r="798">
      <c r="K798" s="130"/>
      <c r="W798" s="129"/>
      <c r="X798" s="129"/>
      <c r="Y798" s="129"/>
    </row>
    <row r="799">
      <c r="K799" s="130"/>
      <c r="W799" s="129"/>
      <c r="X799" s="129"/>
      <c r="Y799" s="129"/>
    </row>
    <row r="800">
      <c r="K800" s="130"/>
      <c r="W800" s="129"/>
      <c r="X800" s="129"/>
      <c r="Y800" s="129"/>
    </row>
    <row r="801">
      <c r="K801" s="130"/>
      <c r="W801" s="129"/>
      <c r="X801" s="129"/>
      <c r="Y801" s="129"/>
    </row>
    <row r="802">
      <c r="K802" s="130"/>
      <c r="W802" s="129"/>
      <c r="X802" s="129"/>
      <c r="Y802" s="129"/>
    </row>
    <row r="803">
      <c r="K803" s="130"/>
      <c r="W803" s="129"/>
      <c r="X803" s="129"/>
      <c r="Y803" s="129"/>
    </row>
    <row r="804">
      <c r="K804" s="130"/>
      <c r="W804" s="129"/>
      <c r="X804" s="129"/>
      <c r="Y804" s="129"/>
    </row>
    <row r="805">
      <c r="K805" s="130"/>
      <c r="W805" s="129"/>
      <c r="X805" s="129"/>
      <c r="Y805" s="129"/>
    </row>
    <row r="806">
      <c r="K806" s="130"/>
      <c r="W806" s="129"/>
      <c r="X806" s="129"/>
      <c r="Y806" s="129"/>
    </row>
    <row r="807">
      <c r="K807" s="130"/>
      <c r="W807" s="129"/>
      <c r="X807" s="129"/>
      <c r="Y807" s="129"/>
    </row>
    <row r="808">
      <c r="K808" s="130"/>
      <c r="W808" s="129"/>
      <c r="X808" s="129"/>
      <c r="Y808" s="129"/>
    </row>
    <row r="809">
      <c r="K809" s="130"/>
      <c r="W809" s="129"/>
      <c r="X809" s="129"/>
      <c r="Y809" s="129"/>
    </row>
    <row r="810">
      <c r="K810" s="130"/>
      <c r="W810" s="129"/>
      <c r="X810" s="129"/>
      <c r="Y810" s="129"/>
    </row>
    <row r="811">
      <c r="K811" s="130"/>
      <c r="W811" s="129"/>
      <c r="X811" s="129"/>
      <c r="Y811" s="129"/>
    </row>
    <row r="812">
      <c r="K812" s="130"/>
      <c r="W812" s="129"/>
      <c r="X812" s="129"/>
      <c r="Y812" s="129"/>
    </row>
    <row r="813">
      <c r="K813" s="130"/>
      <c r="W813" s="129"/>
      <c r="X813" s="129"/>
      <c r="Y813" s="129"/>
    </row>
    <row r="814">
      <c r="K814" s="130"/>
      <c r="W814" s="129"/>
      <c r="X814" s="129"/>
      <c r="Y814" s="129"/>
    </row>
    <row r="815">
      <c r="K815" s="130"/>
      <c r="W815" s="129"/>
      <c r="X815" s="129"/>
      <c r="Y815" s="129"/>
    </row>
    <row r="816">
      <c r="K816" s="130"/>
      <c r="W816" s="129"/>
      <c r="X816" s="129"/>
      <c r="Y816" s="129"/>
    </row>
    <row r="817">
      <c r="K817" s="130"/>
      <c r="W817" s="129"/>
      <c r="X817" s="129"/>
      <c r="Y817" s="129"/>
    </row>
    <row r="818">
      <c r="K818" s="130"/>
      <c r="W818" s="129"/>
      <c r="X818" s="129"/>
      <c r="Y818" s="129"/>
    </row>
    <row r="819">
      <c r="K819" s="130"/>
      <c r="W819" s="129"/>
      <c r="X819" s="129"/>
      <c r="Y819" s="129"/>
    </row>
    <row r="820">
      <c r="K820" s="130"/>
      <c r="W820" s="129"/>
      <c r="X820" s="129"/>
      <c r="Y820" s="129"/>
    </row>
    <row r="821">
      <c r="K821" s="130"/>
      <c r="W821" s="129"/>
      <c r="X821" s="129"/>
      <c r="Y821" s="129"/>
    </row>
    <row r="822">
      <c r="K822" s="130"/>
      <c r="W822" s="129"/>
      <c r="X822" s="129"/>
      <c r="Y822" s="129"/>
    </row>
    <row r="823">
      <c r="K823" s="130"/>
      <c r="W823" s="129"/>
      <c r="X823" s="129"/>
      <c r="Y823" s="129"/>
    </row>
    <row r="824">
      <c r="K824" s="130"/>
      <c r="W824" s="129"/>
      <c r="X824" s="129"/>
      <c r="Y824" s="129"/>
    </row>
    <row r="825">
      <c r="K825" s="130"/>
      <c r="W825" s="129"/>
      <c r="X825" s="129"/>
      <c r="Y825" s="129"/>
    </row>
    <row r="826">
      <c r="K826" s="130"/>
      <c r="W826" s="129"/>
      <c r="X826" s="129"/>
      <c r="Y826" s="129"/>
    </row>
    <row r="827">
      <c r="K827" s="130"/>
      <c r="W827" s="129"/>
      <c r="X827" s="129"/>
      <c r="Y827" s="129"/>
    </row>
    <row r="828">
      <c r="K828" s="130"/>
      <c r="W828" s="129"/>
      <c r="X828" s="129"/>
      <c r="Y828" s="129"/>
    </row>
    <row r="829">
      <c r="K829" s="130"/>
      <c r="W829" s="129"/>
      <c r="X829" s="129"/>
      <c r="Y829" s="129"/>
    </row>
    <row r="830">
      <c r="K830" s="130"/>
      <c r="W830" s="129"/>
      <c r="X830" s="129"/>
      <c r="Y830" s="129"/>
    </row>
    <row r="831">
      <c r="K831" s="130"/>
      <c r="W831" s="129"/>
      <c r="X831" s="129"/>
      <c r="Y831" s="129"/>
    </row>
    <row r="832">
      <c r="K832" s="130"/>
      <c r="W832" s="129"/>
      <c r="X832" s="129"/>
      <c r="Y832" s="129"/>
    </row>
    <row r="833">
      <c r="K833" s="130"/>
      <c r="W833" s="129"/>
      <c r="X833" s="129"/>
      <c r="Y833" s="129"/>
    </row>
    <row r="834">
      <c r="K834" s="130"/>
      <c r="W834" s="129"/>
      <c r="X834" s="129"/>
      <c r="Y834" s="129"/>
    </row>
    <row r="835">
      <c r="K835" s="130"/>
      <c r="W835" s="129"/>
      <c r="X835" s="129"/>
      <c r="Y835" s="129"/>
    </row>
    <row r="836">
      <c r="K836" s="130"/>
      <c r="W836" s="129"/>
      <c r="X836" s="129"/>
      <c r="Y836" s="129"/>
    </row>
    <row r="837">
      <c r="K837" s="130"/>
      <c r="W837" s="129"/>
      <c r="X837" s="129"/>
      <c r="Y837" s="129"/>
    </row>
    <row r="838">
      <c r="K838" s="130"/>
      <c r="W838" s="129"/>
      <c r="X838" s="129"/>
      <c r="Y838" s="129"/>
    </row>
    <row r="839">
      <c r="K839" s="130"/>
      <c r="W839" s="129"/>
      <c r="X839" s="129"/>
      <c r="Y839" s="129"/>
    </row>
    <row r="840">
      <c r="K840" s="130"/>
      <c r="W840" s="129"/>
      <c r="X840" s="129"/>
      <c r="Y840" s="129"/>
    </row>
    <row r="841">
      <c r="K841" s="130"/>
      <c r="W841" s="129"/>
      <c r="X841" s="129"/>
      <c r="Y841" s="129"/>
    </row>
    <row r="842">
      <c r="K842" s="130"/>
      <c r="W842" s="129"/>
      <c r="X842" s="129"/>
      <c r="Y842" s="129"/>
    </row>
    <row r="843">
      <c r="K843" s="130"/>
      <c r="W843" s="129"/>
      <c r="X843" s="129"/>
      <c r="Y843" s="129"/>
    </row>
    <row r="844">
      <c r="K844" s="130"/>
      <c r="W844" s="129"/>
      <c r="X844" s="129"/>
      <c r="Y844" s="129"/>
    </row>
    <row r="845">
      <c r="K845" s="130"/>
      <c r="W845" s="129"/>
      <c r="X845" s="129"/>
      <c r="Y845" s="129"/>
    </row>
    <row r="846">
      <c r="K846" s="130"/>
      <c r="W846" s="129"/>
      <c r="X846" s="129"/>
      <c r="Y846" s="129"/>
    </row>
    <row r="847">
      <c r="K847" s="130"/>
      <c r="W847" s="129"/>
      <c r="X847" s="129"/>
      <c r="Y847" s="129"/>
    </row>
    <row r="848">
      <c r="K848" s="130"/>
      <c r="W848" s="129"/>
      <c r="X848" s="129"/>
      <c r="Y848" s="129"/>
    </row>
    <row r="849">
      <c r="K849" s="130"/>
      <c r="W849" s="129"/>
      <c r="X849" s="129"/>
      <c r="Y849" s="129"/>
    </row>
    <row r="850">
      <c r="K850" s="130"/>
      <c r="W850" s="129"/>
      <c r="X850" s="129"/>
      <c r="Y850" s="129"/>
    </row>
    <row r="851">
      <c r="K851" s="130"/>
      <c r="W851" s="129"/>
      <c r="X851" s="129"/>
      <c r="Y851" s="129"/>
    </row>
    <row r="852">
      <c r="K852" s="130"/>
      <c r="W852" s="129"/>
      <c r="X852" s="129"/>
      <c r="Y852" s="129"/>
    </row>
    <row r="853">
      <c r="K853" s="130"/>
      <c r="W853" s="129"/>
      <c r="X853" s="129"/>
      <c r="Y853" s="129"/>
    </row>
    <row r="854">
      <c r="K854" s="130"/>
      <c r="W854" s="129"/>
      <c r="X854" s="129"/>
      <c r="Y854" s="129"/>
    </row>
    <row r="855">
      <c r="K855" s="130"/>
      <c r="W855" s="129"/>
      <c r="X855" s="129"/>
      <c r="Y855" s="129"/>
    </row>
    <row r="856">
      <c r="K856" s="130"/>
      <c r="W856" s="129"/>
      <c r="X856" s="129"/>
      <c r="Y856" s="129"/>
    </row>
    <row r="857">
      <c r="K857" s="130"/>
      <c r="W857" s="129"/>
      <c r="X857" s="129"/>
      <c r="Y857" s="129"/>
    </row>
    <row r="858">
      <c r="K858" s="130"/>
      <c r="W858" s="129"/>
      <c r="X858" s="129"/>
      <c r="Y858" s="129"/>
    </row>
    <row r="859">
      <c r="K859" s="130"/>
      <c r="W859" s="129"/>
      <c r="X859" s="129"/>
      <c r="Y859" s="129"/>
    </row>
    <row r="860">
      <c r="K860" s="130"/>
      <c r="W860" s="129"/>
      <c r="X860" s="129"/>
      <c r="Y860" s="129"/>
    </row>
    <row r="861">
      <c r="K861" s="130"/>
      <c r="W861" s="129"/>
      <c r="X861" s="129"/>
      <c r="Y861" s="129"/>
    </row>
    <row r="862">
      <c r="K862" s="130"/>
      <c r="W862" s="129"/>
      <c r="X862" s="129"/>
      <c r="Y862" s="129"/>
    </row>
    <row r="863">
      <c r="K863" s="130"/>
      <c r="W863" s="129"/>
      <c r="X863" s="129"/>
      <c r="Y863" s="129"/>
    </row>
    <row r="864">
      <c r="K864" s="130"/>
      <c r="W864" s="129"/>
      <c r="X864" s="129"/>
      <c r="Y864" s="129"/>
    </row>
    <row r="865">
      <c r="K865" s="130"/>
      <c r="W865" s="129"/>
      <c r="X865" s="129"/>
      <c r="Y865" s="129"/>
    </row>
    <row r="866">
      <c r="K866" s="130"/>
      <c r="W866" s="129"/>
      <c r="X866" s="129"/>
      <c r="Y866" s="129"/>
    </row>
    <row r="867">
      <c r="K867" s="130"/>
      <c r="W867" s="129"/>
      <c r="X867" s="129"/>
      <c r="Y867" s="129"/>
    </row>
    <row r="868">
      <c r="K868" s="130"/>
      <c r="W868" s="129"/>
      <c r="X868" s="129"/>
      <c r="Y868" s="129"/>
    </row>
    <row r="869">
      <c r="K869" s="130"/>
      <c r="W869" s="129"/>
      <c r="X869" s="129"/>
      <c r="Y869" s="129"/>
    </row>
    <row r="870">
      <c r="K870" s="130"/>
      <c r="W870" s="129"/>
      <c r="X870" s="129"/>
      <c r="Y870" s="129"/>
    </row>
    <row r="871">
      <c r="K871" s="130"/>
      <c r="W871" s="129"/>
      <c r="X871" s="129"/>
      <c r="Y871" s="129"/>
    </row>
    <row r="872">
      <c r="K872" s="130"/>
      <c r="W872" s="129"/>
      <c r="X872" s="129"/>
      <c r="Y872" s="129"/>
    </row>
    <row r="873">
      <c r="K873" s="130"/>
      <c r="W873" s="129"/>
      <c r="X873" s="129"/>
      <c r="Y873" s="129"/>
    </row>
    <row r="874">
      <c r="K874" s="130"/>
      <c r="W874" s="129"/>
      <c r="X874" s="129"/>
      <c r="Y874" s="129"/>
    </row>
    <row r="875">
      <c r="K875" s="130"/>
      <c r="W875" s="129"/>
      <c r="X875" s="129"/>
      <c r="Y875" s="129"/>
    </row>
    <row r="876">
      <c r="K876" s="130"/>
      <c r="W876" s="129"/>
      <c r="X876" s="129"/>
      <c r="Y876" s="129"/>
    </row>
    <row r="877">
      <c r="K877" s="130"/>
      <c r="W877" s="129"/>
      <c r="X877" s="129"/>
      <c r="Y877" s="129"/>
    </row>
    <row r="878">
      <c r="K878" s="130"/>
      <c r="W878" s="129"/>
      <c r="X878" s="129"/>
      <c r="Y878" s="129"/>
    </row>
    <row r="879">
      <c r="K879" s="130"/>
      <c r="W879" s="129"/>
      <c r="X879" s="129"/>
      <c r="Y879" s="129"/>
    </row>
    <row r="880">
      <c r="K880" s="130"/>
      <c r="W880" s="129"/>
      <c r="X880" s="129"/>
      <c r="Y880" s="129"/>
    </row>
    <row r="881">
      <c r="K881" s="130"/>
      <c r="W881" s="129"/>
      <c r="X881" s="129"/>
      <c r="Y881" s="129"/>
    </row>
    <row r="882">
      <c r="K882" s="130"/>
      <c r="W882" s="129"/>
      <c r="X882" s="129"/>
      <c r="Y882" s="129"/>
    </row>
    <row r="883">
      <c r="K883" s="130"/>
      <c r="W883" s="129"/>
      <c r="X883" s="129"/>
      <c r="Y883" s="129"/>
    </row>
    <row r="884">
      <c r="K884" s="130"/>
      <c r="W884" s="129"/>
      <c r="X884" s="129"/>
      <c r="Y884" s="129"/>
    </row>
    <row r="885">
      <c r="K885" s="130"/>
      <c r="W885" s="129"/>
      <c r="X885" s="129"/>
      <c r="Y885" s="129"/>
    </row>
    <row r="886">
      <c r="K886" s="130"/>
      <c r="W886" s="129"/>
      <c r="X886" s="129"/>
      <c r="Y886" s="129"/>
    </row>
    <row r="887">
      <c r="K887" s="130"/>
      <c r="W887" s="129"/>
      <c r="X887" s="129"/>
      <c r="Y887" s="129"/>
    </row>
    <row r="888">
      <c r="K888" s="130"/>
      <c r="W888" s="129"/>
      <c r="X888" s="129"/>
      <c r="Y888" s="129"/>
    </row>
    <row r="889">
      <c r="K889" s="130"/>
      <c r="W889" s="129"/>
      <c r="X889" s="129"/>
      <c r="Y889" s="129"/>
    </row>
    <row r="890">
      <c r="K890" s="130"/>
      <c r="W890" s="129"/>
      <c r="X890" s="129"/>
      <c r="Y890" s="129"/>
    </row>
    <row r="891">
      <c r="K891" s="130"/>
      <c r="W891" s="129"/>
      <c r="X891" s="129"/>
      <c r="Y891" s="129"/>
    </row>
    <row r="892">
      <c r="K892" s="130"/>
      <c r="W892" s="129"/>
      <c r="X892" s="129"/>
      <c r="Y892" s="129"/>
    </row>
    <row r="893">
      <c r="K893" s="130"/>
      <c r="W893" s="129"/>
      <c r="X893" s="129"/>
      <c r="Y893" s="129"/>
    </row>
    <row r="894">
      <c r="K894" s="130"/>
      <c r="W894" s="129"/>
      <c r="X894" s="129"/>
      <c r="Y894" s="129"/>
    </row>
    <row r="895">
      <c r="K895" s="130"/>
      <c r="W895" s="129"/>
      <c r="X895" s="129"/>
      <c r="Y895" s="129"/>
    </row>
    <row r="896">
      <c r="K896" s="130"/>
      <c r="W896" s="129"/>
      <c r="X896" s="129"/>
      <c r="Y896" s="129"/>
    </row>
    <row r="897">
      <c r="K897" s="130"/>
      <c r="W897" s="129"/>
      <c r="X897" s="129"/>
      <c r="Y897" s="129"/>
    </row>
    <row r="898">
      <c r="K898" s="130"/>
      <c r="W898" s="129"/>
      <c r="X898" s="129"/>
      <c r="Y898" s="129"/>
    </row>
    <row r="899">
      <c r="K899" s="130"/>
      <c r="W899" s="129"/>
      <c r="X899" s="129"/>
      <c r="Y899" s="129"/>
    </row>
    <row r="900">
      <c r="K900" s="130"/>
      <c r="W900" s="129"/>
      <c r="X900" s="129"/>
      <c r="Y900" s="129"/>
    </row>
    <row r="901">
      <c r="K901" s="130"/>
      <c r="W901" s="129"/>
      <c r="X901" s="129"/>
      <c r="Y901" s="129"/>
    </row>
    <row r="902">
      <c r="K902" s="130"/>
      <c r="W902" s="129"/>
      <c r="X902" s="129"/>
      <c r="Y902" s="129"/>
    </row>
    <row r="903">
      <c r="K903" s="130"/>
      <c r="W903" s="129"/>
      <c r="X903" s="129"/>
      <c r="Y903" s="129"/>
    </row>
    <row r="904">
      <c r="K904" s="130"/>
      <c r="W904" s="129"/>
      <c r="X904" s="129"/>
      <c r="Y904" s="129"/>
    </row>
    <row r="905">
      <c r="K905" s="130"/>
      <c r="W905" s="129"/>
      <c r="X905" s="129"/>
      <c r="Y905" s="129"/>
    </row>
    <row r="906">
      <c r="K906" s="130"/>
      <c r="W906" s="129"/>
      <c r="X906" s="129"/>
      <c r="Y906" s="129"/>
    </row>
    <row r="907">
      <c r="K907" s="130"/>
      <c r="W907" s="129"/>
      <c r="X907" s="129"/>
      <c r="Y907" s="129"/>
    </row>
    <row r="908">
      <c r="K908" s="130"/>
      <c r="W908" s="129"/>
      <c r="X908" s="129"/>
      <c r="Y908" s="129"/>
    </row>
    <row r="909">
      <c r="K909" s="130"/>
      <c r="W909" s="129"/>
      <c r="X909" s="129"/>
      <c r="Y909" s="129"/>
    </row>
    <row r="910">
      <c r="K910" s="130"/>
      <c r="W910" s="129"/>
      <c r="X910" s="129"/>
      <c r="Y910" s="129"/>
    </row>
    <row r="911">
      <c r="K911" s="130"/>
      <c r="W911" s="129"/>
      <c r="X911" s="129"/>
      <c r="Y911" s="129"/>
    </row>
    <row r="912">
      <c r="K912" s="130"/>
      <c r="W912" s="129"/>
      <c r="X912" s="129"/>
      <c r="Y912" s="129"/>
    </row>
    <row r="913">
      <c r="K913" s="130"/>
      <c r="W913" s="129"/>
      <c r="X913" s="129"/>
      <c r="Y913" s="129"/>
    </row>
    <row r="914">
      <c r="K914" s="130"/>
      <c r="W914" s="129"/>
      <c r="X914" s="129"/>
      <c r="Y914" s="129"/>
    </row>
    <row r="915">
      <c r="K915" s="130"/>
      <c r="W915" s="129"/>
      <c r="X915" s="129"/>
      <c r="Y915" s="129"/>
    </row>
    <row r="916">
      <c r="K916" s="130"/>
      <c r="W916" s="129"/>
      <c r="X916" s="129"/>
      <c r="Y916" s="129"/>
    </row>
    <row r="917">
      <c r="K917" s="130"/>
      <c r="W917" s="129"/>
      <c r="X917" s="129"/>
      <c r="Y917" s="129"/>
    </row>
  </sheetData>
  <autoFilter ref="$A$1:$AD$453">
    <filterColumn colId="4">
      <filters>
        <filter val="site3"/>
        <filter val="site2"/>
      </filters>
    </filterColumn>
    <filterColumn colId="5">
      <filters>
        <filter val="POR"/>
      </filters>
    </filterColumn>
    <filterColumn colId="7">
      <filters>
        <filter val="POC-205"/>
        <filter val="POC-201"/>
        <filter val="POC-200"/>
        <filter val="POR-340"/>
        <filter val="ACR-374"/>
        <filter val="ACR-256"/>
        <filter val="POC-55"/>
        <filter val="POC-207"/>
        <filter val="POC-56"/>
        <filter val="POC-57"/>
        <filter val="ACR-139"/>
        <filter val="POC-50"/>
        <filter val="ACR-258"/>
        <filter val="ACR-379"/>
        <filter val="POC-52"/>
        <filter val="POC-53"/>
        <filter val="POC-217"/>
        <filter val="POC-215"/>
        <filter val="ACR-241"/>
        <filter val="POC-47"/>
        <filter val="ACR-363"/>
        <filter val="POC-48"/>
        <filter val="ACR-360"/>
        <filter val="POC-43"/>
        <filter val="ACR-246"/>
        <filter val="POC-44"/>
        <filter val="ACR-243"/>
        <filter val="ACR-364"/>
        <filter val="POC-45"/>
        <filter val="ACR-244"/>
        <filter val="POC-219"/>
        <filter val="POC-40"/>
        <filter val="ACR-247"/>
        <filter val="ACR-368"/>
        <filter val="POC-41"/>
        <filter val="POC-42"/>
        <filter val="ACR-190"/>
        <filter val="POC-346"/>
        <filter val="ACR-193"/>
        <filter val="POC-222"/>
        <filter val="ACR-351"/>
        <filter val="ACR-231"/>
        <filter val="ACR-350"/>
        <filter val="ACR-234"/>
        <filter val="ACR-237"/>
        <filter val="POR-214"/>
        <filter val="POC-238"/>
        <filter val="POC-359"/>
        <filter val="POC-239"/>
        <filter val="POC-358"/>
        <filter val="ACR-180"/>
        <filter val="ACR-186"/>
        <filter val="ACR-187"/>
        <filter val="ACR-220"/>
        <filter val="ACR-185"/>
        <filter val="ACR-345"/>
        <filter val="ACR-343"/>
        <filter val="ACR-228"/>
        <filter val="ACR-225"/>
        <filter val="ACR-347"/>
        <filter val="ACR-229"/>
        <filter val="POC-248"/>
        <filter val="POC-369"/>
        <filter val="POC-366"/>
        <filter val="ACR-175"/>
        <filter val="ACR-176"/>
        <filter val="ACR-173"/>
        <filter val="ACR-213"/>
        <filter val="ACR-210"/>
        <filter val="ACR-178"/>
        <filter val="ACR-218"/>
        <filter val="POR-69"/>
        <filter val="POC-373"/>
        <filter val="POC-371"/>
        <filter val="POC-372"/>
        <filter val="POC-259"/>
        <filter val="POC-377"/>
        <filter val="POC-257"/>
        <filter val="POC-378"/>
        <filter val="POC-254"/>
        <filter val="POC-375"/>
        <filter val="POC-255"/>
        <filter val="ACR-165"/>
        <filter val="POR-70"/>
        <filter val="POR-73"/>
        <filter val="POR-74"/>
        <filter val="POR-71"/>
        <filter val="POR-72"/>
        <filter val="POR-77"/>
        <filter val="POR-78"/>
        <filter val="POR-75"/>
        <filter val="POR-76"/>
        <filter val="POR-79"/>
        <filter val="ACR-150"/>
        <filter val="POC-386"/>
        <filter val="ACR-390"/>
        <filter val="POR-80"/>
        <filter val="ACR-396"/>
        <filter val="POR-81"/>
        <filter val="ACR-393"/>
        <filter val="POR-82"/>
        <filter val="POR-83"/>
        <filter val="ACR-398"/>
        <filter val="ACR-51"/>
        <filter val="POC-395"/>
        <filter val="POC-394"/>
        <filter val="POC-391"/>
        <filter val="ACR-140"/>
        <filter val="ACR-267"/>
        <filter val="ACR-389"/>
        <filter val="ACR-265"/>
        <filter val="ACR-145"/>
        <filter val="POC-68"/>
      </filters>
    </filterColumn>
    <sortState ref="A1:AD453">
      <sortCondition ref="H1:H453"/>
      <sortCondition ref="I1:I453"/>
      <sortCondition ref="M1:M453"/>
      <sortCondition ref="A1:A453"/>
      <sortCondition ref="K1:K453"/>
    </sortState>
  </autoFilter>
  <customSheetViews>
    <customSheetView guid="{958E507C-2FC8-4F33-9D57-97BA1648AF43}" filter="1" showAutoFilter="1">
      <autoFilter ref="$A$1:$AW$454"/>
    </customSheetView>
    <customSheetView guid="{33FFDBFE-D310-4A10-BCAF-15BA2F462519}" filter="1" showAutoFilter="1">
      <autoFilter ref="$A$1:$AW$454"/>
    </customSheetView>
    <customSheetView guid="{EE574EB2-3EC6-43A8-B90C-CC8D264819AF}" filter="1" showAutoFilter="1">
      <autoFilter ref="$A$1:$AC$454"/>
    </customSheetView>
  </customSheetViews>
  <conditionalFormatting sqref="X1 Y1:Y454">
    <cfRule type="cellIs" dxfId="1" priority="1" operator="greaterThan">
      <formula>0.5</formula>
    </cfRule>
  </conditionalFormatting>
  <conditionalFormatting sqref="X1 Y1:Y454">
    <cfRule type="cellIs" dxfId="2" priority="2" operator="lessThanOrEqual">
      <formula>0.5</formula>
    </cfRule>
  </conditionalFormatting>
  <conditionalFormatting sqref="W1:W7 X1:X454 W9:W35 W37:W56 W58:W62 W64:W67 W69:W112 W114:W192 W194:W200 W202:W221 W224:W256 W258:W268 W270:W298 W300:W329 W332:W353 W355:W370 W372:W384 W386:W391 W394:W395 W397:W418 W420:W429 W431:W440 W443:W454">
    <cfRule type="cellIs" dxfId="1" priority="3" operator="greaterThanOrEqual">
      <formula>0.051</formula>
    </cfRule>
  </conditionalFormatting>
  <conditionalFormatting sqref="W1:W7 X1:X454 W9:W35 W37:W56 W58:W62 W64:W67 W69:W112 W114:W192 W194:W200 W202:W221 W224:W256 W258:W268 W270:W298 W300:W329 W332:W353 W355:W370 W372:W384 W386:W391 W394:W395 W397:W418 W420:W429 W431:W440 W443:W454">
    <cfRule type="cellIs" dxfId="2" priority="4" operator="lessThanOrEqual">
      <formula>0.05</formula>
    </cfRule>
  </conditionalFormatting>
  <conditionalFormatting sqref="I2:I917">
    <cfRule type="expression" dxfId="3" priority="5">
      <formula>COUNTIF($I$2:$I$1917,I2)&gt;1</formula>
    </cfRule>
  </conditionalFormatting>
  <conditionalFormatting sqref="A2:A917">
    <cfRule type="expression" dxfId="0" priority="6">
      <formula>COUNTIF($A$2:$A$917,A2)&gt;1</formula>
    </cfRule>
  </conditionalFormatting>
  <conditionalFormatting sqref="P1:P917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hyperlinks>
    <hyperlink r:id="rId2" ref="AC2"/>
    <hyperlink r:id="rId3" ref="AC5"/>
    <hyperlink r:id="rId4" ref="AC6"/>
    <hyperlink r:id="rId5" ref="AC7"/>
    <hyperlink r:id="rId6" ref="AC8"/>
    <hyperlink r:id="rId7" ref="AC9"/>
    <hyperlink r:id="rId8" ref="AC10"/>
    <hyperlink r:id="rId9" ref="AC11"/>
    <hyperlink r:id="rId10" ref="AC12"/>
    <hyperlink r:id="rId11" ref="AC13"/>
    <hyperlink r:id="rId12" ref="AC14"/>
    <hyperlink r:id="rId13" ref="AC15"/>
    <hyperlink r:id="rId14" ref="AC16"/>
    <hyperlink r:id="rId15" ref="AC17"/>
    <hyperlink r:id="rId16" ref="AC18"/>
    <hyperlink r:id="rId17" ref="AC19"/>
    <hyperlink r:id="rId18" ref="AC20"/>
    <hyperlink r:id="rId19" ref="AC21"/>
    <hyperlink r:id="rId20" ref="AC22"/>
    <hyperlink r:id="rId21" ref="AC23"/>
    <hyperlink r:id="rId22" ref="AC24"/>
    <hyperlink r:id="rId23" ref="AC25"/>
    <hyperlink r:id="rId24" ref="AC26"/>
    <hyperlink r:id="rId25" ref="AC27"/>
    <hyperlink r:id="rId26" ref="AC28"/>
    <hyperlink r:id="rId27" ref="AC29"/>
    <hyperlink r:id="rId28" ref="AC30"/>
    <hyperlink r:id="rId29" ref="AC31"/>
    <hyperlink r:id="rId30" ref="AC32"/>
    <hyperlink r:id="rId31" ref="AC33"/>
    <hyperlink r:id="rId32" ref="AC34"/>
    <hyperlink r:id="rId33" ref="AC35"/>
    <hyperlink r:id="rId34" ref="AC36"/>
    <hyperlink r:id="rId35" ref="AC37"/>
    <hyperlink r:id="rId36" ref="AC38"/>
    <hyperlink r:id="rId37" ref="AC39"/>
    <hyperlink r:id="rId38" ref="AC40"/>
    <hyperlink r:id="rId39" ref="AC41"/>
    <hyperlink r:id="rId40" ref="AC42"/>
    <hyperlink r:id="rId41" ref="AC43"/>
    <hyperlink r:id="rId42" ref="AC44"/>
    <hyperlink r:id="rId43" ref="AC45"/>
    <hyperlink r:id="rId44" ref="AC46"/>
    <hyperlink r:id="rId45" ref="AC47"/>
    <hyperlink r:id="rId46" ref="AC48"/>
    <hyperlink r:id="rId47" ref="AC49"/>
    <hyperlink r:id="rId48" ref="AC50"/>
    <hyperlink r:id="rId49" ref="AC51"/>
    <hyperlink r:id="rId50" ref="AC52"/>
    <hyperlink r:id="rId51" ref="AC53"/>
    <hyperlink r:id="rId52" ref="AC54"/>
    <hyperlink r:id="rId53" ref="AC55"/>
    <hyperlink r:id="rId54" ref="AC56"/>
    <hyperlink r:id="rId55" ref="AC57"/>
    <hyperlink r:id="rId56" ref="AC58"/>
    <hyperlink r:id="rId57" ref="AC59"/>
    <hyperlink r:id="rId58" ref="AC60"/>
    <hyperlink r:id="rId59" ref="AC61"/>
    <hyperlink r:id="rId60" ref="AC62"/>
    <hyperlink r:id="rId61" ref="AC63"/>
    <hyperlink r:id="rId62" ref="AC64"/>
    <hyperlink r:id="rId63" ref="AC65"/>
    <hyperlink r:id="rId64" ref="AC66"/>
    <hyperlink r:id="rId65" ref="AC67"/>
    <hyperlink r:id="rId66" ref="AC68"/>
    <hyperlink r:id="rId67" ref="AC69"/>
    <hyperlink r:id="rId68" ref="AC70"/>
    <hyperlink r:id="rId69" ref="AC71"/>
    <hyperlink r:id="rId70" ref="AC72"/>
    <hyperlink r:id="rId71" ref="AC73"/>
    <hyperlink r:id="rId72" ref="AC74"/>
    <hyperlink r:id="rId73" ref="AC75"/>
    <hyperlink r:id="rId74" ref="AC76"/>
    <hyperlink r:id="rId75" ref="AC77"/>
    <hyperlink r:id="rId76" ref="AC78"/>
    <hyperlink r:id="rId77" ref="AC79"/>
    <hyperlink r:id="rId78" ref="AC80"/>
    <hyperlink r:id="rId79" ref="AC81"/>
    <hyperlink r:id="rId80" ref="AC82"/>
    <hyperlink r:id="rId81" ref="AC83"/>
    <hyperlink r:id="rId82" ref="AC84"/>
    <hyperlink r:id="rId83" ref="AC85"/>
    <hyperlink r:id="rId84" ref="AC86"/>
    <hyperlink r:id="rId85" ref="AC87"/>
    <hyperlink r:id="rId86" ref="AC88"/>
    <hyperlink r:id="rId87" ref="AC89"/>
    <hyperlink r:id="rId88" ref="AC90"/>
    <hyperlink r:id="rId89" ref="AC91"/>
    <hyperlink r:id="rId90" ref="AC92"/>
    <hyperlink r:id="rId91" ref="AC93"/>
    <hyperlink r:id="rId92" ref="AC94"/>
    <hyperlink r:id="rId93" ref="AC95"/>
    <hyperlink r:id="rId94" ref="AC96"/>
    <hyperlink r:id="rId95" ref="AC97"/>
    <hyperlink r:id="rId96" ref="AC98"/>
    <hyperlink r:id="rId97" ref="AC99"/>
    <hyperlink r:id="rId98" ref="AC100"/>
    <hyperlink r:id="rId99" ref="AC101"/>
    <hyperlink r:id="rId100" ref="AC102"/>
    <hyperlink r:id="rId101" ref="AC103"/>
    <hyperlink r:id="rId102" ref="AC104"/>
    <hyperlink r:id="rId103" ref="AC105"/>
    <hyperlink r:id="rId104" ref="AC106"/>
    <hyperlink r:id="rId105" ref="AC107"/>
    <hyperlink r:id="rId106" ref="AC108"/>
    <hyperlink r:id="rId107" ref="AC109"/>
    <hyperlink r:id="rId108" ref="AC110"/>
    <hyperlink r:id="rId109" ref="AC111"/>
    <hyperlink r:id="rId110" ref="AC112"/>
    <hyperlink r:id="rId111" ref="AC113"/>
    <hyperlink r:id="rId112" ref="AC114"/>
    <hyperlink r:id="rId113" ref="AC115"/>
    <hyperlink r:id="rId114" ref="AC116"/>
    <hyperlink r:id="rId115" ref="AC117"/>
    <hyperlink r:id="rId116" ref="AC118"/>
    <hyperlink r:id="rId117" ref="AC119"/>
    <hyperlink r:id="rId118" ref="AC120"/>
    <hyperlink r:id="rId119" ref="AC121"/>
    <hyperlink r:id="rId120" ref="AC122"/>
    <hyperlink r:id="rId121" ref="AC123"/>
    <hyperlink r:id="rId122" ref="AC124"/>
    <hyperlink r:id="rId123" ref="AC125"/>
    <hyperlink r:id="rId124" ref="AC126"/>
    <hyperlink r:id="rId125" ref="AC127"/>
    <hyperlink r:id="rId126" ref="AC128"/>
    <hyperlink r:id="rId127" ref="AC129"/>
    <hyperlink r:id="rId128" ref="AC130"/>
    <hyperlink r:id="rId129" ref="AC131"/>
    <hyperlink r:id="rId130" ref="AC132"/>
    <hyperlink r:id="rId131" ref="AC133"/>
    <hyperlink r:id="rId132" ref="AC134"/>
    <hyperlink r:id="rId133" ref="AC135"/>
    <hyperlink r:id="rId134" ref="AC136"/>
    <hyperlink r:id="rId135" ref="AC137"/>
    <hyperlink r:id="rId136" ref="AC138"/>
    <hyperlink r:id="rId137" ref="AC139"/>
    <hyperlink r:id="rId138" ref="AC140"/>
    <hyperlink r:id="rId139" ref="AC141"/>
    <hyperlink r:id="rId140" ref="AC142"/>
    <hyperlink r:id="rId141" ref="AC143"/>
    <hyperlink r:id="rId142" ref="AC144"/>
    <hyperlink r:id="rId143" ref="AC145"/>
    <hyperlink r:id="rId144" ref="AC146"/>
    <hyperlink r:id="rId145" ref="AC147"/>
    <hyperlink r:id="rId146" ref="AC148"/>
    <hyperlink r:id="rId147" ref="AC149"/>
    <hyperlink r:id="rId148" ref="AC150"/>
    <hyperlink r:id="rId149" ref="AC151"/>
    <hyperlink r:id="rId150" ref="AC152"/>
    <hyperlink r:id="rId151" ref="AC153"/>
    <hyperlink r:id="rId152" ref="AC154"/>
    <hyperlink r:id="rId153" ref="AC155"/>
    <hyperlink r:id="rId154" ref="AC156"/>
    <hyperlink r:id="rId155" ref="AC157"/>
    <hyperlink r:id="rId156" ref="AC158"/>
    <hyperlink r:id="rId157" ref="AC159"/>
    <hyperlink r:id="rId158" ref="AC160"/>
    <hyperlink r:id="rId159" ref="AC161"/>
    <hyperlink r:id="rId160" ref="AC162"/>
    <hyperlink r:id="rId161" ref="AC163"/>
    <hyperlink r:id="rId162" ref="AC164"/>
    <hyperlink r:id="rId163" ref="AC165"/>
    <hyperlink r:id="rId164" ref="AC166"/>
    <hyperlink r:id="rId165" ref="AC167"/>
    <hyperlink r:id="rId166" ref="AC168"/>
    <hyperlink r:id="rId167" ref="AC169"/>
    <hyperlink r:id="rId168" ref="AC170"/>
    <hyperlink r:id="rId169" ref="AC171"/>
    <hyperlink r:id="rId170" ref="AC172"/>
    <hyperlink r:id="rId171" ref="AC173"/>
    <hyperlink r:id="rId172" ref="AC174"/>
    <hyperlink r:id="rId173" ref="AC175"/>
    <hyperlink r:id="rId174" ref="AC176"/>
    <hyperlink r:id="rId175" ref="AC177"/>
    <hyperlink r:id="rId176" ref="AC178"/>
    <hyperlink r:id="rId177" ref="AC179"/>
    <hyperlink r:id="rId178" ref="AC180"/>
    <hyperlink r:id="rId179" ref="AC181"/>
    <hyperlink r:id="rId180" ref="AC182"/>
    <hyperlink r:id="rId181" ref="AC183"/>
    <hyperlink r:id="rId182" ref="AC184"/>
    <hyperlink r:id="rId183" ref="AC185"/>
    <hyperlink r:id="rId184" ref="AC186"/>
    <hyperlink r:id="rId185" ref="AC187"/>
    <hyperlink r:id="rId186" ref="AC188"/>
    <hyperlink r:id="rId187" ref="AC189"/>
    <hyperlink r:id="rId188" ref="AC190"/>
    <hyperlink r:id="rId189" ref="AC191"/>
    <hyperlink r:id="rId190" ref="AC192"/>
    <hyperlink r:id="rId191" ref="AC193"/>
    <hyperlink r:id="rId192" ref="AC194"/>
    <hyperlink r:id="rId193" ref="AC195"/>
    <hyperlink r:id="rId194" ref="AC196"/>
    <hyperlink r:id="rId195" ref="AC197"/>
    <hyperlink r:id="rId196" ref="AC198"/>
    <hyperlink r:id="rId197" ref="AC199"/>
    <hyperlink r:id="rId198" ref="AC200"/>
    <hyperlink r:id="rId199" ref="AC201"/>
    <hyperlink r:id="rId200" ref="AC202"/>
    <hyperlink r:id="rId201" ref="AC203"/>
    <hyperlink r:id="rId202" ref="AC204"/>
    <hyperlink r:id="rId203" ref="AC205"/>
    <hyperlink r:id="rId204" ref="AC206"/>
    <hyperlink r:id="rId205" ref="AC207"/>
    <hyperlink r:id="rId206" ref="AC208"/>
    <hyperlink r:id="rId207" ref="AC209"/>
    <hyperlink r:id="rId208" ref="AC210"/>
    <hyperlink r:id="rId209" ref="AC211"/>
    <hyperlink r:id="rId210" ref="AC212"/>
    <hyperlink r:id="rId211" ref="AC213"/>
    <hyperlink r:id="rId212" ref="AC214"/>
    <hyperlink r:id="rId213" ref="AC215"/>
    <hyperlink r:id="rId214" ref="AC216"/>
    <hyperlink r:id="rId215" ref="AC217"/>
    <hyperlink r:id="rId216" ref="AC218"/>
    <hyperlink r:id="rId217" ref="AC219"/>
    <hyperlink r:id="rId218" ref="AC220"/>
    <hyperlink r:id="rId219" ref="AC221"/>
    <hyperlink r:id="rId220" ref="AC222"/>
    <hyperlink r:id="rId221" ref="AC223"/>
    <hyperlink r:id="rId222" ref="AC224"/>
    <hyperlink r:id="rId223" ref="AC225"/>
    <hyperlink r:id="rId224" ref="AC226"/>
    <hyperlink r:id="rId225" ref="AC227"/>
    <hyperlink r:id="rId226" ref="AC228"/>
    <hyperlink r:id="rId227" ref="AC229"/>
    <hyperlink r:id="rId228" ref="AC230"/>
    <hyperlink r:id="rId229" ref="AC231"/>
    <hyperlink r:id="rId230" ref="AC232"/>
    <hyperlink r:id="rId231" ref="AC233"/>
    <hyperlink r:id="rId232" ref="AC234"/>
    <hyperlink r:id="rId233" ref="AC235"/>
    <hyperlink r:id="rId234" ref="AC236"/>
    <hyperlink r:id="rId235" ref="AC237"/>
    <hyperlink r:id="rId236" ref="AC238"/>
    <hyperlink r:id="rId237" ref="AC239"/>
    <hyperlink r:id="rId238" ref="AC240"/>
    <hyperlink r:id="rId239" ref="AC241"/>
    <hyperlink r:id="rId240" ref="AC242"/>
    <hyperlink r:id="rId241" ref="AC243"/>
    <hyperlink r:id="rId242" ref="AC244"/>
    <hyperlink r:id="rId243" ref="AC245"/>
    <hyperlink r:id="rId244" ref="AC246"/>
    <hyperlink r:id="rId245" ref="AC247"/>
    <hyperlink r:id="rId246" ref="AC248"/>
    <hyperlink r:id="rId247" ref="AC249"/>
    <hyperlink r:id="rId248" ref="AC250"/>
    <hyperlink r:id="rId249" ref="AC251"/>
    <hyperlink r:id="rId250" ref="AC252"/>
    <hyperlink r:id="rId251" ref="AC253"/>
    <hyperlink r:id="rId252" ref="AC254"/>
    <hyperlink r:id="rId253" ref="AC255"/>
    <hyperlink r:id="rId254" ref="AC256"/>
    <hyperlink r:id="rId255" ref="AC257"/>
    <hyperlink r:id="rId256" ref="AC258"/>
    <hyperlink r:id="rId257" ref="AC259"/>
    <hyperlink r:id="rId258" ref="AC260"/>
    <hyperlink r:id="rId259" ref="AC261"/>
    <hyperlink r:id="rId260" ref="AC262"/>
    <hyperlink r:id="rId261" ref="AC263"/>
    <hyperlink r:id="rId262" ref="AC264"/>
    <hyperlink r:id="rId263" ref="AC265"/>
    <hyperlink r:id="rId264" ref="AC266"/>
    <hyperlink r:id="rId265" ref="AC267"/>
    <hyperlink r:id="rId266" ref="AC268"/>
    <hyperlink r:id="rId267" ref="AC269"/>
    <hyperlink r:id="rId268" ref="AC270"/>
    <hyperlink r:id="rId269" ref="AC271"/>
    <hyperlink r:id="rId270" ref="AC272"/>
    <hyperlink r:id="rId271" ref="AC273"/>
    <hyperlink r:id="rId272" ref="AC274"/>
    <hyperlink r:id="rId273" ref="AC275"/>
    <hyperlink r:id="rId274" ref="AC276"/>
    <hyperlink r:id="rId275" ref="AC277"/>
    <hyperlink r:id="rId276" ref="AC278"/>
    <hyperlink r:id="rId277" ref="AC279"/>
    <hyperlink r:id="rId278" ref="AC280"/>
    <hyperlink r:id="rId279" ref="AC281"/>
    <hyperlink r:id="rId280" ref="AC282"/>
    <hyperlink r:id="rId281" ref="AC283"/>
    <hyperlink r:id="rId282" ref="AC284"/>
    <hyperlink r:id="rId283" ref="AC285"/>
    <hyperlink r:id="rId284" ref="AC286"/>
    <hyperlink r:id="rId285" ref="AC287"/>
    <hyperlink r:id="rId286" ref="AC288"/>
    <hyperlink r:id="rId287" ref="AC289"/>
    <hyperlink r:id="rId288" ref="AC290"/>
    <hyperlink r:id="rId289" ref="AC291"/>
    <hyperlink r:id="rId290" ref="AC292"/>
    <hyperlink r:id="rId291" ref="AC293"/>
    <hyperlink r:id="rId292" ref="AC294"/>
    <hyperlink r:id="rId293" ref="AC295"/>
    <hyperlink r:id="rId294" ref="AC296"/>
    <hyperlink r:id="rId295" ref="AC297"/>
    <hyperlink r:id="rId296" ref="AC298"/>
    <hyperlink r:id="rId297" ref="AC299"/>
    <hyperlink r:id="rId298" ref="AC300"/>
    <hyperlink r:id="rId299" ref="AC301"/>
    <hyperlink r:id="rId300" ref="AC302"/>
    <hyperlink r:id="rId301" ref="AC303"/>
    <hyperlink r:id="rId302" ref="AC304"/>
    <hyperlink r:id="rId303" ref="AC305"/>
    <hyperlink r:id="rId304" ref="AC306"/>
    <hyperlink r:id="rId305" ref="AC307"/>
    <hyperlink r:id="rId306" ref="AC308"/>
    <hyperlink r:id="rId307" ref="AC309"/>
    <hyperlink r:id="rId308" ref="AC310"/>
    <hyperlink r:id="rId309" ref="AC311"/>
    <hyperlink r:id="rId310" ref="AC312"/>
    <hyperlink r:id="rId311" ref="AC313"/>
    <hyperlink r:id="rId312" ref="AC314"/>
    <hyperlink r:id="rId313" ref="AC315"/>
    <hyperlink r:id="rId314" ref="AC316"/>
    <hyperlink r:id="rId315" ref="AC317"/>
    <hyperlink r:id="rId316" ref="AC318"/>
    <hyperlink r:id="rId317" ref="AC319"/>
    <hyperlink r:id="rId318" ref="AC320"/>
    <hyperlink r:id="rId319" ref="AC321"/>
    <hyperlink r:id="rId320" ref="AC322"/>
    <hyperlink r:id="rId321" ref="AC323"/>
    <hyperlink r:id="rId322" ref="AC324"/>
    <hyperlink r:id="rId323" ref="AC325"/>
    <hyperlink r:id="rId324" ref="AC326"/>
    <hyperlink r:id="rId325" ref="AC327"/>
    <hyperlink r:id="rId326" ref="AC328"/>
    <hyperlink r:id="rId327" ref="AC329"/>
    <hyperlink r:id="rId328" ref="AC330"/>
    <hyperlink r:id="rId329" ref="AC331"/>
    <hyperlink r:id="rId330" ref="AC332"/>
    <hyperlink r:id="rId331" ref="AC333"/>
    <hyperlink r:id="rId332" ref="AC334"/>
    <hyperlink r:id="rId333" ref="AC335"/>
    <hyperlink r:id="rId334" ref="AC336"/>
    <hyperlink r:id="rId335" ref="AC337"/>
    <hyperlink r:id="rId336" ref="AC338"/>
    <hyperlink r:id="rId337" ref="AC339"/>
    <hyperlink r:id="rId338" ref="AC340"/>
    <hyperlink r:id="rId339" ref="AC341"/>
    <hyperlink r:id="rId340" ref="AC342"/>
    <hyperlink r:id="rId341" ref="AC343"/>
    <hyperlink r:id="rId342" ref="AC344"/>
    <hyperlink r:id="rId343" ref="AC345"/>
    <hyperlink r:id="rId344" ref="AC346"/>
    <hyperlink r:id="rId345" ref="AC347"/>
    <hyperlink r:id="rId346" ref="AC348"/>
    <hyperlink r:id="rId347" ref="AC349"/>
    <hyperlink r:id="rId348" ref="AC350"/>
    <hyperlink r:id="rId349" ref="AC351"/>
    <hyperlink r:id="rId350" ref="AC352"/>
    <hyperlink r:id="rId351" ref="AC353"/>
    <hyperlink r:id="rId352" ref="AC354"/>
    <hyperlink r:id="rId353" ref="AC355"/>
    <hyperlink r:id="rId354" ref="AC356"/>
    <hyperlink r:id="rId355" ref="AC357"/>
    <hyperlink r:id="rId356" ref="AC358"/>
    <hyperlink r:id="rId357" ref="AC359"/>
    <hyperlink r:id="rId358" ref="AC360"/>
    <hyperlink r:id="rId359" ref="AC361"/>
    <hyperlink r:id="rId360" ref="AC362"/>
    <hyperlink r:id="rId361" ref="AC363"/>
    <hyperlink r:id="rId362" ref="AC364"/>
    <hyperlink r:id="rId363" ref="AC365"/>
    <hyperlink r:id="rId364" ref="AC366"/>
    <hyperlink r:id="rId365" ref="AC367"/>
    <hyperlink r:id="rId366" ref="AC368"/>
    <hyperlink r:id="rId367" ref="AC369"/>
    <hyperlink r:id="rId368" ref="AC370"/>
    <hyperlink r:id="rId369" ref="AC371"/>
    <hyperlink r:id="rId370" ref="AC372"/>
    <hyperlink r:id="rId371" ref="AC373"/>
    <hyperlink r:id="rId372" ref="AC374"/>
    <hyperlink r:id="rId373" ref="AC375"/>
    <hyperlink r:id="rId374" ref="AC376"/>
    <hyperlink r:id="rId375" ref="AC377"/>
    <hyperlink r:id="rId376" ref="AC378"/>
    <hyperlink r:id="rId377" ref="AC379"/>
    <hyperlink r:id="rId378" ref="AC380"/>
    <hyperlink r:id="rId379" ref="AC381"/>
    <hyperlink r:id="rId380" ref="AC382"/>
    <hyperlink r:id="rId381" ref="AC383"/>
    <hyperlink r:id="rId382" ref="AC384"/>
    <hyperlink r:id="rId383" ref="AC385"/>
    <hyperlink r:id="rId384" ref="AC386"/>
    <hyperlink r:id="rId385" ref="AC387"/>
    <hyperlink r:id="rId386" ref="AC388"/>
    <hyperlink r:id="rId387" ref="AC389"/>
    <hyperlink r:id="rId388" ref="AC390"/>
    <hyperlink r:id="rId389" ref="AC392"/>
    <hyperlink r:id="rId390" ref="AC393"/>
    <hyperlink r:id="rId391" ref="AC394"/>
    <hyperlink r:id="rId392" ref="AC395"/>
    <hyperlink r:id="rId393" ref="AC396"/>
    <hyperlink r:id="rId394" ref="AC397"/>
    <hyperlink r:id="rId395" ref="AC398"/>
    <hyperlink r:id="rId396" ref="AC399"/>
    <hyperlink r:id="rId397" ref="AC400"/>
    <hyperlink r:id="rId398" ref="AC401"/>
    <hyperlink r:id="rId399" ref="AC402"/>
    <hyperlink r:id="rId400" ref="AC403"/>
    <hyperlink r:id="rId401" ref="AC404"/>
    <hyperlink r:id="rId402" ref="AC405"/>
    <hyperlink r:id="rId403" ref="AC406"/>
    <hyperlink r:id="rId404" ref="AC407"/>
    <hyperlink r:id="rId405" ref="AC408"/>
    <hyperlink r:id="rId406" ref="AC409"/>
    <hyperlink r:id="rId407" ref="AC410"/>
    <hyperlink r:id="rId408" ref="AC411"/>
    <hyperlink r:id="rId409" ref="AC412"/>
    <hyperlink r:id="rId410" ref="AC413"/>
    <hyperlink r:id="rId411" ref="AC414"/>
    <hyperlink r:id="rId412" ref="AC415"/>
    <hyperlink r:id="rId413" ref="AC416"/>
    <hyperlink r:id="rId414" ref="AC417"/>
    <hyperlink r:id="rId415" ref="AC418"/>
    <hyperlink r:id="rId416" ref="AC419"/>
    <hyperlink r:id="rId417" ref="AC420"/>
    <hyperlink r:id="rId418" ref="AC421"/>
    <hyperlink r:id="rId419" ref="AC422"/>
    <hyperlink r:id="rId420" ref="AC423"/>
    <hyperlink r:id="rId421" ref="AC424"/>
    <hyperlink r:id="rId422" ref="AC425"/>
    <hyperlink r:id="rId423" ref="AC426"/>
    <hyperlink r:id="rId424" ref="AC427"/>
    <hyperlink r:id="rId425" ref="AC428"/>
    <hyperlink r:id="rId426" ref="AC429"/>
    <hyperlink r:id="rId427" ref="AC430"/>
    <hyperlink r:id="rId428" ref="AC431"/>
    <hyperlink r:id="rId429" ref="AC432"/>
    <hyperlink r:id="rId430" ref="AC433"/>
    <hyperlink r:id="rId431" ref="AC434"/>
    <hyperlink r:id="rId432" ref="AC435"/>
    <hyperlink r:id="rId433" ref="AC436"/>
    <hyperlink r:id="rId434" ref="AC437"/>
    <hyperlink r:id="rId435" ref="AC438"/>
    <hyperlink r:id="rId436" ref="AC439"/>
    <hyperlink r:id="rId437" ref="AC440"/>
    <hyperlink r:id="rId438" ref="AC441"/>
    <hyperlink r:id="rId439" ref="AC442"/>
    <hyperlink r:id="rId440" ref="AC443"/>
    <hyperlink r:id="rId441" ref="AC444"/>
    <hyperlink r:id="rId442" ref="AC445"/>
    <hyperlink r:id="rId443" ref="AC446"/>
    <hyperlink r:id="rId444" ref="AC447"/>
    <hyperlink r:id="rId445" ref="AC448"/>
    <hyperlink r:id="rId446" ref="AC449"/>
    <hyperlink r:id="rId447" ref="AC450"/>
    <hyperlink r:id="rId448" ref="AC451"/>
    <hyperlink r:id="rId449" ref="AC452"/>
    <hyperlink r:id="rId450" ref="AC453"/>
  </hyperlinks>
  <printOptions/>
  <pageMargins bottom="0.75" footer="0.0" header="0.0" left="0.7" right="0.7" top="0.75"/>
  <pageSetup orientation="landscape"/>
  <drawing r:id="rId451"/>
  <legacyDrawing r:id="rId45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1" t="s">
        <v>1010</v>
      </c>
      <c r="B1" s="132"/>
      <c r="C1" s="131" t="s">
        <v>1011</v>
      </c>
      <c r="D1" s="132"/>
      <c r="E1" s="133"/>
      <c r="F1" s="131"/>
      <c r="G1" s="131"/>
      <c r="H1" s="131"/>
    </row>
    <row r="2">
      <c r="A2" s="3" t="s">
        <v>1012</v>
      </c>
      <c r="B2" s="134" t="s">
        <v>1013</v>
      </c>
      <c r="C2" s="3" t="s">
        <v>1012</v>
      </c>
      <c r="D2" s="134" t="s">
        <v>1013</v>
      </c>
      <c r="F2" s="135" t="s">
        <v>1014</v>
      </c>
      <c r="G2" s="136"/>
      <c r="H2" s="136"/>
      <c r="I2" s="136"/>
      <c r="J2" s="136"/>
      <c r="K2" s="136"/>
    </row>
    <row r="3">
      <c r="A3" s="137" t="s">
        <v>15</v>
      </c>
      <c r="B3" s="138" t="s">
        <v>15</v>
      </c>
      <c r="C3" s="137" t="s">
        <v>15</v>
      </c>
      <c r="D3" s="138" t="s">
        <v>15</v>
      </c>
      <c r="J3" s="137"/>
      <c r="K3" s="137"/>
    </row>
    <row r="4">
      <c r="A4" s="137" t="s">
        <v>129</v>
      </c>
      <c r="B4" s="138" t="s">
        <v>129</v>
      </c>
      <c r="C4" s="137" t="s">
        <v>129</v>
      </c>
      <c r="D4" s="138" t="s">
        <v>129</v>
      </c>
      <c r="I4" s="139"/>
      <c r="J4" s="137"/>
      <c r="K4" s="137"/>
    </row>
    <row r="5">
      <c r="A5" s="137" t="s">
        <v>22</v>
      </c>
      <c r="B5" s="138" t="s">
        <v>22</v>
      </c>
      <c r="C5" s="137" t="s">
        <v>22</v>
      </c>
      <c r="D5" s="138" t="s">
        <v>22</v>
      </c>
      <c r="I5" s="139"/>
      <c r="J5" s="137"/>
      <c r="K5" s="137"/>
    </row>
    <row r="6">
      <c r="A6" s="137" t="s">
        <v>23</v>
      </c>
      <c r="B6" s="138" t="s">
        <v>23</v>
      </c>
      <c r="C6" s="137" t="s">
        <v>23</v>
      </c>
      <c r="D6" s="138" t="s">
        <v>23</v>
      </c>
      <c r="I6" s="139"/>
      <c r="J6" s="137"/>
      <c r="K6" s="137"/>
    </row>
    <row r="7">
      <c r="A7" s="137" t="s">
        <v>24</v>
      </c>
      <c r="B7" s="138" t="s">
        <v>24</v>
      </c>
      <c r="C7" s="137" t="s">
        <v>24</v>
      </c>
      <c r="D7" s="138" t="s">
        <v>24</v>
      </c>
      <c r="I7" s="139"/>
      <c r="J7" s="137"/>
      <c r="K7" s="137"/>
    </row>
    <row r="8">
      <c r="A8" s="137" t="s">
        <v>25</v>
      </c>
      <c r="B8" s="138" t="s">
        <v>25</v>
      </c>
      <c r="C8" s="137" t="s">
        <v>25</v>
      </c>
      <c r="D8" s="138" t="s">
        <v>25</v>
      </c>
      <c r="I8" s="139"/>
      <c r="J8" s="137"/>
      <c r="K8" s="137"/>
    </row>
    <row r="9">
      <c r="A9" s="137" t="s">
        <v>111</v>
      </c>
      <c r="B9" s="138" t="s">
        <v>111</v>
      </c>
      <c r="C9" s="137" t="s">
        <v>111</v>
      </c>
      <c r="D9" s="138" t="s">
        <v>111</v>
      </c>
      <c r="I9" s="139"/>
      <c r="J9" s="137"/>
      <c r="K9" s="137"/>
    </row>
    <row r="10">
      <c r="A10" s="137" t="s">
        <v>103</v>
      </c>
      <c r="B10" s="138" t="s">
        <v>103</v>
      </c>
      <c r="C10" s="137" t="s">
        <v>103</v>
      </c>
      <c r="D10" s="138" t="s">
        <v>103</v>
      </c>
      <c r="G10" s="139"/>
      <c r="H10" s="137"/>
      <c r="I10" s="137"/>
      <c r="J10" s="137"/>
      <c r="K10" s="137"/>
    </row>
    <row r="11">
      <c r="A11" s="137" t="s">
        <v>26</v>
      </c>
      <c r="B11" s="138" t="s">
        <v>26</v>
      </c>
      <c r="C11" s="137" t="s">
        <v>26</v>
      </c>
      <c r="D11" s="138" t="s">
        <v>26</v>
      </c>
      <c r="G11" s="139"/>
      <c r="H11" s="137"/>
      <c r="I11" s="137"/>
      <c r="J11" s="137"/>
      <c r="K11" s="137"/>
    </row>
    <row r="12">
      <c r="A12" s="137" t="s">
        <v>27</v>
      </c>
      <c r="B12" s="138" t="s">
        <v>27</v>
      </c>
      <c r="C12" s="137" t="s">
        <v>27</v>
      </c>
      <c r="D12" s="138" t="s">
        <v>27</v>
      </c>
      <c r="G12" s="139"/>
      <c r="H12" s="137"/>
      <c r="I12" s="137"/>
      <c r="J12" s="137"/>
      <c r="K12" s="137"/>
    </row>
    <row r="13">
      <c r="A13" s="137" t="s">
        <v>28</v>
      </c>
      <c r="B13" s="138" t="s">
        <v>28</v>
      </c>
      <c r="C13" s="137" t="s">
        <v>28</v>
      </c>
      <c r="D13" s="138" t="s">
        <v>28</v>
      </c>
      <c r="I13" s="139"/>
      <c r="J13" s="137"/>
      <c r="K13" s="137"/>
    </row>
    <row r="14">
      <c r="A14" s="137" t="s">
        <v>29</v>
      </c>
      <c r="B14" s="138" t="s">
        <v>29</v>
      </c>
      <c r="C14" s="137" t="s">
        <v>29</v>
      </c>
      <c r="D14" s="138" t="s">
        <v>29</v>
      </c>
      <c r="I14" s="139"/>
      <c r="J14" s="137"/>
      <c r="K14" s="137"/>
    </row>
    <row r="15">
      <c r="A15" s="137" t="s">
        <v>99</v>
      </c>
      <c r="B15" s="138" t="s">
        <v>99</v>
      </c>
      <c r="C15" s="137" t="s">
        <v>99</v>
      </c>
      <c r="D15" s="138" t="s">
        <v>99</v>
      </c>
      <c r="I15" s="139"/>
      <c r="J15" s="137"/>
      <c r="K15" s="137"/>
    </row>
    <row r="16">
      <c r="A16" s="137" t="s">
        <v>61</v>
      </c>
      <c r="B16" s="138" t="s">
        <v>61</v>
      </c>
      <c r="C16" s="137" t="s">
        <v>61</v>
      </c>
      <c r="D16" s="138" t="s">
        <v>61</v>
      </c>
      <c r="I16" s="139"/>
      <c r="J16" s="137"/>
      <c r="K16" s="137"/>
    </row>
    <row r="17">
      <c r="A17" s="137" t="s">
        <v>121</v>
      </c>
      <c r="B17" s="138" t="s">
        <v>121</v>
      </c>
      <c r="C17" s="137" t="s">
        <v>121</v>
      </c>
      <c r="D17" s="138" t="s">
        <v>121</v>
      </c>
      <c r="I17" s="139"/>
      <c r="J17" s="137"/>
      <c r="K17" s="137"/>
    </row>
    <row r="18">
      <c r="A18" s="137" t="s">
        <v>176</v>
      </c>
      <c r="B18" s="138" t="s">
        <v>176</v>
      </c>
      <c r="C18" s="137" t="s">
        <v>176</v>
      </c>
      <c r="D18" s="138" t="s">
        <v>176</v>
      </c>
      <c r="I18" s="139"/>
      <c r="J18" s="137"/>
      <c r="K18" s="137"/>
    </row>
    <row r="19">
      <c r="A19" s="137" t="s">
        <v>170</v>
      </c>
      <c r="B19" s="138" t="s">
        <v>170</v>
      </c>
      <c r="C19" s="140" t="s">
        <v>264</v>
      </c>
      <c r="D19" s="141" t="s">
        <v>264</v>
      </c>
      <c r="I19" s="139"/>
      <c r="J19" s="137"/>
      <c r="K19" s="137"/>
    </row>
    <row r="20">
      <c r="A20" s="137" t="s">
        <v>30</v>
      </c>
      <c r="B20" s="138" t="s">
        <v>30</v>
      </c>
      <c r="C20" s="137" t="s">
        <v>170</v>
      </c>
      <c r="D20" s="138" t="s">
        <v>170</v>
      </c>
      <c r="I20" s="139"/>
      <c r="J20" s="137"/>
      <c r="K20" s="137"/>
    </row>
    <row r="21">
      <c r="A21" s="137" t="s">
        <v>255</v>
      </c>
      <c r="B21" s="138" t="s">
        <v>255</v>
      </c>
      <c r="C21" s="137" t="s">
        <v>30</v>
      </c>
      <c r="D21" s="138" t="s">
        <v>30</v>
      </c>
      <c r="I21" s="139"/>
      <c r="J21" s="137"/>
      <c r="K21" s="137"/>
    </row>
    <row r="22">
      <c r="A22" s="137" t="s">
        <v>138</v>
      </c>
      <c r="B22" s="138" t="s">
        <v>138</v>
      </c>
      <c r="C22" s="137" t="s">
        <v>255</v>
      </c>
      <c r="D22" s="138" t="s">
        <v>255</v>
      </c>
      <c r="I22" s="139"/>
      <c r="J22" s="137"/>
      <c r="K22" s="137"/>
    </row>
    <row r="23">
      <c r="A23" s="137" t="s">
        <v>141</v>
      </c>
      <c r="B23" s="138" t="s">
        <v>141</v>
      </c>
      <c r="C23" s="137" t="s">
        <v>138</v>
      </c>
      <c r="D23" s="138" t="s">
        <v>138</v>
      </c>
      <c r="I23" s="139"/>
      <c r="J23" s="137"/>
      <c r="K23" s="137"/>
    </row>
    <row r="24">
      <c r="A24" s="137" t="s">
        <v>150</v>
      </c>
      <c r="B24" s="138" t="s">
        <v>150</v>
      </c>
      <c r="C24" s="137" t="s">
        <v>141</v>
      </c>
      <c r="D24" s="138" t="s">
        <v>141</v>
      </c>
      <c r="I24" s="139"/>
      <c r="J24" s="137"/>
      <c r="K24" s="137"/>
    </row>
    <row r="25">
      <c r="A25" s="137" t="s">
        <v>281</v>
      </c>
      <c r="B25" s="138" t="s">
        <v>281</v>
      </c>
      <c r="C25" s="137" t="s">
        <v>150</v>
      </c>
      <c r="D25" s="138" t="s">
        <v>150</v>
      </c>
      <c r="I25" s="139"/>
      <c r="J25" s="137"/>
      <c r="K25" s="137"/>
    </row>
    <row r="26">
      <c r="A26" s="137" t="s">
        <v>272</v>
      </c>
      <c r="B26" s="138" t="s">
        <v>272</v>
      </c>
      <c r="C26" s="137" t="s">
        <v>281</v>
      </c>
      <c r="D26" s="138" t="s">
        <v>281</v>
      </c>
      <c r="I26" s="139"/>
      <c r="J26" s="137"/>
      <c r="K26" s="137"/>
    </row>
    <row r="27">
      <c r="A27" s="137" t="s">
        <v>284</v>
      </c>
      <c r="B27" s="138" t="s">
        <v>284</v>
      </c>
      <c r="C27" s="137" t="s">
        <v>272</v>
      </c>
      <c r="D27" s="138" t="s">
        <v>272</v>
      </c>
      <c r="I27" s="139"/>
      <c r="J27" s="137"/>
      <c r="K27" s="137"/>
    </row>
    <row r="28">
      <c r="A28" s="137" t="s">
        <v>31</v>
      </c>
      <c r="B28" s="138" t="s">
        <v>31</v>
      </c>
      <c r="C28" s="137" t="s">
        <v>284</v>
      </c>
      <c r="D28" s="138" t="s">
        <v>284</v>
      </c>
      <c r="I28" s="139"/>
      <c r="J28" s="137"/>
      <c r="K28" s="137"/>
    </row>
    <row r="29">
      <c r="A29" s="137" t="s">
        <v>161</v>
      </c>
      <c r="B29" s="138" t="s">
        <v>161</v>
      </c>
      <c r="C29" s="137" t="s">
        <v>31</v>
      </c>
      <c r="D29" s="138" t="s">
        <v>31</v>
      </c>
      <c r="I29" s="139"/>
      <c r="J29" s="137"/>
      <c r="K29" s="137"/>
    </row>
    <row r="30">
      <c r="A30" s="137" t="s">
        <v>164</v>
      </c>
      <c r="B30" s="138" t="s">
        <v>164</v>
      </c>
      <c r="C30" s="137" t="s">
        <v>161</v>
      </c>
      <c r="D30" s="138" t="s">
        <v>161</v>
      </c>
      <c r="I30" s="139"/>
      <c r="J30" s="137"/>
      <c r="K30" s="137"/>
    </row>
    <row r="31">
      <c r="A31" s="137" t="s">
        <v>32</v>
      </c>
      <c r="B31" s="138" t="s">
        <v>32</v>
      </c>
      <c r="C31" s="137" t="s">
        <v>164</v>
      </c>
      <c r="D31" s="138" t="s">
        <v>164</v>
      </c>
      <c r="I31" s="139"/>
      <c r="J31" s="137"/>
      <c r="K31" s="137"/>
    </row>
    <row r="32">
      <c r="A32" s="137" t="s">
        <v>216</v>
      </c>
      <c r="B32" s="138" t="s">
        <v>216</v>
      </c>
      <c r="C32" s="137" t="s">
        <v>32</v>
      </c>
      <c r="D32" s="138" t="s">
        <v>32</v>
      </c>
      <c r="I32" s="139"/>
      <c r="J32" s="137"/>
      <c r="K32" s="137"/>
    </row>
    <row r="33">
      <c r="A33" s="137" t="s">
        <v>33</v>
      </c>
      <c r="B33" s="138" t="s">
        <v>33</v>
      </c>
      <c r="C33" s="137" t="s">
        <v>216</v>
      </c>
      <c r="D33" s="138" t="s">
        <v>216</v>
      </c>
      <c r="I33" s="139"/>
      <c r="J33" s="137"/>
      <c r="K33" s="137"/>
    </row>
    <row r="34">
      <c r="A34" s="137" t="s">
        <v>199</v>
      </c>
      <c r="B34" s="138" t="s">
        <v>199</v>
      </c>
      <c r="C34" s="137" t="s">
        <v>33</v>
      </c>
      <c r="D34" s="138" t="s">
        <v>33</v>
      </c>
      <c r="I34" s="139"/>
      <c r="J34" s="137"/>
      <c r="K34" s="137"/>
    </row>
    <row r="35">
      <c r="A35" s="137" t="s">
        <v>242</v>
      </c>
      <c r="B35" s="138" t="s">
        <v>242</v>
      </c>
      <c r="C35" s="137" t="s">
        <v>199</v>
      </c>
      <c r="D35" s="138" t="s">
        <v>199</v>
      </c>
      <c r="I35" s="139"/>
      <c r="J35" s="137"/>
      <c r="K35" s="137"/>
    </row>
    <row r="36">
      <c r="A36" s="137" t="s">
        <v>194</v>
      </c>
      <c r="B36" s="138" t="s">
        <v>194</v>
      </c>
      <c r="C36" s="137" t="s">
        <v>242</v>
      </c>
      <c r="D36" s="138" t="s">
        <v>242</v>
      </c>
      <c r="I36" s="139"/>
      <c r="J36" s="137"/>
      <c r="K36" s="137"/>
    </row>
    <row r="37">
      <c r="A37" s="137" t="s">
        <v>34</v>
      </c>
      <c r="B37" s="138" t="s">
        <v>34</v>
      </c>
      <c r="C37" s="137" t="s">
        <v>194</v>
      </c>
      <c r="D37" s="138" t="s">
        <v>194</v>
      </c>
      <c r="I37" s="139"/>
      <c r="J37" s="137"/>
      <c r="K37" s="137"/>
    </row>
    <row r="38">
      <c r="A38" s="137" t="s">
        <v>188</v>
      </c>
      <c r="B38" s="138" t="s">
        <v>188</v>
      </c>
      <c r="C38" s="137" t="s">
        <v>34</v>
      </c>
      <c r="D38" s="138" t="s">
        <v>34</v>
      </c>
      <c r="I38" s="139"/>
      <c r="J38" s="137"/>
      <c r="K38" s="137"/>
    </row>
    <row r="39">
      <c r="A39" s="137" t="s">
        <v>229</v>
      </c>
      <c r="B39" s="138" t="s">
        <v>229</v>
      </c>
      <c r="C39" s="137" t="s">
        <v>188</v>
      </c>
      <c r="D39" s="138" t="s">
        <v>188</v>
      </c>
      <c r="I39" s="139"/>
      <c r="J39" s="137"/>
      <c r="K39" s="137"/>
    </row>
    <row r="40">
      <c r="A40" s="137" t="s">
        <v>206</v>
      </c>
      <c r="B40" s="138" t="s">
        <v>206</v>
      </c>
      <c r="C40" s="137" t="s">
        <v>229</v>
      </c>
      <c r="D40" s="138" t="s">
        <v>229</v>
      </c>
      <c r="I40" s="139"/>
      <c r="J40" s="137"/>
      <c r="K40" s="137"/>
    </row>
    <row r="41">
      <c r="A41" s="137" t="s">
        <v>219</v>
      </c>
      <c r="B41" s="138" t="s">
        <v>219</v>
      </c>
      <c r="C41" s="137" t="s">
        <v>206</v>
      </c>
      <c r="D41" s="138" t="s">
        <v>206</v>
      </c>
      <c r="I41" s="139"/>
      <c r="J41" s="137"/>
      <c r="K41" s="137"/>
    </row>
    <row r="42">
      <c r="A42" s="137" t="s">
        <v>224</v>
      </c>
      <c r="B42" s="138" t="s">
        <v>224</v>
      </c>
      <c r="C42" s="137" t="s">
        <v>219</v>
      </c>
      <c r="D42" s="138" t="s">
        <v>219</v>
      </c>
      <c r="I42" s="139"/>
      <c r="J42" s="137"/>
      <c r="K42" s="137"/>
    </row>
    <row r="43">
      <c r="A43" s="137" t="s">
        <v>35</v>
      </c>
      <c r="B43" s="138" t="s">
        <v>35</v>
      </c>
      <c r="C43" s="137" t="s">
        <v>224</v>
      </c>
      <c r="D43" s="138" t="s">
        <v>224</v>
      </c>
      <c r="I43" s="139"/>
      <c r="J43" s="137"/>
      <c r="K43" s="137"/>
    </row>
    <row r="44">
      <c r="A44" s="137" t="s">
        <v>211</v>
      </c>
      <c r="B44" s="138" t="s">
        <v>211</v>
      </c>
      <c r="C44" s="137" t="s">
        <v>35</v>
      </c>
      <c r="D44" s="138" t="s">
        <v>35</v>
      </c>
      <c r="I44" s="139"/>
      <c r="J44" s="137"/>
      <c r="K44" s="137"/>
    </row>
    <row r="45">
      <c r="A45" s="137" t="s">
        <v>250</v>
      </c>
      <c r="B45" s="138" t="s">
        <v>250</v>
      </c>
      <c r="C45" s="137" t="s">
        <v>211</v>
      </c>
      <c r="D45" s="138" t="s">
        <v>211</v>
      </c>
      <c r="I45" s="139"/>
      <c r="J45" s="137"/>
      <c r="K45" s="137"/>
    </row>
    <row r="46">
      <c r="A46" s="137" t="s">
        <v>234</v>
      </c>
      <c r="B46" s="138" t="s">
        <v>234</v>
      </c>
      <c r="C46" s="137" t="s">
        <v>250</v>
      </c>
      <c r="D46" s="138" t="s">
        <v>250</v>
      </c>
      <c r="I46" s="139"/>
      <c r="J46" s="137"/>
      <c r="K46" s="137"/>
    </row>
    <row r="47">
      <c r="A47" s="137" t="s">
        <v>82</v>
      </c>
      <c r="B47" s="138" t="s">
        <v>82</v>
      </c>
      <c r="C47" s="137" t="s">
        <v>234</v>
      </c>
      <c r="D47" s="138" t="s">
        <v>234</v>
      </c>
      <c r="E47" s="142"/>
      <c r="I47" s="139"/>
      <c r="J47" s="137"/>
      <c r="K47" s="137"/>
    </row>
    <row r="48">
      <c r="A48" s="137" t="s">
        <v>49</v>
      </c>
      <c r="B48" s="138" t="s">
        <v>49</v>
      </c>
      <c r="C48" s="137" t="s">
        <v>82</v>
      </c>
      <c r="D48" s="138" t="s">
        <v>82</v>
      </c>
      <c r="E48" s="142" t="s">
        <v>82</v>
      </c>
      <c r="I48" s="139"/>
      <c r="J48" s="137"/>
      <c r="K48" s="137"/>
    </row>
    <row r="49">
      <c r="A49" s="137" t="s">
        <v>79</v>
      </c>
      <c r="B49" s="138" t="s">
        <v>79</v>
      </c>
      <c r="C49" s="137" t="s">
        <v>49</v>
      </c>
      <c r="D49" s="138" t="s">
        <v>49</v>
      </c>
      <c r="E49" s="142" t="s">
        <v>49</v>
      </c>
      <c r="G49" s="142" t="s">
        <v>651</v>
      </c>
      <c r="I49" s="139"/>
      <c r="J49" s="137"/>
      <c r="K49" s="137"/>
    </row>
    <row r="50">
      <c r="A50" s="137" t="s">
        <v>64</v>
      </c>
      <c r="B50" s="138" t="s">
        <v>64</v>
      </c>
      <c r="C50" s="137" t="s">
        <v>79</v>
      </c>
      <c r="D50" s="138" t="s">
        <v>79</v>
      </c>
      <c r="E50" s="142" t="s">
        <v>79</v>
      </c>
      <c r="I50" s="139"/>
      <c r="J50" s="137"/>
      <c r="K50" s="137"/>
    </row>
    <row r="51">
      <c r="A51" s="137" t="s">
        <v>93</v>
      </c>
      <c r="B51" s="138" t="s">
        <v>93</v>
      </c>
      <c r="C51" s="137" t="s">
        <v>64</v>
      </c>
      <c r="D51" s="138" t="s">
        <v>64</v>
      </c>
      <c r="E51" s="142" t="s">
        <v>64</v>
      </c>
      <c r="I51" s="139"/>
      <c r="J51" s="137"/>
      <c r="K51" s="137"/>
    </row>
    <row r="52">
      <c r="A52" s="137" t="s">
        <v>88</v>
      </c>
      <c r="B52" s="138" t="s">
        <v>88</v>
      </c>
      <c r="C52" s="137" t="s">
        <v>93</v>
      </c>
      <c r="D52" s="138" t="s">
        <v>93</v>
      </c>
      <c r="E52" s="142" t="s">
        <v>93</v>
      </c>
      <c r="I52" s="139"/>
      <c r="J52" s="137"/>
      <c r="K52" s="137"/>
    </row>
    <row r="53">
      <c r="A53" s="137" t="s">
        <v>116</v>
      </c>
      <c r="B53" s="138" t="s">
        <v>116</v>
      </c>
      <c r="C53" s="137" t="s">
        <v>88</v>
      </c>
      <c r="D53" s="138" t="s">
        <v>88</v>
      </c>
      <c r="E53" s="142" t="s">
        <v>88</v>
      </c>
      <c r="I53" s="139"/>
      <c r="J53" s="137"/>
      <c r="K53" s="137"/>
    </row>
    <row r="54">
      <c r="A54" s="137" t="s">
        <v>73</v>
      </c>
      <c r="B54" s="138" t="s">
        <v>73</v>
      </c>
      <c r="C54" s="137" t="s">
        <v>116</v>
      </c>
      <c r="D54" s="138" t="s">
        <v>116</v>
      </c>
      <c r="E54" s="142" t="s">
        <v>116</v>
      </c>
      <c r="I54" s="139"/>
      <c r="J54" s="137"/>
      <c r="K54" s="137"/>
    </row>
    <row r="55">
      <c r="A55" s="137" t="s">
        <v>132</v>
      </c>
      <c r="B55" s="138" t="s">
        <v>132</v>
      </c>
      <c r="C55" s="137" t="s">
        <v>73</v>
      </c>
      <c r="D55" s="138" t="s">
        <v>73</v>
      </c>
      <c r="E55" s="142" t="s">
        <v>73</v>
      </c>
      <c r="I55" s="139"/>
      <c r="J55" s="137"/>
      <c r="K55" s="137"/>
    </row>
    <row r="56">
      <c r="A56" s="137" t="s">
        <v>96</v>
      </c>
      <c r="B56" s="138" t="s">
        <v>96</v>
      </c>
      <c r="C56" s="137" t="s">
        <v>132</v>
      </c>
      <c r="D56" s="138" t="s">
        <v>132</v>
      </c>
      <c r="E56" s="142" t="s">
        <v>132</v>
      </c>
      <c r="I56" s="139"/>
      <c r="J56" s="137"/>
      <c r="K56" s="137"/>
    </row>
    <row r="57">
      <c r="A57" s="143" t="s">
        <v>651</v>
      </c>
      <c r="B57" s="144" t="s">
        <v>390</v>
      </c>
      <c r="C57" s="137" t="s">
        <v>96</v>
      </c>
      <c r="D57" s="138" t="s">
        <v>96</v>
      </c>
      <c r="E57" s="142" t="s">
        <v>96</v>
      </c>
      <c r="I57" s="139"/>
      <c r="J57" s="137"/>
      <c r="K57" s="137"/>
    </row>
    <row r="58">
      <c r="A58" s="137" t="s">
        <v>68</v>
      </c>
      <c r="B58" s="138" t="s">
        <v>68</v>
      </c>
      <c r="C58" s="143" t="s">
        <v>651</v>
      </c>
      <c r="D58" s="144" t="s">
        <v>390</v>
      </c>
      <c r="E58" s="145" t="s">
        <v>76</v>
      </c>
      <c r="I58" s="139"/>
      <c r="J58" s="137"/>
      <c r="K58" s="137"/>
    </row>
    <row r="59">
      <c r="A59" s="137" t="s">
        <v>126</v>
      </c>
      <c r="B59" s="138" t="s">
        <v>126</v>
      </c>
      <c r="C59" s="137" t="s">
        <v>68</v>
      </c>
      <c r="D59" s="138" t="s">
        <v>68</v>
      </c>
      <c r="E59" s="142" t="s">
        <v>68</v>
      </c>
      <c r="I59" s="139"/>
      <c r="J59" s="137"/>
      <c r="K59" s="137"/>
    </row>
    <row r="60">
      <c r="A60" s="137" t="s">
        <v>336</v>
      </c>
      <c r="B60" s="138" t="s">
        <v>336</v>
      </c>
      <c r="C60" s="137" t="s">
        <v>126</v>
      </c>
      <c r="D60" s="138" t="s">
        <v>126</v>
      </c>
      <c r="E60" s="142" t="s">
        <v>126</v>
      </c>
      <c r="I60" s="139"/>
      <c r="J60" s="137"/>
      <c r="K60" s="137"/>
    </row>
    <row r="61">
      <c r="A61" s="137" t="s">
        <v>85</v>
      </c>
      <c r="B61" s="138" t="s">
        <v>85</v>
      </c>
      <c r="C61" s="137" t="s">
        <v>336</v>
      </c>
      <c r="D61" s="138" t="s">
        <v>336</v>
      </c>
      <c r="E61" s="85" t="s">
        <v>336</v>
      </c>
      <c r="I61" s="139"/>
      <c r="J61" s="137"/>
      <c r="K61" s="137"/>
    </row>
    <row r="62">
      <c r="A62" s="137" t="s">
        <v>167</v>
      </c>
      <c r="B62" s="138" t="s">
        <v>167</v>
      </c>
      <c r="C62" s="137" t="s">
        <v>85</v>
      </c>
      <c r="D62" s="138" t="s">
        <v>85</v>
      </c>
      <c r="E62" s="142" t="s">
        <v>85</v>
      </c>
      <c r="I62" s="139"/>
      <c r="J62" s="137"/>
      <c r="K62" s="137"/>
    </row>
    <row r="63">
      <c r="A63" s="137" t="s">
        <v>241</v>
      </c>
      <c r="B63" s="138" t="s">
        <v>241</v>
      </c>
      <c r="C63" s="137" t="s">
        <v>167</v>
      </c>
      <c r="D63" s="138" t="s">
        <v>167</v>
      </c>
      <c r="E63" s="142" t="s">
        <v>167</v>
      </c>
      <c r="I63" s="139"/>
      <c r="J63" s="137"/>
      <c r="K63" s="137"/>
    </row>
    <row r="64">
      <c r="A64" s="137" t="s">
        <v>153</v>
      </c>
      <c r="B64" s="138" t="s">
        <v>153</v>
      </c>
      <c r="C64" s="137" t="s">
        <v>241</v>
      </c>
      <c r="D64" s="138" t="s">
        <v>241</v>
      </c>
      <c r="E64" s="142" t="s">
        <v>241</v>
      </c>
      <c r="I64" s="139"/>
      <c r="J64" s="137"/>
      <c r="K64" s="137"/>
    </row>
    <row r="65">
      <c r="A65" s="137" t="s">
        <v>173</v>
      </c>
      <c r="B65" s="138" t="s">
        <v>173</v>
      </c>
      <c r="C65" s="137" t="s">
        <v>153</v>
      </c>
      <c r="D65" s="138" t="s">
        <v>153</v>
      </c>
      <c r="E65" s="142" t="s">
        <v>153</v>
      </c>
      <c r="I65" s="139"/>
      <c r="J65" s="137"/>
      <c r="K65" s="137"/>
    </row>
    <row r="66">
      <c r="A66" s="137" t="s">
        <v>147</v>
      </c>
      <c r="B66" s="138" t="s">
        <v>147</v>
      </c>
      <c r="C66" s="137" t="s">
        <v>173</v>
      </c>
      <c r="D66" s="138" t="s">
        <v>173</v>
      </c>
      <c r="E66" s="142" t="s">
        <v>173</v>
      </c>
      <c r="I66" s="139"/>
      <c r="J66" s="137"/>
      <c r="K66" s="137"/>
    </row>
    <row r="67">
      <c r="A67" s="137" t="s">
        <v>278</v>
      </c>
      <c r="B67" s="138" t="s">
        <v>278</v>
      </c>
      <c r="C67" s="137" t="s">
        <v>147</v>
      </c>
      <c r="D67" s="138" t="s">
        <v>147</v>
      </c>
      <c r="E67" s="142" t="s">
        <v>147</v>
      </c>
      <c r="I67" s="139"/>
      <c r="J67" s="137"/>
      <c r="K67" s="137"/>
    </row>
    <row r="68">
      <c r="A68" s="137" t="s">
        <v>156</v>
      </c>
      <c r="B68" s="138" t="s">
        <v>156</v>
      </c>
      <c r="C68" s="137" t="s">
        <v>278</v>
      </c>
      <c r="D68" s="138" t="s">
        <v>278</v>
      </c>
      <c r="E68" s="142" t="s">
        <v>278</v>
      </c>
      <c r="I68" s="139"/>
      <c r="J68" s="137"/>
      <c r="K68" s="137"/>
    </row>
    <row r="69">
      <c r="A69" s="137" t="s">
        <v>144</v>
      </c>
      <c r="B69" s="138" t="s">
        <v>144</v>
      </c>
      <c r="C69" s="137" t="s">
        <v>156</v>
      </c>
      <c r="D69" s="138" t="s">
        <v>156</v>
      </c>
      <c r="E69" s="142" t="s">
        <v>156</v>
      </c>
      <c r="I69" s="139"/>
      <c r="J69" s="137"/>
      <c r="K69" s="137"/>
    </row>
    <row r="70">
      <c r="A70" s="137" t="s">
        <v>182</v>
      </c>
      <c r="B70" s="138" t="s">
        <v>182</v>
      </c>
      <c r="C70" s="137" t="s">
        <v>144</v>
      </c>
      <c r="D70" s="138" t="s">
        <v>144</v>
      </c>
      <c r="E70" s="142" t="s">
        <v>144</v>
      </c>
      <c r="I70" s="139"/>
      <c r="J70" s="137"/>
      <c r="K70" s="137"/>
    </row>
    <row r="71">
      <c r="A71" s="137" t="s">
        <v>267</v>
      </c>
      <c r="B71" s="138" t="s">
        <v>267</v>
      </c>
      <c r="C71" s="140" t="s">
        <v>36</v>
      </c>
      <c r="D71" s="141" t="s">
        <v>36</v>
      </c>
      <c r="E71" s="142" t="s">
        <v>36</v>
      </c>
      <c r="I71" s="139"/>
      <c r="J71" s="137"/>
      <c r="K71" s="137"/>
    </row>
    <row r="72">
      <c r="A72" s="137" t="s">
        <v>290</v>
      </c>
      <c r="B72" s="138" t="s">
        <v>290</v>
      </c>
      <c r="C72" s="137" t="s">
        <v>182</v>
      </c>
      <c r="D72" s="138" t="s">
        <v>182</v>
      </c>
      <c r="E72" s="142" t="s">
        <v>182</v>
      </c>
      <c r="I72" s="139"/>
      <c r="J72" s="137"/>
      <c r="K72" s="137"/>
    </row>
    <row r="73">
      <c r="A73" s="137" t="s">
        <v>179</v>
      </c>
      <c r="B73" s="138" t="s">
        <v>179</v>
      </c>
      <c r="C73" s="137" t="s">
        <v>267</v>
      </c>
      <c r="D73" s="138" t="s">
        <v>267</v>
      </c>
      <c r="E73" s="142" t="s">
        <v>267</v>
      </c>
      <c r="I73" s="139"/>
      <c r="J73" s="137"/>
      <c r="K73" s="137"/>
    </row>
    <row r="74">
      <c r="A74" s="137" t="s">
        <v>275</v>
      </c>
      <c r="B74" s="138" t="s">
        <v>275</v>
      </c>
      <c r="C74" s="137" t="s">
        <v>290</v>
      </c>
      <c r="D74" s="138" t="s">
        <v>290</v>
      </c>
      <c r="E74" s="142" t="s">
        <v>290</v>
      </c>
      <c r="I74" s="139"/>
      <c r="J74" s="137"/>
      <c r="K74" s="137"/>
    </row>
    <row r="75">
      <c r="A75" s="137" t="s">
        <v>287</v>
      </c>
      <c r="B75" s="138" t="s">
        <v>287</v>
      </c>
      <c r="C75" s="137" t="s">
        <v>179</v>
      </c>
      <c r="D75" s="138" t="s">
        <v>179</v>
      </c>
      <c r="E75" s="142" t="s">
        <v>179</v>
      </c>
      <c r="I75" s="139"/>
      <c r="J75" s="137"/>
      <c r="K75" s="137"/>
    </row>
    <row r="76">
      <c r="A76" s="137" t="s">
        <v>308</v>
      </c>
      <c r="B76" s="138" t="s">
        <v>308</v>
      </c>
      <c r="C76" s="137" t="s">
        <v>275</v>
      </c>
      <c r="D76" s="138" t="s">
        <v>275</v>
      </c>
      <c r="E76" s="142" t="s">
        <v>275</v>
      </c>
      <c r="I76" s="139"/>
      <c r="J76" s="137"/>
      <c r="K76" s="137"/>
    </row>
    <row r="77">
      <c r="A77" s="137" t="s">
        <v>317</v>
      </c>
      <c r="B77" s="138" t="s">
        <v>317</v>
      </c>
      <c r="C77" s="137" t="s">
        <v>287</v>
      </c>
      <c r="D77" s="138" t="s">
        <v>287</v>
      </c>
      <c r="E77" s="142" t="s">
        <v>287</v>
      </c>
      <c r="I77" s="139"/>
      <c r="J77" s="137"/>
      <c r="K77" s="137"/>
    </row>
    <row r="78">
      <c r="A78" s="137" t="s">
        <v>320</v>
      </c>
      <c r="B78" s="138" t="s">
        <v>320</v>
      </c>
      <c r="C78" s="137" t="s">
        <v>308</v>
      </c>
      <c r="D78" s="138" t="s">
        <v>308</v>
      </c>
      <c r="I78" s="139"/>
      <c r="J78" s="137"/>
      <c r="K78" s="137"/>
    </row>
    <row r="79">
      <c r="A79" s="137" t="s">
        <v>329</v>
      </c>
      <c r="B79" s="138" t="s">
        <v>329</v>
      </c>
      <c r="C79" s="137" t="s">
        <v>317</v>
      </c>
      <c r="D79" s="138" t="s">
        <v>317</v>
      </c>
      <c r="I79" s="139"/>
      <c r="J79" s="137"/>
      <c r="K79" s="137"/>
    </row>
    <row r="80">
      <c r="A80" s="137" t="s">
        <v>326</v>
      </c>
      <c r="B80" s="138" t="s">
        <v>326</v>
      </c>
      <c r="C80" s="137" t="s">
        <v>320</v>
      </c>
      <c r="D80" s="138" t="s">
        <v>320</v>
      </c>
      <c r="I80" s="139"/>
      <c r="J80" s="137"/>
      <c r="K80" s="137"/>
    </row>
    <row r="81">
      <c r="A81" s="137" t="s">
        <v>311</v>
      </c>
      <c r="B81" s="138" t="s">
        <v>311</v>
      </c>
      <c r="C81" s="137" t="s">
        <v>329</v>
      </c>
      <c r="D81" s="138" t="s">
        <v>329</v>
      </c>
      <c r="I81" s="139"/>
      <c r="J81" s="137"/>
      <c r="K81" s="137"/>
    </row>
    <row r="82">
      <c r="A82" s="137" t="s">
        <v>247</v>
      </c>
      <c r="B82" s="138" t="s">
        <v>247</v>
      </c>
      <c r="C82" s="137" t="s">
        <v>326</v>
      </c>
      <c r="D82" s="138" t="s">
        <v>326</v>
      </c>
      <c r="I82" s="139"/>
      <c r="J82" s="137"/>
      <c r="K82" s="137"/>
    </row>
    <row r="83">
      <c r="A83" s="137" t="s">
        <v>298</v>
      </c>
      <c r="B83" s="138" t="s">
        <v>298</v>
      </c>
      <c r="C83" s="137" t="s">
        <v>311</v>
      </c>
      <c r="D83" s="138" t="s">
        <v>311</v>
      </c>
      <c r="I83" s="139"/>
      <c r="J83" s="137"/>
      <c r="K83" s="137"/>
    </row>
    <row r="84">
      <c r="A84" s="137" t="s">
        <v>302</v>
      </c>
      <c r="B84" s="138" t="s">
        <v>302</v>
      </c>
      <c r="C84" s="137" t="s">
        <v>247</v>
      </c>
      <c r="D84" s="138" t="s">
        <v>247</v>
      </c>
      <c r="I84" s="139"/>
      <c r="J84" s="137"/>
      <c r="K84" s="137"/>
    </row>
    <row r="85">
      <c r="A85" s="137" t="s">
        <v>305</v>
      </c>
      <c r="B85" s="138" t="s">
        <v>305</v>
      </c>
      <c r="C85" s="137" t="s">
        <v>298</v>
      </c>
      <c r="D85" s="138" t="s">
        <v>298</v>
      </c>
      <c r="I85" s="139"/>
      <c r="J85" s="137"/>
      <c r="K85" s="137"/>
    </row>
    <row r="86">
      <c r="A86" s="137" t="s">
        <v>323</v>
      </c>
      <c r="B86" s="138" t="s">
        <v>323</v>
      </c>
      <c r="C86" s="137" t="s">
        <v>302</v>
      </c>
      <c r="D86" s="138" t="s">
        <v>302</v>
      </c>
      <c r="I86" s="139"/>
      <c r="J86" s="137"/>
      <c r="K86" s="137"/>
    </row>
    <row r="87">
      <c r="A87" s="137" t="s">
        <v>261</v>
      </c>
      <c r="B87" s="138" t="s">
        <v>261</v>
      </c>
      <c r="C87" s="137" t="s">
        <v>305</v>
      </c>
      <c r="D87" s="138" t="s">
        <v>305</v>
      </c>
      <c r="I87" s="139"/>
      <c r="J87" s="137"/>
      <c r="K87" s="137"/>
    </row>
    <row r="88">
      <c r="A88" s="137" t="s">
        <v>314</v>
      </c>
      <c r="B88" s="138" t="s">
        <v>314</v>
      </c>
      <c r="C88" s="137" t="s">
        <v>323</v>
      </c>
      <c r="D88" s="138" t="s">
        <v>323</v>
      </c>
      <c r="I88" s="139"/>
      <c r="J88" s="137"/>
      <c r="K88" s="137"/>
    </row>
    <row r="89">
      <c r="A89" s="137" t="s">
        <v>258</v>
      </c>
      <c r="B89" s="138" t="s">
        <v>258</v>
      </c>
      <c r="C89" s="137" t="s">
        <v>261</v>
      </c>
      <c r="D89" s="138" t="s">
        <v>261</v>
      </c>
      <c r="I89" s="139"/>
      <c r="J89" s="137"/>
      <c r="K89" s="137"/>
    </row>
    <row r="90">
      <c r="A90" s="137" t="s">
        <v>39</v>
      </c>
      <c r="B90" s="138" t="s">
        <v>39</v>
      </c>
      <c r="C90" s="137" t="s">
        <v>314</v>
      </c>
      <c r="D90" s="138" t="s">
        <v>314</v>
      </c>
      <c r="I90" s="139"/>
      <c r="J90" s="137"/>
      <c r="K90" s="137"/>
    </row>
    <row r="91">
      <c r="B91" s="146"/>
      <c r="C91" s="137" t="s">
        <v>258</v>
      </c>
      <c r="D91" s="138" t="s">
        <v>258</v>
      </c>
      <c r="I91" s="139"/>
      <c r="J91" s="137"/>
      <c r="K91" s="137"/>
    </row>
    <row r="92">
      <c r="B92" s="146"/>
      <c r="C92" s="137" t="s">
        <v>39</v>
      </c>
      <c r="D92" s="138" t="s">
        <v>39</v>
      </c>
      <c r="I92" s="139"/>
      <c r="J92" s="137"/>
      <c r="K92" s="137"/>
    </row>
    <row r="93">
      <c r="B93" s="146"/>
      <c r="D93" s="146"/>
      <c r="I93" s="139"/>
      <c r="J93" s="137"/>
      <c r="K93" s="137"/>
    </row>
    <row r="94">
      <c r="B94" s="146"/>
      <c r="D94" s="146"/>
      <c r="I94" s="139"/>
      <c r="J94" s="137"/>
      <c r="K94" s="137"/>
    </row>
    <row r="95">
      <c r="B95" s="146"/>
      <c r="D95" s="146"/>
      <c r="I95" s="139"/>
      <c r="J95" s="137"/>
      <c r="K95" s="137"/>
    </row>
    <row r="96">
      <c r="B96" s="146"/>
      <c r="D96" s="146"/>
      <c r="I96" s="139"/>
      <c r="J96" s="137"/>
      <c r="K96" s="137"/>
    </row>
    <row r="97">
      <c r="B97" s="146"/>
      <c r="D97" s="146"/>
      <c r="I97" s="139"/>
      <c r="J97" s="137"/>
      <c r="K97" s="137"/>
    </row>
    <row r="98">
      <c r="B98" s="146"/>
      <c r="D98" s="146"/>
      <c r="I98" s="139"/>
      <c r="J98" s="137"/>
      <c r="K98" s="137"/>
    </row>
    <row r="99">
      <c r="B99" s="146"/>
      <c r="D99" s="146"/>
      <c r="I99" s="139"/>
      <c r="J99" s="137"/>
      <c r="K99" s="137"/>
    </row>
    <row r="100">
      <c r="B100" s="146"/>
      <c r="D100" s="146"/>
      <c r="I100" s="139"/>
      <c r="J100" s="137"/>
      <c r="K100" s="137"/>
    </row>
    <row r="101">
      <c r="B101" s="146"/>
      <c r="D101" s="146"/>
      <c r="I101" s="139"/>
      <c r="J101" s="137"/>
      <c r="K101" s="137"/>
    </row>
    <row r="102">
      <c r="B102" s="146"/>
      <c r="D102" s="146"/>
      <c r="I102" s="139"/>
      <c r="J102" s="137"/>
      <c r="K102" s="137"/>
    </row>
    <row r="103">
      <c r="B103" s="146"/>
      <c r="D103" s="146"/>
      <c r="I103" s="139"/>
      <c r="J103" s="137"/>
      <c r="K103" s="137"/>
    </row>
    <row r="104">
      <c r="B104" s="146"/>
      <c r="D104" s="146"/>
      <c r="I104" s="139"/>
      <c r="J104" s="137"/>
      <c r="K104" s="137"/>
    </row>
    <row r="105">
      <c r="B105" s="146"/>
      <c r="D105" s="146"/>
      <c r="I105" s="139"/>
      <c r="J105" s="137"/>
      <c r="K105" s="137"/>
    </row>
    <row r="106">
      <c r="B106" s="146"/>
      <c r="D106" s="146"/>
      <c r="I106" s="139"/>
      <c r="J106" s="137"/>
      <c r="K106" s="137"/>
    </row>
    <row r="107">
      <c r="B107" s="146"/>
      <c r="D107" s="146"/>
      <c r="I107" s="139"/>
      <c r="J107" s="137"/>
      <c r="K107" s="137"/>
    </row>
    <row r="108">
      <c r="B108" s="146"/>
      <c r="D108" s="146"/>
      <c r="I108" s="139"/>
      <c r="J108" s="137"/>
      <c r="K108" s="137"/>
    </row>
    <row r="109">
      <c r="B109" s="146"/>
      <c r="D109" s="146"/>
      <c r="I109" s="139"/>
      <c r="J109" s="137"/>
      <c r="K109" s="137"/>
    </row>
    <row r="110">
      <c r="B110" s="146"/>
      <c r="D110" s="146"/>
      <c r="I110" s="139"/>
      <c r="J110" s="137"/>
      <c r="K110" s="137"/>
    </row>
    <row r="111">
      <c r="B111" s="146"/>
      <c r="D111" s="146"/>
      <c r="I111" s="139"/>
      <c r="J111" s="137"/>
      <c r="K111" s="137"/>
    </row>
    <row r="112">
      <c r="B112" s="146"/>
      <c r="D112" s="146"/>
      <c r="I112" s="139"/>
      <c r="J112" s="137"/>
      <c r="K112" s="137"/>
    </row>
    <row r="113">
      <c r="B113" s="146"/>
      <c r="D113" s="146"/>
      <c r="I113" s="139"/>
      <c r="J113" s="137"/>
      <c r="K113" s="137"/>
    </row>
    <row r="114">
      <c r="B114" s="146"/>
      <c r="D114" s="146"/>
      <c r="I114" s="139"/>
      <c r="J114" s="137"/>
      <c r="K114" s="137"/>
    </row>
    <row r="115">
      <c r="B115" s="146"/>
      <c r="D115" s="146"/>
      <c r="I115" s="139"/>
      <c r="J115" s="137"/>
      <c r="K115" s="137"/>
    </row>
    <row r="116">
      <c r="B116" s="146"/>
      <c r="D116" s="146"/>
      <c r="I116" s="139"/>
      <c r="J116" s="137"/>
      <c r="K116" s="137"/>
    </row>
    <row r="117">
      <c r="B117" s="146"/>
      <c r="D117" s="146"/>
      <c r="J117" s="137"/>
      <c r="K117" s="137"/>
    </row>
    <row r="118">
      <c r="B118" s="146"/>
      <c r="D118" s="146"/>
      <c r="J118" s="137"/>
      <c r="K118" s="137"/>
    </row>
    <row r="119">
      <c r="B119" s="146"/>
      <c r="D119" s="146"/>
      <c r="J119" s="137"/>
      <c r="K119" s="137"/>
    </row>
    <row r="120">
      <c r="B120" s="146"/>
      <c r="D120" s="146"/>
      <c r="J120" s="137"/>
      <c r="K120" s="137"/>
    </row>
    <row r="121">
      <c r="B121" s="146"/>
      <c r="D121" s="146"/>
      <c r="J121" s="137"/>
      <c r="K121" s="137"/>
    </row>
    <row r="122">
      <c r="B122" s="146"/>
      <c r="D122" s="146"/>
      <c r="J122" s="137"/>
      <c r="K122" s="137"/>
    </row>
    <row r="123">
      <c r="B123" s="146"/>
      <c r="D123" s="146"/>
      <c r="J123" s="137"/>
      <c r="K123" s="137"/>
    </row>
    <row r="124">
      <c r="B124" s="146"/>
      <c r="D124" s="146"/>
      <c r="J124" s="137"/>
      <c r="K124" s="137"/>
    </row>
    <row r="125">
      <c r="B125" s="146"/>
      <c r="D125" s="146"/>
      <c r="J125" s="137"/>
      <c r="K125" s="137"/>
    </row>
    <row r="126">
      <c r="B126" s="146"/>
      <c r="D126" s="146"/>
      <c r="J126" s="137"/>
      <c r="K126" s="137"/>
    </row>
    <row r="127">
      <c r="B127" s="146"/>
      <c r="D127" s="146"/>
      <c r="J127" s="137"/>
      <c r="K127" s="137"/>
    </row>
    <row r="128">
      <c r="B128" s="146"/>
      <c r="D128" s="146"/>
      <c r="J128" s="137"/>
      <c r="K128" s="137"/>
    </row>
    <row r="129">
      <c r="B129" s="146"/>
      <c r="D129" s="146"/>
      <c r="J129" s="137"/>
      <c r="K129" s="137"/>
    </row>
    <row r="130">
      <c r="B130" s="146"/>
      <c r="D130" s="146"/>
      <c r="J130" s="137"/>
      <c r="K130" s="137"/>
    </row>
    <row r="131">
      <c r="B131" s="146"/>
      <c r="D131" s="146"/>
      <c r="J131" s="137"/>
      <c r="K131" s="137"/>
    </row>
    <row r="132">
      <c r="B132" s="146"/>
      <c r="D132" s="146"/>
      <c r="J132" s="137"/>
      <c r="K132" s="137"/>
    </row>
    <row r="133">
      <c r="B133" s="146"/>
      <c r="D133" s="146"/>
      <c r="J133" s="137"/>
      <c r="K133" s="137"/>
    </row>
    <row r="134">
      <c r="B134" s="146"/>
      <c r="D134" s="146"/>
      <c r="J134" s="137"/>
      <c r="K134" s="137"/>
    </row>
    <row r="135">
      <c r="B135" s="146"/>
      <c r="D135" s="146"/>
      <c r="J135" s="137"/>
      <c r="K135" s="137"/>
    </row>
    <row r="136">
      <c r="B136" s="146"/>
      <c r="D136" s="146"/>
      <c r="J136" s="137"/>
      <c r="K136" s="137"/>
    </row>
    <row r="137">
      <c r="B137" s="146"/>
      <c r="D137" s="146"/>
      <c r="J137" s="137"/>
      <c r="K137" s="137"/>
    </row>
    <row r="138">
      <c r="B138" s="146"/>
      <c r="D138" s="146"/>
      <c r="J138" s="137"/>
      <c r="K138" s="137"/>
    </row>
    <row r="139">
      <c r="B139" s="146"/>
      <c r="D139" s="146"/>
      <c r="J139" s="137"/>
      <c r="K139" s="137"/>
    </row>
    <row r="140">
      <c r="B140" s="146"/>
      <c r="D140" s="146"/>
      <c r="J140" s="137"/>
      <c r="K140" s="137"/>
    </row>
    <row r="141">
      <c r="B141" s="146"/>
      <c r="D141" s="146"/>
      <c r="J141" s="137"/>
      <c r="K141" s="137"/>
    </row>
    <row r="142">
      <c r="B142" s="146"/>
      <c r="D142" s="146"/>
      <c r="J142" s="137"/>
      <c r="K142" s="137"/>
    </row>
    <row r="143">
      <c r="B143" s="146"/>
      <c r="D143" s="146"/>
      <c r="J143" s="137"/>
      <c r="K143" s="137"/>
    </row>
    <row r="144">
      <c r="B144" s="146"/>
      <c r="D144" s="146"/>
    </row>
    <row r="145">
      <c r="B145" s="146"/>
      <c r="D145" s="146"/>
    </row>
    <row r="146">
      <c r="B146" s="146"/>
      <c r="D146" s="146"/>
    </row>
    <row r="147">
      <c r="B147" s="146"/>
      <c r="D147" s="146"/>
    </row>
    <row r="148">
      <c r="B148" s="146"/>
      <c r="D148" s="146"/>
    </row>
    <row r="149">
      <c r="B149" s="146"/>
      <c r="D149" s="146"/>
    </row>
    <row r="150">
      <c r="B150" s="146"/>
      <c r="D150" s="146"/>
    </row>
    <row r="151">
      <c r="B151" s="146"/>
      <c r="D151" s="146"/>
    </row>
    <row r="152">
      <c r="B152" s="146"/>
      <c r="D152" s="146"/>
    </row>
    <row r="153">
      <c r="B153" s="146"/>
      <c r="D153" s="146"/>
    </row>
    <row r="154">
      <c r="B154" s="146"/>
      <c r="D154" s="146"/>
    </row>
    <row r="155">
      <c r="B155" s="146"/>
      <c r="D155" s="146"/>
    </row>
    <row r="156">
      <c r="B156" s="146"/>
      <c r="D156" s="146"/>
    </row>
    <row r="157">
      <c r="B157" s="146"/>
      <c r="D157" s="146"/>
    </row>
    <row r="158">
      <c r="B158" s="146"/>
      <c r="D158" s="146"/>
    </row>
    <row r="159">
      <c r="B159" s="146"/>
      <c r="D159" s="146"/>
    </row>
    <row r="160">
      <c r="B160" s="146"/>
      <c r="D160" s="146"/>
    </row>
    <row r="161">
      <c r="B161" s="146"/>
      <c r="D161" s="146"/>
    </row>
    <row r="162">
      <c r="B162" s="146"/>
      <c r="D162" s="146"/>
    </row>
    <row r="163">
      <c r="B163" s="146"/>
      <c r="D163" s="146"/>
    </row>
    <row r="164">
      <c r="B164" s="146"/>
      <c r="D164" s="146"/>
    </row>
    <row r="165">
      <c r="B165" s="146"/>
      <c r="D165" s="146"/>
    </row>
    <row r="166">
      <c r="B166" s="146"/>
      <c r="D166" s="146"/>
    </row>
    <row r="167">
      <c r="B167" s="146"/>
      <c r="D167" s="146"/>
    </row>
    <row r="168">
      <c r="B168" s="146"/>
      <c r="D168" s="146"/>
    </row>
    <row r="169">
      <c r="B169" s="146"/>
      <c r="D169" s="146"/>
    </row>
    <row r="170">
      <c r="B170" s="146"/>
      <c r="D170" s="146"/>
    </row>
    <row r="171">
      <c r="B171" s="146"/>
      <c r="D171" s="146"/>
    </row>
    <row r="172">
      <c r="B172" s="146"/>
      <c r="D172" s="146"/>
    </row>
    <row r="173">
      <c r="B173" s="146"/>
      <c r="D173" s="146"/>
    </row>
    <row r="174">
      <c r="B174" s="146"/>
      <c r="D174" s="146"/>
    </row>
    <row r="175">
      <c r="B175" s="146"/>
      <c r="D175" s="146"/>
    </row>
    <row r="176">
      <c r="B176" s="146"/>
      <c r="D176" s="146"/>
    </row>
    <row r="177">
      <c r="B177" s="146"/>
      <c r="D177" s="146"/>
    </row>
    <row r="178">
      <c r="B178" s="146"/>
      <c r="D178" s="146"/>
    </row>
    <row r="179">
      <c r="B179" s="146"/>
      <c r="D179" s="146"/>
    </row>
    <row r="180">
      <c r="B180" s="146"/>
      <c r="D180" s="146"/>
    </row>
    <row r="181">
      <c r="B181" s="146"/>
      <c r="D181" s="146"/>
    </row>
    <row r="182">
      <c r="B182" s="146"/>
      <c r="D182" s="146"/>
    </row>
    <row r="183">
      <c r="B183" s="146"/>
      <c r="D183" s="146"/>
    </row>
    <row r="184">
      <c r="B184" s="146"/>
      <c r="D184" s="146"/>
    </row>
    <row r="185">
      <c r="B185" s="146"/>
      <c r="D185" s="146"/>
    </row>
    <row r="186">
      <c r="B186" s="146"/>
      <c r="D186" s="146"/>
    </row>
    <row r="187">
      <c r="B187" s="146"/>
      <c r="D187" s="146"/>
    </row>
    <row r="188">
      <c r="B188" s="146"/>
      <c r="D188" s="146"/>
    </row>
    <row r="189">
      <c r="B189" s="146"/>
      <c r="D189" s="146"/>
    </row>
    <row r="190">
      <c r="B190" s="146"/>
      <c r="D190" s="146"/>
    </row>
    <row r="191">
      <c r="B191" s="146"/>
      <c r="D191" s="146"/>
    </row>
    <row r="192">
      <c r="B192" s="146"/>
      <c r="D192" s="146"/>
    </row>
    <row r="193">
      <c r="B193" s="146"/>
      <c r="D193" s="146"/>
    </row>
    <row r="194">
      <c r="B194" s="146"/>
      <c r="D194" s="146"/>
    </row>
    <row r="195">
      <c r="B195" s="146"/>
      <c r="D195" s="146"/>
    </row>
    <row r="196">
      <c r="B196" s="146"/>
      <c r="D196" s="146"/>
    </row>
    <row r="197">
      <c r="B197" s="146"/>
      <c r="D197" s="146"/>
    </row>
    <row r="198">
      <c r="B198" s="146"/>
      <c r="D198" s="146"/>
    </row>
    <row r="199">
      <c r="B199" s="146"/>
      <c r="D199" s="146"/>
    </row>
    <row r="200">
      <c r="B200" s="146"/>
      <c r="D200" s="146"/>
    </row>
    <row r="201">
      <c r="B201" s="146"/>
      <c r="D201" s="146"/>
    </row>
    <row r="202">
      <c r="B202" s="146"/>
      <c r="D202" s="146"/>
    </row>
    <row r="203">
      <c r="B203" s="146"/>
      <c r="D203" s="146"/>
    </row>
    <row r="204">
      <c r="B204" s="146"/>
      <c r="D204" s="146"/>
    </row>
    <row r="205">
      <c r="B205" s="146"/>
      <c r="D205" s="146"/>
    </row>
    <row r="206">
      <c r="B206" s="146"/>
      <c r="D206" s="146"/>
    </row>
    <row r="207">
      <c r="B207" s="146"/>
      <c r="D207" s="146"/>
    </row>
    <row r="208">
      <c r="B208" s="146"/>
      <c r="D208" s="146"/>
    </row>
    <row r="209">
      <c r="B209" s="146"/>
      <c r="D209" s="146"/>
    </row>
    <row r="210">
      <c r="B210" s="146"/>
      <c r="D210" s="146"/>
    </row>
    <row r="211">
      <c r="B211" s="146"/>
      <c r="D211" s="146"/>
    </row>
    <row r="212">
      <c r="B212" s="146"/>
      <c r="D212" s="146"/>
    </row>
    <row r="213">
      <c r="B213" s="146"/>
      <c r="D213" s="146"/>
    </row>
    <row r="214">
      <c r="B214" s="146"/>
      <c r="D214" s="146"/>
    </row>
    <row r="215">
      <c r="B215" s="146"/>
      <c r="D215" s="146"/>
    </row>
    <row r="216">
      <c r="B216" s="146"/>
      <c r="D216" s="146"/>
    </row>
    <row r="217">
      <c r="B217" s="146"/>
      <c r="D217" s="146"/>
    </row>
    <row r="218">
      <c r="B218" s="146"/>
      <c r="D218" s="146"/>
    </row>
    <row r="219">
      <c r="B219" s="146"/>
      <c r="D219" s="146"/>
    </row>
    <row r="220">
      <c r="B220" s="146"/>
      <c r="D220" s="146"/>
    </row>
    <row r="221">
      <c r="B221" s="146"/>
      <c r="D221" s="146"/>
    </row>
    <row r="222">
      <c r="B222" s="146"/>
      <c r="D222" s="146"/>
    </row>
    <row r="223">
      <c r="B223" s="146"/>
      <c r="D223" s="146"/>
    </row>
    <row r="224">
      <c r="B224" s="146"/>
      <c r="D224" s="146"/>
    </row>
    <row r="225">
      <c r="B225" s="146"/>
      <c r="D225" s="146"/>
    </row>
    <row r="226">
      <c r="B226" s="146"/>
      <c r="D226" s="146"/>
    </row>
    <row r="227">
      <c r="B227" s="146"/>
      <c r="D227" s="146"/>
    </row>
    <row r="228">
      <c r="B228" s="146"/>
      <c r="D228" s="146"/>
    </row>
    <row r="229">
      <c r="B229" s="146"/>
      <c r="D229" s="146"/>
    </row>
    <row r="230">
      <c r="B230" s="146"/>
      <c r="D230" s="146"/>
    </row>
    <row r="231">
      <c r="B231" s="146"/>
      <c r="D231" s="146"/>
    </row>
    <row r="232">
      <c r="B232" s="146"/>
      <c r="D232" s="146"/>
    </row>
    <row r="233">
      <c r="B233" s="146"/>
      <c r="D233" s="146"/>
    </row>
    <row r="234">
      <c r="B234" s="146"/>
      <c r="D234" s="146"/>
    </row>
    <row r="235">
      <c r="B235" s="146"/>
      <c r="D235" s="146"/>
    </row>
    <row r="236">
      <c r="B236" s="146"/>
      <c r="D236" s="146"/>
    </row>
    <row r="237">
      <c r="B237" s="146"/>
      <c r="D237" s="146"/>
    </row>
    <row r="238">
      <c r="B238" s="146"/>
      <c r="D238" s="146"/>
    </row>
    <row r="239">
      <c r="B239" s="146"/>
      <c r="D239" s="146"/>
    </row>
    <row r="240">
      <c r="B240" s="146"/>
      <c r="D240" s="146"/>
    </row>
    <row r="241">
      <c r="B241" s="146"/>
      <c r="D241" s="146"/>
    </row>
    <row r="242">
      <c r="B242" s="146"/>
      <c r="D242" s="146"/>
    </row>
    <row r="243">
      <c r="B243" s="146"/>
      <c r="D243" s="146"/>
    </row>
    <row r="244">
      <c r="B244" s="146"/>
      <c r="D244" s="146"/>
    </row>
    <row r="245">
      <c r="B245" s="146"/>
      <c r="D245" s="146"/>
    </row>
    <row r="246">
      <c r="B246" s="146"/>
      <c r="D246" s="146"/>
    </row>
    <row r="247">
      <c r="B247" s="146"/>
      <c r="D247" s="146"/>
    </row>
    <row r="248">
      <c r="B248" s="146"/>
      <c r="D248" s="146"/>
    </row>
    <row r="249">
      <c r="B249" s="146"/>
      <c r="D249" s="146"/>
    </row>
    <row r="250">
      <c r="B250" s="146"/>
      <c r="D250" s="146"/>
    </row>
    <row r="251">
      <c r="B251" s="146"/>
      <c r="D251" s="146"/>
    </row>
    <row r="252">
      <c r="B252" s="146"/>
      <c r="D252" s="146"/>
    </row>
    <row r="253">
      <c r="B253" s="146"/>
      <c r="D253" s="146"/>
    </row>
    <row r="254">
      <c r="B254" s="146"/>
      <c r="D254" s="146"/>
    </row>
    <row r="255">
      <c r="B255" s="146"/>
      <c r="D255" s="146"/>
    </row>
    <row r="256">
      <c r="B256" s="146"/>
      <c r="D256" s="146"/>
    </row>
    <row r="257">
      <c r="B257" s="146"/>
      <c r="D257" s="146"/>
    </row>
    <row r="258">
      <c r="B258" s="146"/>
      <c r="D258" s="146"/>
    </row>
    <row r="259">
      <c r="B259" s="146"/>
      <c r="D259" s="146"/>
    </row>
    <row r="260">
      <c r="B260" s="146"/>
      <c r="D260" s="146"/>
    </row>
    <row r="261">
      <c r="B261" s="146"/>
      <c r="D261" s="146"/>
    </row>
    <row r="262">
      <c r="B262" s="146"/>
      <c r="D262" s="146"/>
    </row>
    <row r="263">
      <c r="B263" s="146"/>
      <c r="D263" s="146"/>
    </row>
    <row r="264">
      <c r="B264" s="146"/>
      <c r="D264" s="146"/>
    </row>
    <row r="265">
      <c r="B265" s="146"/>
      <c r="D265" s="146"/>
    </row>
    <row r="266">
      <c r="B266" s="146"/>
      <c r="D266" s="146"/>
    </row>
    <row r="267">
      <c r="B267" s="146"/>
      <c r="D267" s="146"/>
    </row>
    <row r="268">
      <c r="B268" s="146"/>
      <c r="D268" s="146"/>
    </row>
    <row r="269">
      <c r="B269" s="146"/>
      <c r="D269" s="146"/>
    </row>
    <row r="270">
      <c r="B270" s="146"/>
      <c r="D270" s="146"/>
    </row>
    <row r="271">
      <c r="B271" s="146"/>
      <c r="D271" s="146"/>
    </row>
    <row r="272">
      <c r="B272" s="146"/>
      <c r="D272" s="146"/>
    </row>
    <row r="273">
      <c r="B273" s="146"/>
      <c r="D273" s="146"/>
    </row>
    <row r="274">
      <c r="B274" s="146"/>
      <c r="D274" s="146"/>
    </row>
    <row r="275">
      <c r="B275" s="146"/>
      <c r="D275" s="146"/>
    </row>
    <row r="276">
      <c r="B276" s="146"/>
      <c r="D276" s="146"/>
    </row>
    <row r="277">
      <c r="B277" s="146"/>
      <c r="D277" s="146"/>
    </row>
    <row r="278">
      <c r="B278" s="146"/>
      <c r="D278" s="146"/>
    </row>
    <row r="279">
      <c r="B279" s="146"/>
      <c r="D279" s="146"/>
    </row>
    <row r="280">
      <c r="B280" s="146"/>
      <c r="D280" s="146"/>
    </row>
    <row r="281">
      <c r="B281" s="146"/>
      <c r="D281" s="146"/>
    </row>
    <row r="282">
      <c r="B282" s="146"/>
      <c r="D282" s="146"/>
    </row>
    <row r="283">
      <c r="B283" s="146"/>
      <c r="D283" s="146"/>
    </row>
    <row r="284">
      <c r="B284" s="146"/>
      <c r="D284" s="146"/>
    </row>
    <row r="285">
      <c r="B285" s="146"/>
      <c r="D285" s="146"/>
    </row>
    <row r="286">
      <c r="B286" s="146"/>
      <c r="D286" s="146"/>
    </row>
    <row r="287">
      <c r="B287" s="146"/>
      <c r="D287" s="146"/>
    </row>
    <row r="288">
      <c r="B288" s="146"/>
      <c r="D288" s="146"/>
    </row>
    <row r="289">
      <c r="B289" s="146"/>
      <c r="D289" s="146"/>
    </row>
    <row r="290">
      <c r="B290" s="146"/>
      <c r="D290" s="146"/>
    </row>
    <row r="291">
      <c r="B291" s="146"/>
      <c r="D291" s="146"/>
    </row>
    <row r="292">
      <c r="B292" s="146"/>
      <c r="D292" s="146"/>
    </row>
    <row r="293">
      <c r="B293" s="146"/>
      <c r="D293" s="146"/>
    </row>
    <row r="294">
      <c r="B294" s="146"/>
      <c r="D294" s="146"/>
    </row>
    <row r="295">
      <c r="B295" s="146"/>
      <c r="D295" s="146"/>
    </row>
    <row r="296">
      <c r="B296" s="146"/>
      <c r="D296" s="146"/>
    </row>
    <row r="297">
      <c r="B297" s="146"/>
      <c r="D297" s="146"/>
    </row>
    <row r="298">
      <c r="B298" s="146"/>
      <c r="D298" s="146"/>
    </row>
    <row r="299">
      <c r="B299" s="146"/>
      <c r="D299" s="146"/>
    </row>
    <row r="300">
      <c r="B300" s="146"/>
      <c r="D300" s="146"/>
    </row>
    <row r="301">
      <c r="B301" s="146"/>
      <c r="D301" s="146"/>
    </row>
    <row r="302">
      <c r="B302" s="146"/>
      <c r="D302" s="146"/>
    </row>
    <row r="303">
      <c r="B303" s="146"/>
      <c r="D303" s="146"/>
    </row>
    <row r="304">
      <c r="B304" s="146"/>
      <c r="D304" s="146"/>
    </row>
    <row r="305">
      <c r="B305" s="146"/>
      <c r="D305" s="146"/>
    </row>
    <row r="306">
      <c r="B306" s="146"/>
      <c r="D306" s="146"/>
    </row>
    <row r="307">
      <c r="B307" s="146"/>
      <c r="D307" s="146"/>
    </row>
    <row r="308">
      <c r="B308" s="146"/>
      <c r="D308" s="146"/>
    </row>
    <row r="309">
      <c r="B309" s="146"/>
      <c r="D309" s="146"/>
    </row>
    <row r="310">
      <c r="B310" s="146"/>
      <c r="D310" s="146"/>
    </row>
    <row r="311">
      <c r="B311" s="146"/>
      <c r="D311" s="146"/>
    </row>
    <row r="312">
      <c r="B312" s="146"/>
      <c r="D312" s="146"/>
    </row>
    <row r="313">
      <c r="B313" s="146"/>
      <c r="D313" s="146"/>
    </row>
    <row r="314">
      <c r="B314" s="146"/>
      <c r="D314" s="146"/>
    </row>
    <row r="315">
      <c r="B315" s="146"/>
      <c r="D315" s="146"/>
    </row>
    <row r="316">
      <c r="B316" s="146"/>
      <c r="D316" s="146"/>
    </row>
    <row r="317">
      <c r="B317" s="146"/>
      <c r="D317" s="146"/>
    </row>
    <row r="318">
      <c r="B318" s="146"/>
      <c r="D318" s="146"/>
    </row>
    <row r="319">
      <c r="B319" s="146"/>
      <c r="D319" s="146"/>
    </row>
    <row r="320">
      <c r="B320" s="146"/>
      <c r="D320" s="146"/>
    </row>
    <row r="321">
      <c r="B321" s="146"/>
      <c r="D321" s="146"/>
    </row>
    <row r="322">
      <c r="B322" s="146"/>
      <c r="D322" s="146"/>
    </row>
    <row r="323">
      <c r="B323" s="146"/>
      <c r="D323" s="146"/>
    </row>
    <row r="324">
      <c r="B324" s="146"/>
      <c r="D324" s="146"/>
    </row>
    <row r="325">
      <c r="B325" s="146"/>
      <c r="D325" s="146"/>
    </row>
    <row r="326">
      <c r="B326" s="146"/>
      <c r="D326" s="146"/>
    </row>
    <row r="327">
      <c r="B327" s="146"/>
      <c r="D327" s="146"/>
    </row>
    <row r="328">
      <c r="B328" s="146"/>
      <c r="D328" s="146"/>
    </row>
    <row r="329">
      <c r="B329" s="146"/>
      <c r="D329" s="146"/>
    </row>
    <row r="330">
      <c r="B330" s="146"/>
      <c r="D330" s="146"/>
    </row>
    <row r="331">
      <c r="B331" s="146"/>
      <c r="D331" s="146"/>
    </row>
    <row r="332">
      <c r="B332" s="146"/>
      <c r="D332" s="146"/>
    </row>
    <row r="333">
      <c r="B333" s="146"/>
      <c r="D333" s="146"/>
    </row>
    <row r="334">
      <c r="B334" s="146"/>
      <c r="D334" s="146"/>
    </row>
    <row r="335">
      <c r="B335" s="146"/>
      <c r="D335" s="146"/>
    </row>
    <row r="336">
      <c r="B336" s="146"/>
      <c r="D336" s="146"/>
    </row>
    <row r="337">
      <c r="B337" s="146"/>
      <c r="D337" s="146"/>
    </row>
    <row r="338">
      <c r="B338" s="146"/>
      <c r="D338" s="146"/>
    </row>
    <row r="339">
      <c r="B339" s="146"/>
      <c r="D339" s="146"/>
    </row>
    <row r="340">
      <c r="B340" s="146"/>
      <c r="D340" s="146"/>
    </row>
    <row r="341">
      <c r="B341" s="146"/>
      <c r="D341" s="146"/>
    </row>
    <row r="342">
      <c r="B342" s="146"/>
      <c r="D342" s="146"/>
    </row>
    <row r="343">
      <c r="B343" s="146"/>
      <c r="D343" s="146"/>
    </row>
    <row r="344">
      <c r="B344" s="146"/>
      <c r="D344" s="146"/>
    </row>
    <row r="345">
      <c r="B345" s="146"/>
      <c r="D345" s="146"/>
    </row>
    <row r="346">
      <c r="B346" s="146"/>
      <c r="D346" s="146"/>
    </row>
    <row r="347">
      <c r="B347" s="146"/>
      <c r="D347" s="146"/>
    </row>
    <row r="348">
      <c r="B348" s="146"/>
      <c r="D348" s="146"/>
    </row>
    <row r="349">
      <c r="B349" s="146"/>
      <c r="D349" s="146"/>
    </row>
    <row r="350">
      <c r="B350" s="146"/>
      <c r="D350" s="146"/>
    </row>
    <row r="351">
      <c r="B351" s="146"/>
      <c r="D351" s="146"/>
    </row>
    <row r="352">
      <c r="B352" s="146"/>
      <c r="D352" s="146"/>
    </row>
    <row r="353">
      <c r="B353" s="146"/>
      <c r="D353" s="146"/>
    </row>
    <row r="354">
      <c r="B354" s="146"/>
      <c r="D354" s="146"/>
    </row>
    <row r="355">
      <c r="B355" s="146"/>
      <c r="D355" s="146"/>
    </row>
    <row r="356">
      <c r="B356" s="146"/>
      <c r="D356" s="146"/>
    </row>
    <row r="357">
      <c r="B357" s="146"/>
      <c r="D357" s="146"/>
    </row>
    <row r="358">
      <c r="B358" s="146"/>
      <c r="D358" s="146"/>
    </row>
    <row r="359">
      <c r="B359" s="146"/>
      <c r="D359" s="146"/>
    </row>
    <row r="360">
      <c r="B360" s="146"/>
      <c r="D360" s="146"/>
    </row>
    <row r="361">
      <c r="B361" s="146"/>
      <c r="D361" s="146"/>
    </row>
    <row r="362">
      <c r="B362" s="146"/>
      <c r="D362" s="146"/>
    </row>
    <row r="363">
      <c r="B363" s="146"/>
      <c r="D363" s="146"/>
    </row>
    <row r="364">
      <c r="B364" s="146"/>
      <c r="D364" s="146"/>
    </row>
    <row r="365">
      <c r="B365" s="146"/>
      <c r="D365" s="146"/>
    </row>
    <row r="366">
      <c r="B366" s="146"/>
      <c r="D366" s="146"/>
    </row>
    <row r="367">
      <c r="B367" s="146"/>
      <c r="D367" s="146"/>
    </row>
    <row r="368">
      <c r="B368" s="146"/>
      <c r="D368" s="146"/>
    </row>
    <row r="369">
      <c r="B369" s="146"/>
      <c r="D369" s="146"/>
    </row>
    <row r="370">
      <c r="B370" s="146"/>
      <c r="D370" s="146"/>
    </row>
    <row r="371">
      <c r="B371" s="146"/>
      <c r="D371" s="146"/>
    </row>
    <row r="372">
      <c r="B372" s="146"/>
      <c r="D372" s="146"/>
    </row>
    <row r="373">
      <c r="B373" s="146"/>
      <c r="D373" s="146"/>
    </row>
    <row r="374">
      <c r="B374" s="146"/>
      <c r="D374" s="146"/>
    </row>
    <row r="375">
      <c r="B375" s="146"/>
      <c r="D375" s="146"/>
    </row>
    <row r="376">
      <c r="B376" s="146"/>
      <c r="D376" s="146"/>
    </row>
    <row r="377">
      <c r="B377" s="146"/>
      <c r="D377" s="146"/>
    </row>
    <row r="378">
      <c r="B378" s="146"/>
      <c r="D378" s="146"/>
    </row>
    <row r="379">
      <c r="B379" s="146"/>
      <c r="D379" s="146"/>
    </row>
    <row r="380">
      <c r="B380" s="146"/>
      <c r="D380" s="146"/>
    </row>
    <row r="381">
      <c r="B381" s="146"/>
      <c r="D381" s="146"/>
    </row>
    <row r="382">
      <c r="B382" s="146"/>
      <c r="D382" s="146"/>
    </row>
    <row r="383">
      <c r="B383" s="146"/>
      <c r="D383" s="146"/>
    </row>
    <row r="384">
      <c r="B384" s="146"/>
      <c r="D384" s="146"/>
    </row>
    <row r="385">
      <c r="B385" s="146"/>
      <c r="D385" s="146"/>
    </row>
    <row r="386">
      <c r="B386" s="146"/>
      <c r="D386" s="146"/>
    </row>
    <row r="387">
      <c r="B387" s="146"/>
      <c r="D387" s="146"/>
    </row>
    <row r="388">
      <c r="B388" s="146"/>
      <c r="D388" s="146"/>
    </row>
    <row r="389">
      <c r="B389" s="146"/>
      <c r="D389" s="146"/>
    </row>
    <row r="390">
      <c r="B390" s="146"/>
      <c r="D390" s="146"/>
    </row>
    <row r="391">
      <c r="B391" s="146"/>
      <c r="D391" s="146"/>
    </row>
    <row r="392">
      <c r="B392" s="146"/>
      <c r="D392" s="146"/>
    </row>
    <row r="393">
      <c r="B393" s="146"/>
      <c r="D393" s="146"/>
    </row>
    <row r="394">
      <c r="B394" s="146"/>
      <c r="D394" s="146"/>
    </row>
    <row r="395">
      <c r="B395" s="146"/>
      <c r="D395" s="146"/>
    </row>
    <row r="396">
      <c r="B396" s="146"/>
      <c r="D396" s="146"/>
    </row>
    <row r="397">
      <c r="B397" s="146"/>
      <c r="D397" s="146"/>
    </row>
    <row r="398">
      <c r="B398" s="146"/>
      <c r="D398" s="146"/>
    </row>
    <row r="399">
      <c r="B399" s="146"/>
      <c r="D399" s="146"/>
    </row>
    <row r="400">
      <c r="B400" s="146"/>
      <c r="D400" s="146"/>
    </row>
    <row r="401">
      <c r="B401" s="146"/>
      <c r="D401" s="146"/>
    </row>
    <row r="402">
      <c r="B402" s="146"/>
      <c r="D402" s="146"/>
    </row>
    <row r="403">
      <c r="B403" s="146"/>
      <c r="D403" s="146"/>
    </row>
    <row r="404">
      <c r="B404" s="146"/>
      <c r="D404" s="146"/>
    </row>
    <row r="405">
      <c r="B405" s="146"/>
      <c r="D405" s="146"/>
    </row>
    <row r="406">
      <c r="B406" s="146"/>
      <c r="D406" s="146"/>
    </row>
    <row r="407">
      <c r="B407" s="146"/>
      <c r="D407" s="146"/>
    </row>
    <row r="408">
      <c r="B408" s="146"/>
      <c r="D408" s="146"/>
    </row>
    <row r="409">
      <c r="B409" s="146"/>
      <c r="D409" s="146"/>
    </row>
    <row r="410">
      <c r="B410" s="146"/>
      <c r="D410" s="146"/>
    </row>
    <row r="411">
      <c r="B411" s="146"/>
      <c r="D411" s="146"/>
    </row>
    <row r="412">
      <c r="B412" s="146"/>
      <c r="D412" s="146"/>
    </row>
    <row r="413">
      <c r="B413" s="146"/>
      <c r="D413" s="146"/>
    </row>
    <row r="414">
      <c r="B414" s="146"/>
      <c r="D414" s="146"/>
    </row>
    <row r="415">
      <c r="B415" s="146"/>
      <c r="D415" s="146"/>
    </row>
    <row r="416">
      <c r="B416" s="146"/>
      <c r="D416" s="146"/>
    </row>
    <row r="417">
      <c r="B417" s="146"/>
      <c r="D417" s="146"/>
    </row>
    <row r="418">
      <c r="B418" s="146"/>
      <c r="D418" s="146"/>
    </row>
    <row r="419">
      <c r="B419" s="146"/>
      <c r="D419" s="146"/>
    </row>
    <row r="420">
      <c r="B420" s="146"/>
      <c r="D420" s="146"/>
    </row>
    <row r="421">
      <c r="B421" s="146"/>
      <c r="D421" s="146"/>
    </row>
    <row r="422">
      <c r="B422" s="146"/>
      <c r="D422" s="146"/>
    </row>
    <row r="423">
      <c r="B423" s="146"/>
      <c r="D423" s="146"/>
    </row>
    <row r="424">
      <c r="B424" s="146"/>
      <c r="D424" s="146"/>
    </row>
    <row r="425">
      <c r="B425" s="146"/>
      <c r="D425" s="146"/>
    </row>
    <row r="426">
      <c r="B426" s="146"/>
      <c r="D426" s="146"/>
    </row>
    <row r="427">
      <c r="B427" s="146"/>
      <c r="D427" s="146"/>
    </row>
    <row r="428">
      <c r="B428" s="146"/>
      <c r="D428" s="146"/>
    </row>
    <row r="429">
      <c r="B429" s="146"/>
      <c r="D429" s="146"/>
    </row>
    <row r="430">
      <c r="B430" s="146"/>
      <c r="D430" s="146"/>
    </row>
    <row r="431">
      <c r="B431" s="146"/>
      <c r="D431" s="146"/>
    </row>
    <row r="432">
      <c r="B432" s="146"/>
      <c r="D432" s="146"/>
    </row>
    <row r="433">
      <c r="B433" s="146"/>
      <c r="D433" s="146"/>
    </row>
    <row r="434">
      <c r="B434" s="146"/>
      <c r="D434" s="146"/>
    </row>
    <row r="435">
      <c r="B435" s="146"/>
      <c r="D435" s="146"/>
    </row>
    <row r="436">
      <c r="B436" s="146"/>
      <c r="D436" s="146"/>
    </row>
    <row r="437">
      <c r="B437" s="146"/>
      <c r="D437" s="146"/>
    </row>
    <row r="438">
      <c r="B438" s="146"/>
      <c r="D438" s="146"/>
    </row>
    <row r="439">
      <c r="B439" s="146"/>
      <c r="D439" s="146"/>
    </row>
    <row r="440">
      <c r="B440" s="146"/>
      <c r="D440" s="146"/>
    </row>
    <row r="441">
      <c r="B441" s="146"/>
      <c r="D441" s="146"/>
    </row>
    <row r="442">
      <c r="B442" s="146"/>
      <c r="D442" s="146"/>
    </row>
    <row r="443">
      <c r="B443" s="146"/>
      <c r="D443" s="146"/>
    </row>
    <row r="444">
      <c r="B444" s="146"/>
      <c r="D444" s="146"/>
    </row>
    <row r="445">
      <c r="B445" s="146"/>
      <c r="D445" s="146"/>
    </row>
    <row r="446">
      <c r="B446" s="146"/>
      <c r="D446" s="146"/>
    </row>
    <row r="447">
      <c r="B447" s="146"/>
      <c r="D447" s="146"/>
    </row>
    <row r="448">
      <c r="B448" s="146"/>
      <c r="D448" s="146"/>
    </row>
    <row r="449">
      <c r="B449" s="146"/>
      <c r="D449" s="146"/>
    </row>
    <row r="450">
      <c r="B450" s="146"/>
      <c r="D450" s="146"/>
    </row>
    <row r="451">
      <c r="B451" s="146"/>
      <c r="D451" s="146"/>
    </row>
    <row r="452">
      <c r="B452" s="146"/>
      <c r="D452" s="146"/>
    </row>
    <row r="453">
      <c r="B453" s="146"/>
      <c r="D453" s="146"/>
    </row>
    <row r="454">
      <c r="B454" s="146"/>
      <c r="D454" s="146"/>
    </row>
    <row r="455">
      <c r="B455" s="146"/>
      <c r="D455" s="146"/>
    </row>
    <row r="456">
      <c r="B456" s="146"/>
      <c r="D456" s="146"/>
    </row>
    <row r="457">
      <c r="B457" s="146"/>
      <c r="D457" s="146"/>
    </row>
    <row r="458">
      <c r="B458" s="146"/>
      <c r="D458" s="146"/>
    </row>
    <row r="459">
      <c r="B459" s="146"/>
      <c r="D459" s="146"/>
    </row>
    <row r="460">
      <c r="B460" s="146"/>
      <c r="D460" s="146"/>
    </row>
    <row r="461">
      <c r="B461" s="146"/>
      <c r="D461" s="146"/>
    </row>
    <row r="462">
      <c r="B462" s="146"/>
      <c r="D462" s="146"/>
    </row>
    <row r="463">
      <c r="B463" s="146"/>
      <c r="D463" s="146"/>
    </row>
    <row r="464">
      <c r="B464" s="146"/>
      <c r="D464" s="146"/>
    </row>
    <row r="465">
      <c r="B465" s="146"/>
      <c r="D465" s="146"/>
    </row>
    <row r="466">
      <c r="B466" s="146"/>
      <c r="D466" s="146"/>
    </row>
    <row r="467">
      <c r="B467" s="146"/>
      <c r="D467" s="146"/>
    </row>
    <row r="468">
      <c r="B468" s="146"/>
      <c r="D468" s="146"/>
    </row>
    <row r="469">
      <c r="B469" s="146"/>
      <c r="D469" s="146"/>
    </row>
    <row r="470">
      <c r="B470" s="146"/>
      <c r="D470" s="146"/>
    </row>
    <row r="471">
      <c r="B471" s="146"/>
      <c r="D471" s="146"/>
    </row>
    <row r="472">
      <c r="B472" s="146"/>
      <c r="D472" s="146"/>
    </row>
    <row r="473">
      <c r="B473" s="146"/>
      <c r="D473" s="146"/>
    </row>
    <row r="474">
      <c r="B474" s="146"/>
      <c r="D474" s="146"/>
    </row>
    <row r="475">
      <c r="B475" s="146"/>
      <c r="D475" s="146"/>
    </row>
    <row r="476">
      <c r="B476" s="146"/>
      <c r="D476" s="146"/>
    </row>
    <row r="477">
      <c r="B477" s="146"/>
      <c r="D477" s="146"/>
    </row>
    <row r="478">
      <c r="B478" s="146"/>
      <c r="D478" s="146"/>
    </row>
    <row r="479">
      <c r="B479" s="146"/>
      <c r="D479" s="146"/>
    </row>
    <row r="480">
      <c r="B480" s="146"/>
      <c r="D480" s="146"/>
    </row>
    <row r="481">
      <c r="B481" s="146"/>
      <c r="D481" s="146"/>
    </row>
    <row r="482">
      <c r="B482" s="146"/>
      <c r="D482" s="146"/>
    </row>
    <row r="483">
      <c r="B483" s="146"/>
      <c r="D483" s="146"/>
    </row>
    <row r="484">
      <c r="B484" s="146"/>
      <c r="D484" s="146"/>
    </row>
    <row r="485">
      <c r="B485" s="146"/>
      <c r="D485" s="146"/>
    </row>
    <row r="486">
      <c r="B486" s="146"/>
      <c r="D486" s="146"/>
    </row>
    <row r="487">
      <c r="B487" s="146"/>
      <c r="D487" s="146"/>
    </row>
    <row r="488">
      <c r="B488" s="146"/>
      <c r="D488" s="146"/>
    </row>
    <row r="489">
      <c r="B489" s="146"/>
      <c r="D489" s="146"/>
    </row>
    <row r="490">
      <c r="B490" s="146"/>
      <c r="D490" s="146"/>
    </row>
    <row r="491">
      <c r="B491" s="146"/>
      <c r="D491" s="146"/>
    </row>
    <row r="492">
      <c r="B492" s="146"/>
      <c r="D492" s="146"/>
    </row>
    <row r="493">
      <c r="B493" s="146"/>
      <c r="D493" s="146"/>
    </row>
    <row r="494">
      <c r="B494" s="146"/>
      <c r="D494" s="146"/>
    </row>
    <row r="495">
      <c r="B495" s="146"/>
      <c r="D495" s="146"/>
    </row>
    <row r="496">
      <c r="B496" s="146"/>
      <c r="D496" s="146"/>
    </row>
    <row r="497">
      <c r="B497" s="146"/>
      <c r="D497" s="146"/>
    </row>
    <row r="498">
      <c r="B498" s="146"/>
      <c r="D498" s="146"/>
    </row>
    <row r="499">
      <c r="B499" s="146"/>
      <c r="D499" s="146"/>
    </row>
    <row r="500">
      <c r="B500" s="146"/>
      <c r="D500" s="146"/>
    </row>
    <row r="501">
      <c r="B501" s="146"/>
      <c r="D501" s="146"/>
    </row>
    <row r="502">
      <c r="B502" s="146"/>
      <c r="D502" s="146"/>
    </row>
    <row r="503">
      <c r="B503" s="146"/>
      <c r="D503" s="146"/>
    </row>
    <row r="504">
      <c r="B504" s="146"/>
      <c r="D504" s="146"/>
    </row>
    <row r="505">
      <c r="B505" s="146"/>
      <c r="D505" s="146"/>
    </row>
    <row r="506">
      <c r="B506" s="146"/>
      <c r="D506" s="146"/>
    </row>
    <row r="507">
      <c r="B507" s="146"/>
      <c r="D507" s="146"/>
    </row>
    <row r="508">
      <c r="B508" s="146"/>
      <c r="D508" s="146"/>
    </row>
    <row r="509">
      <c r="B509" s="146"/>
      <c r="D509" s="146"/>
    </row>
    <row r="510">
      <c r="B510" s="146"/>
      <c r="D510" s="146"/>
    </row>
    <row r="511">
      <c r="B511" s="146"/>
      <c r="D511" s="146"/>
    </row>
    <row r="512">
      <c r="B512" s="146"/>
      <c r="D512" s="146"/>
    </row>
    <row r="513">
      <c r="B513" s="146"/>
      <c r="D513" s="146"/>
    </row>
    <row r="514">
      <c r="B514" s="146"/>
      <c r="D514" s="146"/>
    </row>
    <row r="515">
      <c r="B515" s="146"/>
      <c r="D515" s="146"/>
    </row>
    <row r="516">
      <c r="B516" s="146"/>
      <c r="D516" s="146"/>
    </row>
    <row r="517">
      <c r="B517" s="146"/>
      <c r="D517" s="146"/>
    </row>
    <row r="518">
      <c r="B518" s="146"/>
      <c r="D518" s="146"/>
    </row>
    <row r="519">
      <c r="B519" s="146"/>
      <c r="D519" s="146"/>
    </row>
    <row r="520">
      <c r="B520" s="146"/>
      <c r="D520" s="146"/>
    </row>
    <row r="521">
      <c r="B521" s="146"/>
      <c r="D521" s="146"/>
    </row>
    <row r="522">
      <c r="B522" s="146"/>
      <c r="D522" s="146"/>
    </row>
    <row r="523">
      <c r="B523" s="146"/>
      <c r="D523" s="146"/>
    </row>
    <row r="524">
      <c r="B524" s="146"/>
      <c r="D524" s="146"/>
    </row>
    <row r="525">
      <c r="B525" s="146"/>
      <c r="D525" s="146"/>
    </row>
    <row r="526">
      <c r="B526" s="146"/>
      <c r="D526" s="146"/>
    </row>
    <row r="527">
      <c r="B527" s="146"/>
      <c r="D527" s="146"/>
    </row>
    <row r="528">
      <c r="B528" s="146"/>
      <c r="D528" s="146"/>
    </row>
    <row r="529">
      <c r="B529" s="146"/>
      <c r="D529" s="146"/>
    </row>
    <row r="530">
      <c r="B530" s="146"/>
      <c r="D530" s="146"/>
    </row>
    <row r="531">
      <c r="B531" s="146"/>
      <c r="D531" s="146"/>
    </row>
    <row r="532">
      <c r="B532" s="146"/>
      <c r="D532" s="146"/>
    </row>
    <row r="533">
      <c r="B533" s="146"/>
      <c r="D533" s="146"/>
    </row>
    <row r="534">
      <c r="B534" s="146"/>
      <c r="D534" s="146"/>
    </row>
    <row r="535">
      <c r="B535" s="146"/>
      <c r="D535" s="146"/>
    </row>
    <row r="536">
      <c r="B536" s="146"/>
      <c r="D536" s="146"/>
    </row>
    <row r="537">
      <c r="B537" s="146"/>
      <c r="D537" s="146"/>
    </row>
    <row r="538">
      <c r="B538" s="146"/>
      <c r="D538" s="146"/>
    </row>
    <row r="539">
      <c r="B539" s="146"/>
      <c r="D539" s="146"/>
    </row>
    <row r="540">
      <c r="B540" s="146"/>
      <c r="D540" s="146"/>
    </row>
    <row r="541">
      <c r="B541" s="146"/>
      <c r="D541" s="146"/>
    </row>
    <row r="542">
      <c r="B542" s="146"/>
      <c r="D542" s="146"/>
    </row>
    <row r="543">
      <c r="B543" s="146"/>
      <c r="D543" s="146"/>
    </row>
    <row r="544">
      <c r="B544" s="146"/>
      <c r="D544" s="146"/>
    </row>
    <row r="545">
      <c r="B545" s="146"/>
      <c r="D545" s="146"/>
    </row>
    <row r="546">
      <c r="B546" s="146"/>
      <c r="D546" s="146"/>
    </row>
    <row r="547">
      <c r="B547" s="146"/>
      <c r="D547" s="146"/>
    </row>
    <row r="548">
      <c r="B548" s="146"/>
      <c r="D548" s="146"/>
    </row>
    <row r="549">
      <c r="B549" s="146"/>
      <c r="D549" s="146"/>
    </row>
    <row r="550">
      <c r="B550" s="146"/>
      <c r="D550" s="146"/>
    </row>
    <row r="551">
      <c r="B551" s="146"/>
      <c r="D551" s="146"/>
    </row>
    <row r="552">
      <c r="B552" s="146"/>
      <c r="D552" s="146"/>
    </row>
    <row r="553">
      <c r="B553" s="146"/>
      <c r="D553" s="146"/>
    </row>
    <row r="554">
      <c r="B554" s="146"/>
      <c r="D554" s="146"/>
    </row>
    <row r="555">
      <c r="B555" s="146"/>
      <c r="D555" s="146"/>
    </row>
    <row r="556">
      <c r="B556" s="146"/>
      <c r="D556" s="146"/>
    </row>
    <row r="557">
      <c r="B557" s="146"/>
      <c r="D557" s="146"/>
    </row>
    <row r="558">
      <c r="B558" s="146"/>
      <c r="D558" s="146"/>
    </row>
    <row r="559">
      <c r="B559" s="146"/>
      <c r="D559" s="146"/>
    </row>
    <row r="560">
      <c r="B560" s="146"/>
      <c r="D560" s="146"/>
    </row>
    <row r="561">
      <c r="B561" s="146"/>
      <c r="D561" s="146"/>
    </row>
    <row r="562">
      <c r="B562" s="146"/>
      <c r="D562" s="146"/>
    </row>
    <row r="563">
      <c r="B563" s="146"/>
      <c r="D563" s="146"/>
    </row>
    <row r="564">
      <c r="B564" s="146"/>
      <c r="D564" s="146"/>
    </row>
    <row r="565">
      <c r="B565" s="146"/>
      <c r="D565" s="146"/>
    </row>
    <row r="566">
      <c r="B566" s="146"/>
      <c r="D566" s="146"/>
    </row>
    <row r="567">
      <c r="B567" s="146"/>
      <c r="D567" s="146"/>
    </row>
    <row r="568">
      <c r="B568" s="146"/>
      <c r="D568" s="146"/>
    </row>
    <row r="569">
      <c r="B569" s="146"/>
      <c r="D569" s="146"/>
    </row>
    <row r="570">
      <c r="B570" s="146"/>
      <c r="D570" s="146"/>
    </row>
    <row r="571">
      <c r="B571" s="146"/>
      <c r="D571" s="146"/>
    </row>
    <row r="572">
      <c r="B572" s="146"/>
      <c r="D572" s="146"/>
    </row>
    <row r="573">
      <c r="B573" s="146"/>
      <c r="D573" s="146"/>
    </row>
    <row r="574">
      <c r="B574" s="146"/>
      <c r="D574" s="146"/>
    </row>
    <row r="575">
      <c r="B575" s="146"/>
      <c r="D575" s="146"/>
    </row>
    <row r="576">
      <c r="B576" s="146"/>
      <c r="D576" s="146"/>
    </row>
    <row r="577">
      <c r="B577" s="146"/>
      <c r="D577" s="146"/>
    </row>
    <row r="578">
      <c r="B578" s="146"/>
      <c r="D578" s="146"/>
    </row>
    <row r="579">
      <c r="B579" s="146"/>
      <c r="D579" s="146"/>
    </row>
    <row r="580">
      <c r="B580" s="146"/>
      <c r="D580" s="146"/>
    </row>
    <row r="581">
      <c r="B581" s="146"/>
      <c r="D581" s="146"/>
    </row>
    <row r="582">
      <c r="B582" s="146"/>
      <c r="D582" s="146"/>
    </row>
    <row r="583">
      <c r="B583" s="146"/>
      <c r="D583" s="146"/>
    </row>
    <row r="584">
      <c r="B584" s="146"/>
      <c r="D584" s="146"/>
    </row>
    <row r="585">
      <c r="B585" s="146"/>
      <c r="D585" s="146"/>
    </row>
    <row r="586">
      <c r="B586" s="146"/>
      <c r="D586" s="146"/>
    </row>
    <row r="587">
      <c r="B587" s="146"/>
      <c r="D587" s="146"/>
    </row>
    <row r="588">
      <c r="B588" s="146"/>
      <c r="D588" s="146"/>
    </row>
    <row r="589">
      <c r="B589" s="146"/>
      <c r="D589" s="146"/>
    </row>
    <row r="590">
      <c r="B590" s="146"/>
      <c r="D590" s="146"/>
    </row>
    <row r="591">
      <c r="B591" s="146"/>
      <c r="D591" s="146"/>
    </row>
    <row r="592">
      <c r="B592" s="146"/>
      <c r="D592" s="146"/>
    </row>
    <row r="593">
      <c r="B593" s="146"/>
      <c r="D593" s="146"/>
    </row>
    <row r="594">
      <c r="B594" s="146"/>
      <c r="D594" s="146"/>
    </row>
    <row r="595">
      <c r="B595" s="146"/>
      <c r="D595" s="146"/>
    </row>
    <row r="596">
      <c r="B596" s="146"/>
      <c r="D596" s="146"/>
    </row>
    <row r="597">
      <c r="B597" s="146"/>
      <c r="D597" s="146"/>
    </row>
    <row r="598">
      <c r="B598" s="146"/>
      <c r="D598" s="146"/>
    </row>
    <row r="599">
      <c r="B599" s="146"/>
      <c r="D599" s="146"/>
    </row>
    <row r="600">
      <c r="B600" s="146"/>
      <c r="D600" s="146"/>
    </row>
    <row r="601">
      <c r="B601" s="146"/>
      <c r="D601" s="146"/>
    </row>
    <row r="602">
      <c r="B602" s="146"/>
      <c r="D602" s="146"/>
    </row>
    <row r="603">
      <c r="B603" s="146"/>
      <c r="D603" s="146"/>
    </row>
    <row r="604">
      <c r="B604" s="146"/>
      <c r="D604" s="146"/>
    </row>
    <row r="605">
      <c r="B605" s="146"/>
      <c r="D605" s="146"/>
    </row>
    <row r="606">
      <c r="B606" s="146"/>
      <c r="D606" s="146"/>
    </row>
    <row r="607">
      <c r="B607" s="146"/>
      <c r="D607" s="146"/>
    </row>
    <row r="608">
      <c r="B608" s="146"/>
      <c r="D608" s="146"/>
    </row>
    <row r="609">
      <c r="B609" s="146"/>
      <c r="D609" s="146"/>
    </row>
    <row r="610">
      <c r="B610" s="146"/>
      <c r="D610" s="146"/>
    </row>
    <row r="611">
      <c r="B611" s="146"/>
      <c r="D611" s="146"/>
    </row>
    <row r="612">
      <c r="B612" s="146"/>
      <c r="D612" s="146"/>
    </row>
    <row r="613">
      <c r="B613" s="146"/>
      <c r="D613" s="146"/>
    </row>
    <row r="614">
      <c r="B614" s="146"/>
      <c r="D614" s="146"/>
    </row>
    <row r="615">
      <c r="B615" s="146"/>
      <c r="D615" s="146"/>
    </row>
    <row r="616">
      <c r="B616" s="146"/>
      <c r="D616" s="146"/>
    </row>
    <row r="617">
      <c r="B617" s="146"/>
      <c r="D617" s="146"/>
    </row>
    <row r="618">
      <c r="B618" s="146"/>
      <c r="D618" s="146"/>
    </row>
    <row r="619">
      <c r="B619" s="146"/>
      <c r="D619" s="146"/>
    </row>
    <row r="620">
      <c r="B620" s="146"/>
      <c r="D620" s="146"/>
    </row>
    <row r="621">
      <c r="B621" s="146"/>
      <c r="D621" s="146"/>
    </row>
    <row r="622">
      <c r="B622" s="146"/>
      <c r="D622" s="146"/>
    </row>
    <row r="623">
      <c r="B623" s="146"/>
      <c r="D623" s="146"/>
    </row>
    <row r="624">
      <c r="B624" s="146"/>
      <c r="D624" s="146"/>
    </row>
    <row r="625">
      <c r="B625" s="146"/>
      <c r="D625" s="146"/>
    </row>
    <row r="626">
      <c r="B626" s="146"/>
      <c r="D626" s="146"/>
    </row>
    <row r="627">
      <c r="B627" s="146"/>
      <c r="D627" s="146"/>
    </row>
    <row r="628">
      <c r="B628" s="146"/>
      <c r="D628" s="146"/>
    </row>
    <row r="629">
      <c r="B629" s="146"/>
      <c r="D629" s="146"/>
    </row>
    <row r="630">
      <c r="B630" s="146"/>
      <c r="D630" s="146"/>
    </row>
    <row r="631">
      <c r="B631" s="146"/>
      <c r="D631" s="146"/>
    </row>
    <row r="632">
      <c r="B632" s="146"/>
      <c r="D632" s="146"/>
    </row>
    <row r="633">
      <c r="B633" s="146"/>
      <c r="D633" s="146"/>
    </row>
    <row r="634">
      <c r="B634" s="146"/>
      <c r="D634" s="146"/>
    </row>
    <row r="635">
      <c r="B635" s="146"/>
      <c r="D635" s="146"/>
    </row>
    <row r="636">
      <c r="B636" s="146"/>
      <c r="D636" s="146"/>
    </row>
    <row r="637">
      <c r="B637" s="146"/>
      <c r="D637" s="146"/>
    </row>
    <row r="638">
      <c r="B638" s="146"/>
      <c r="D638" s="146"/>
    </row>
    <row r="639">
      <c r="B639" s="146"/>
      <c r="D639" s="146"/>
    </row>
    <row r="640">
      <c r="B640" s="146"/>
      <c r="D640" s="146"/>
    </row>
    <row r="641">
      <c r="B641" s="146"/>
      <c r="D641" s="146"/>
    </row>
    <row r="642">
      <c r="B642" s="146"/>
      <c r="D642" s="146"/>
    </row>
    <row r="643">
      <c r="B643" s="146"/>
      <c r="D643" s="146"/>
    </row>
    <row r="644">
      <c r="B644" s="146"/>
      <c r="D644" s="146"/>
    </row>
    <row r="645">
      <c r="B645" s="146"/>
      <c r="D645" s="146"/>
    </row>
    <row r="646">
      <c r="B646" s="146"/>
      <c r="D646" s="146"/>
    </row>
    <row r="647">
      <c r="B647" s="146"/>
      <c r="D647" s="146"/>
    </row>
    <row r="648">
      <c r="B648" s="146"/>
      <c r="D648" s="146"/>
    </row>
    <row r="649">
      <c r="B649" s="146"/>
      <c r="D649" s="146"/>
    </row>
    <row r="650">
      <c r="B650" s="146"/>
      <c r="D650" s="146"/>
    </row>
    <row r="651">
      <c r="B651" s="146"/>
      <c r="D651" s="146"/>
    </row>
    <row r="652">
      <c r="B652" s="146"/>
      <c r="D652" s="146"/>
    </row>
    <row r="653">
      <c r="B653" s="146"/>
      <c r="D653" s="146"/>
    </row>
    <row r="654">
      <c r="B654" s="146"/>
      <c r="D654" s="146"/>
    </row>
    <row r="655">
      <c r="B655" s="146"/>
      <c r="D655" s="146"/>
    </row>
    <row r="656">
      <c r="B656" s="146"/>
      <c r="D656" s="146"/>
    </row>
    <row r="657">
      <c r="B657" s="146"/>
      <c r="D657" s="146"/>
    </row>
    <row r="658">
      <c r="B658" s="146"/>
      <c r="D658" s="146"/>
    </row>
    <row r="659">
      <c r="B659" s="146"/>
      <c r="D659" s="146"/>
    </row>
    <row r="660">
      <c r="B660" s="146"/>
      <c r="D660" s="146"/>
    </row>
    <row r="661">
      <c r="B661" s="146"/>
      <c r="D661" s="146"/>
    </row>
    <row r="662">
      <c r="B662" s="146"/>
      <c r="D662" s="146"/>
    </row>
    <row r="663">
      <c r="B663" s="146"/>
      <c r="D663" s="146"/>
    </row>
    <row r="664">
      <c r="B664" s="146"/>
      <c r="D664" s="146"/>
    </row>
    <row r="665">
      <c r="B665" s="146"/>
      <c r="D665" s="146"/>
    </row>
    <row r="666">
      <c r="B666" s="146"/>
      <c r="D666" s="146"/>
    </row>
    <row r="667">
      <c r="B667" s="146"/>
      <c r="D667" s="146"/>
    </row>
    <row r="668">
      <c r="B668" s="146"/>
      <c r="D668" s="146"/>
    </row>
    <row r="669">
      <c r="B669" s="146"/>
      <c r="D669" s="146"/>
    </row>
    <row r="670">
      <c r="B670" s="146"/>
      <c r="D670" s="146"/>
    </row>
    <row r="671">
      <c r="B671" s="146"/>
      <c r="D671" s="146"/>
    </row>
    <row r="672">
      <c r="B672" s="146"/>
      <c r="D672" s="146"/>
    </row>
    <row r="673">
      <c r="B673" s="146"/>
      <c r="D673" s="146"/>
    </row>
    <row r="674">
      <c r="B674" s="146"/>
      <c r="D674" s="146"/>
    </row>
    <row r="675">
      <c r="B675" s="146"/>
      <c r="D675" s="146"/>
    </row>
    <row r="676">
      <c r="B676" s="146"/>
      <c r="D676" s="146"/>
    </row>
    <row r="677">
      <c r="B677" s="146"/>
      <c r="D677" s="146"/>
    </row>
    <row r="678">
      <c r="B678" s="146"/>
      <c r="D678" s="146"/>
    </row>
    <row r="679">
      <c r="B679" s="146"/>
      <c r="D679" s="146"/>
    </row>
    <row r="680">
      <c r="B680" s="146"/>
      <c r="D680" s="146"/>
    </row>
    <row r="681">
      <c r="B681" s="146"/>
      <c r="D681" s="146"/>
    </row>
    <row r="682">
      <c r="B682" s="146"/>
      <c r="D682" s="146"/>
    </row>
    <row r="683">
      <c r="B683" s="146"/>
      <c r="D683" s="146"/>
    </row>
    <row r="684">
      <c r="B684" s="146"/>
      <c r="D684" s="146"/>
    </row>
    <row r="685">
      <c r="B685" s="146"/>
      <c r="D685" s="146"/>
    </row>
    <row r="686">
      <c r="B686" s="146"/>
      <c r="D686" s="146"/>
    </row>
    <row r="687">
      <c r="B687" s="146"/>
      <c r="D687" s="146"/>
    </row>
    <row r="688">
      <c r="B688" s="146"/>
      <c r="D688" s="146"/>
    </row>
    <row r="689">
      <c r="B689" s="146"/>
      <c r="D689" s="146"/>
    </row>
    <row r="690">
      <c r="B690" s="146"/>
      <c r="D690" s="146"/>
    </row>
    <row r="691">
      <c r="B691" s="146"/>
      <c r="D691" s="146"/>
    </row>
    <row r="692">
      <c r="B692" s="146"/>
      <c r="D692" s="146"/>
    </row>
    <row r="693">
      <c r="B693" s="146"/>
      <c r="D693" s="146"/>
    </row>
    <row r="694">
      <c r="B694" s="146"/>
      <c r="D694" s="146"/>
    </row>
    <row r="695">
      <c r="B695" s="146"/>
      <c r="D695" s="146"/>
    </row>
    <row r="696">
      <c r="B696" s="146"/>
      <c r="D696" s="146"/>
    </row>
    <row r="697">
      <c r="B697" s="146"/>
      <c r="D697" s="146"/>
    </row>
    <row r="698">
      <c r="B698" s="146"/>
      <c r="D698" s="146"/>
    </row>
    <row r="699">
      <c r="B699" s="146"/>
      <c r="D699" s="146"/>
    </row>
    <row r="700">
      <c r="B700" s="146"/>
      <c r="D700" s="146"/>
    </row>
    <row r="701">
      <c r="B701" s="146"/>
      <c r="D701" s="146"/>
    </row>
    <row r="702">
      <c r="B702" s="146"/>
      <c r="D702" s="146"/>
    </row>
    <row r="703">
      <c r="B703" s="146"/>
      <c r="D703" s="146"/>
    </row>
    <row r="704">
      <c r="B704" s="146"/>
      <c r="D704" s="146"/>
    </row>
    <row r="705">
      <c r="B705" s="146"/>
      <c r="D705" s="146"/>
    </row>
    <row r="706">
      <c r="B706" s="146"/>
      <c r="D706" s="146"/>
    </row>
    <row r="707">
      <c r="B707" s="146"/>
      <c r="D707" s="146"/>
    </row>
    <row r="708">
      <c r="B708" s="146"/>
      <c r="D708" s="146"/>
    </row>
    <row r="709">
      <c r="B709" s="146"/>
      <c r="D709" s="146"/>
    </row>
    <row r="710">
      <c r="B710" s="146"/>
      <c r="D710" s="146"/>
    </row>
    <row r="711">
      <c r="B711" s="146"/>
      <c r="D711" s="146"/>
    </row>
    <row r="712">
      <c r="B712" s="146"/>
      <c r="D712" s="146"/>
    </row>
    <row r="713">
      <c r="B713" s="146"/>
      <c r="D713" s="146"/>
    </row>
    <row r="714">
      <c r="B714" s="146"/>
      <c r="D714" s="146"/>
    </row>
    <row r="715">
      <c r="B715" s="146"/>
      <c r="D715" s="146"/>
    </row>
    <row r="716">
      <c r="B716" s="146"/>
      <c r="D716" s="146"/>
    </row>
    <row r="717">
      <c r="B717" s="146"/>
      <c r="D717" s="146"/>
    </row>
    <row r="718">
      <c r="B718" s="146"/>
      <c r="D718" s="146"/>
    </row>
    <row r="719">
      <c r="B719" s="146"/>
      <c r="D719" s="146"/>
    </row>
    <row r="720">
      <c r="B720" s="146"/>
      <c r="D720" s="146"/>
    </row>
    <row r="721">
      <c r="B721" s="146"/>
      <c r="D721" s="146"/>
    </row>
    <row r="722">
      <c r="B722" s="146"/>
      <c r="D722" s="146"/>
    </row>
    <row r="723">
      <c r="B723" s="146"/>
      <c r="D723" s="146"/>
    </row>
    <row r="724">
      <c r="B724" s="146"/>
      <c r="D724" s="146"/>
    </row>
    <row r="725">
      <c r="B725" s="146"/>
      <c r="D725" s="146"/>
    </row>
    <row r="726">
      <c r="B726" s="146"/>
      <c r="D726" s="146"/>
    </row>
    <row r="727">
      <c r="B727" s="146"/>
      <c r="D727" s="146"/>
    </row>
    <row r="728">
      <c r="B728" s="146"/>
      <c r="D728" s="146"/>
    </row>
    <row r="729">
      <c r="B729" s="146"/>
      <c r="D729" s="146"/>
    </row>
    <row r="730">
      <c r="B730" s="146"/>
      <c r="D730" s="146"/>
    </row>
    <row r="731">
      <c r="B731" s="146"/>
      <c r="D731" s="146"/>
    </row>
    <row r="732">
      <c r="B732" s="146"/>
      <c r="D732" s="146"/>
    </row>
    <row r="733">
      <c r="B733" s="146"/>
      <c r="D733" s="146"/>
    </row>
    <row r="734">
      <c r="B734" s="146"/>
      <c r="D734" s="146"/>
    </row>
    <row r="735">
      <c r="B735" s="146"/>
      <c r="D735" s="146"/>
    </row>
    <row r="736">
      <c r="B736" s="146"/>
      <c r="D736" s="146"/>
    </row>
    <row r="737">
      <c r="B737" s="146"/>
      <c r="D737" s="146"/>
    </row>
    <row r="738">
      <c r="B738" s="146"/>
      <c r="D738" s="146"/>
    </row>
    <row r="739">
      <c r="B739" s="146"/>
      <c r="D739" s="146"/>
    </row>
    <row r="740">
      <c r="B740" s="146"/>
      <c r="D740" s="146"/>
    </row>
    <row r="741">
      <c r="B741" s="146"/>
      <c r="D741" s="146"/>
    </row>
    <row r="742">
      <c r="B742" s="146"/>
      <c r="D742" s="146"/>
    </row>
    <row r="743">
      <c r="B743" s="146"/>
      <c r="D743" s="146"/>
    </row>
    <row r="744">
      <c r="B744" s="146"/>
      <c r="D744" s="146"/>
    </row>
    <row r="745">
      <c r="B745" s="146"/>
      <c r="D745" s="146"/>
    </row>
    <row r="746">
      <c r="B746" s="146"/>
      <c r="D746" s="146"/>
    </row>
    <row r="747">
      <c r="B747" s="146"/>
      <c r="D747" s="146"/>
    </row>
    <row r="748">
      <c r="B748" s="146"/>
      <c r="D748" s="146"/>
    </row>
    <row r="749">
      <c r="B749" s="146"/>
      <c r="D749" s="146"/>
    </row>
    <row r="750">
      <c r="B750" s="146"/>
      <c r="D750" s="146"/>
    </row>
    <row r="751">
      <c r="B751" s="146"/>
      <c r="D751" s="146"/>
    </row>
    <row r="752">
      <c r="B752" s="146"/>
      <c r="D752" s="146"/>
    </row>
    <row r="753">
      <c r="B753" s="146"/>
      <c r="D753" s="146"/>
    </row>
    <row r="754">
      <c r="B754" s="146"/>
      <c r="D754" s="146"/>
    </row>
    <row r="755">
      <c r="B755" s="146"/>
      <c r="D755" s="146"/>
    </row>
    <row r="756">
      <c r="B756" s="146"/>
      <c r="D756" s="146"/>
    </row>
    <row r="757">
      <c r="B757" s="146"/>
      <c r="D757" s="146"/>
    </row>
    <row r="758">
      <c r="B758" s="146"/>
      <c r="D758" s="146"/>
    </row>
    <row r="759">
      <c r="B759" s="146"/>
      <c r="D759" s="146"/>
    </row>
    <row r="760">
      <c r="B760" s="146"/>
      <c r="D760" s="146"/>
    </row>
    <row r="761">
      <c r="B761" s="146"/>
      <c r="D761" s="146"/>
    </row>
    <row r="762">
      <c r="B762" s="146"/>
      <c r="D762" s="146"/>
    </row>
    <row r="763">
      <c r="B763" s="146"/>
      <c r="D763" s="146"/>
    </row>
    <row r="764">
      <c r="B764" s="146"/>
      <c r="D764" s="146"/>
    </row>
    <row r="765">
      <c r="B765" s="146"/>
      <c r="D765" s="146"/>
    </row>
    <row r="766">
      <c r="B766" s="146"/>
      <c r="D766" s="146"/>
    </row>
    <row r="767">
      <c r="B767" s="146"/>
      <c r="D767" s="146"/>
    </row>
    <row r="768">
      <c r="B768" s="146"/>
      <c r="D768" s="146"/>
    </row>
    <row r="769">
      <c r="B769" s="146"/>
      <c r="D769" s="146"/>
    </row>
    <row r="770">
      <c r="B770" s="146"/>
      <c r="D770" s="146"/>
    </row>
    <row r="771">
      <c r="B771" s="146"/>
      <c r="D771" s="146"/>
    </row>
    <row r="772">
      <c r="B772" s="146"/>
      <c r="D772" s="146"/>
    </row>
    <row r="773">
      <c r="B773" s="146"/>
      <c r="D773" s="146"/>
    </row>
    <row r="774">
      <c r="B774" s="146"/>
      <c r="D774" s="146"/>
    </row>
    <row r="775">
      <c r="B775" s="146"/>
      <c r="D775" s="146"/>
    </row>
    <row r="776">
      <c r="B776" s="146"/>
      <c r="D776" s="146"/>
    </row>
    <row r="777">
      <c r="B777" s="146"/>
      <c r="D777" s="146"/>
    </row>
    <row r="778">
      <c r="B778" s="146"/>
      <c r="D778" s="146"/>
    </row>
    <row r="779">
      <c r="B779" s="146"/>
      <c r="D779" s="146"/>
    </row>
    <row r="780">
      <c r="B780" s="146"/>
      <c r="D780" s="146"/>
    </row>
    <row r="781">
      <c r="B781" s="146"/>
      <c r="D781" s="146"/>
    </row>
    <row r="782">
      <c r="B782" s="146"/>
      <c r="D782" s="146"/>
    </row>
    <row r="783">
      <c r="B783" s="146"/>
      <c r="D783" s="146"/>
    </row>
    <row r="784">
      <c r="B784" s="146"/>
      <c r="D784" s="146"/>
    </row>
    <row r="785">
      <c r="B785" s="146"/>
      <c r="D785" s="146"/>
    </row>
    <row r="786">
      <c r="B786" s="146"/>
      <c r="D786" s="146"/>
    </row>
    <row r="787">
      <c r="B787" s="146"/>
      <c r="D787" s="146"/>
    </row>
    <row r="788">
      <c r="B788" s="146"/>
      <c r="D788" s="146"/>
    </row>
    <row r="789">
      <c r="B789" s="146"/>
      <c r="D789" s="146"/>
    </row>
    <row r="790">
      <c r="B790" s="146"/>
      <c r="D790" s="146"/>
    </row>
    <row r="791">
      <c r="B791" s="146"/>
      <c r="D791" s="146"/>
    </row>
    <row r="792">
      <c r="B792" s="146"/>
      <c r="D792" s="146"/>
    </row>
    <row r="793">
      <c r="B793" s="146"/>
      <c r="D793" s="146"/>
    </row>
    <row r="794">
      <c r="B794" s="146"/>
      <c r="D794" s="146"/>
    </row>
    <row r="795">
      <c r="B795" s="146"/>
      <c r="D795" s="146"/>
    </row>
    <row r="796">
      <c r="B796" s="146"/>
      <c r="D796" s="146"/>
    </row>
    <row r="797">
      <c r="B797" s="146"/>
      <c r="D797" s="146"/>
    </row>
    <row r="798">
      <c r="B798" s="146"/>
      <c r="D798" s="146"/>
    </row>
    <row r="799">
      <c r="B799" s="146"/>
      <c r="D799" s="146"/>
    </row>
    <row r="800">
      <c r="B800" s="146"/>
      <c r="D800" s="146"/>
    </row>
    <row r="801">
      <c r="B801" s="146"/>
      <c r="D801" s="146"/>
    </row>
    <row r="802">
      <c r="B802" s="146"/>
      <c r="D802" s="146"/>
    </row>
    <row r="803">
      <c r="B803" s="146"/>
      <c r="D803" s="146"/>
    </row>
    <row r="804">
      <c r="B804" s="146"/>
      <c r="D804" s="146"/>
    </row>
    <row r="805">
      <c r="B805" s="146"/>
      <c r="D805" s="146"/>
    </row>
    <row r="806">
      <c r="B806" s="146"/>
      <c r="D806" s="146"/>
    </row>
    <row r="807">
      <c r="B807" s="146"/>
      <c r="D807" s="146"/>
    </row>
    <row r="808">
      <c r="B808" s="146"/>
      <c r="D808" s="146"/>
    </row>
    <row r="809">
      <c r="B809" s="146"/>
      <c r="D809" s="146"/>
    </row>
    <row r="810">
      <c r="B810" s="146"/>
      <c r="D810" s="146"/>
    </row>
    <row r="811">
      <c r="B811" s="146"/>
      <c r="D811" s="146"/>
    </row>
    <row r="812">
      <c r="B812" s="146"/>
      <c r="D812" s="146"/>
    </row>
    <row r="813">
      <c r="B813" s="146"/>
      <c r="D813" s="146"/>
    </row>
    <row r="814">
      <c r="B814" s="146"/>
      <c r="D814" s="146"/>
    </row>
    <row r="815">
      <c r="B815" s="146"/>
      <c r="D815" s="146"/>
    </row>
    <row r="816">
      <c r="B816" s="146"/>
      <c r="D816" s="146"/>
    </row>
    <row r="817">
      <c r="B817" s="146"/>
      <c r="D817" s="146"/>
    </row>
    <row r="818">
      <c r="B818" s="146"/>
      <c r="D818" s="146"/>
    </row>
    <row r="819">
      <c r="B819" s="146"/>
      <c r="D819" s="146"/>
    </row>
    <row r="820">
      <c r="B820" s="146"/>
      <c r="D820" s="146"/>
    </row>
    <row r="821">
      <c r="B821" s="146"/>
      <c r="D821" s="146"/>
    </row>
    <row r="822">
      <c r="B822" s="146"/>
      <c r="D822" s="146"/>
    </row>
    <row r="823">
      <c r="B823" s="146"/>
      <c r="D823" s="146"/>
    </row>
    <row r="824">
      <c r="B824" s="146"/>
      <c r="D824" s="146"/>
    </row>
    <row r="825">
      <c r="B825" s="146"/>
      <c r="D825" s="146"/>
    </row>
    <row r="826">
      <c r="B826" s="146"/>
      <c r="D826" s="146"/>
    </row>
    <row r="827">
      <c r="B827" s="146"/>
      <c r="D827" s="146"/>
    </row>
    <row r="828">
      <c r="B828" s="146"/>
      <c r="D828" s="146"/>
    </row>
    <row r="829">
      <c r="B829" s="146"/>
      <c r="D829" s="146"/>
    </row>
    <row r="830">
      <c r="B830" s="146"/>
      <c r="D830" s="146"/>
    </row>
    <row r="831">
      <c r="B831" s="146"/>
      <c r="D831" s="146"/>
    </row>
    <row r="832">
      <c r="B832" s="146"/>
      <c r="D832" s="146"/>
    </row>
    <row r="833">
      <c r="B833" s="146"/>
      <c r="D833" s="146"/>
    </row>
    <row r="834">
      <c r="B834" s="146"/>
      <c r="D834" s="146"/>
    </row>
    <row r="835">
      <c r="B835" s="146"/>
      <c r="D835" s="146"/>
    </row>
    <row r="836">
      <c r="B836" s="146"/>
      <c r="D836" s="146"/>
    </row>
    <row r="837">
      <c r="B837" s="146"/>
      <c r="D837" s="146"/>
    </row>
    <row r="838">
      <c r="B838" s="146"/>
      <c r="D838" s="146"/>
    </row>
    <row r="839">
      <c r="B839" s="146"/>
      <c r="D839" s="146"/>
    </row>
    <row r="840">
      <c r="B840" s="146"/>
      <c r="D840" s="146"/>
    </row>
    <row r="841">
      <c r="B841" s="146"/>
      <c r="D841" s="146"/>
    </row>
    <row r="842">
      <c r="B842" s="146"/>
      <c r="D842" s="146"/>
    </row>
    <row r="843">
      <c r="B843" s="146"/>
      <c r="D843" s="146"/>
    </row>
    <row r="844">
      <c r="B844" s="146"/>
      <c r="D844" s="146"/>
    </row>
    <row r="845">
      <c r="B845" s="146"/>
      <c r="D845" s="146"/>
    </row>
    <row r="846">
      <c r="B846" s="146"/>
      <c r="D846" s="146"/>
    </row>
    <row r="847">
      <c r="B847" s="146"/>
      <c r="D847" s="146"/>
    </row>
    <row r="848">
      <c r="B848" s="146"/>
      <c r="D848" s="146"/>
    </row>
    <row r="849">
      <c r="B849" s="146"/>
      <c r="D849" s="146"/>
    </row>
    <row r="850">
      <c r="B850" s="146"/>
      <c r="D850" s="146"/>
    </row>
    <row r="851">
      <c r="B851" s="146"/>
      <c r="D851" s="146"/>
    </row>
    <row r="852">
      <c r="B852" s="146"/>
      <c r="D852" s="146"/>
    </row>
    <row r="853">
      <c r="B853" s="146"/>
      <c r="D853" s="146"/>
    </row>
    <row r="854">
      <c r="B854" s="146"/>
      <c r="D854" s="146"/>
    </row>
    <row r="855">
      <c r="B855" s="146"/>
      <c r="D855" s="146"/>
    </row>
    <row r="856">
      <c r="B856" s="146"/>
      <c r="D856" s="146"/>
    </row>
    <row r="857">
      <c r="B857" s="146"/>
      <c r="D857" s="146"/>
    </row>
    <row r="858">
      <c r="B858" s="146"/>
      <c r="D858" s="146"/>
    </row>
    <row r="859">
      <c r="B859" s="146"/>
      <c r="D859" s="146"/>
    </row>
    <row r="860">
      <c r="B860" s="146"/>
      <c r="D860" s="146"/>
    </row>
    <row r="861">
      <c r="B861" s="146"/>
      <c r="D861" s="146"/>
    </row>
    <row r="862">
      <c r="B862" s="146"/>
      <c r="D862" s="146"/>
    </row>
    <row r="863">
      <c r="B863" s="146"/>
      <c r="D863" s="146"/>
    </row>
    <row r="864">
      <c r="B864" s="146"/>
      <c r="D864" s="146"/>
    </row>
    <row r="865">
      <c r="B865" s="146"/>
      <c r="D865" s="146"/>
    </row>
    <row r="866">
      <c r="B866" s="146"/>
      <c r="D866" s="146"/>
    </row>
    <row r="867">
      <c r="B867" s="146"/>
      <c r="D867" s="146"/>
    </row>
    <row r="868">
      <c r="B868" s="146"/>
      <c r="D868" s="146"/>
    </row>
    <row r="869">
      <c r="B869" s="146"/>
      <c r="D869" s="146"/>
    </row>
    <row r="870">
      <c r="B870" s="146"/>
      <c r="D870" s="146"/>
    </row>
    <row r="871">
      <c r="B871" s="146"/>
      <c r="D871" s="146"/>
    </row>
    <row r="872">
      <c r="B872" s="146"/>
      <c r="D872" s="146"/>
    </row>
    <row r="873">
      <c r="B873" s="146"/>
      <c r="D873" s="146"/>
    </row>
    <row r="874">
      <c r="B874" s="146"/>
      <c r="D874" s="146"/>
    </row>
    <row r="875">
      <c r="B875" s="146"/>
      <c r="D875" s="146"/>
    </row>
    <row r="876">
      <c r="B876" s="146"/>
      <c r="D876" s="146"/>
    </row>
    <row r="877">
      <c r="B877" s="146"/>
      <c r="D877" s="146"/>
    </row>
    <row r="878">
      <c r="B878" s="146"/>
      <c r="D878" s="146"/>
    </row>
    <row r="879">
      <c r="B879" s="146"/>
      <c r="D879" s="146"/>
    </row>
    <row r="880">
      <c r="B880" s="146"/>
      <c r="D880" s="146"/>
    </row>
    <row r="881">
      <c r="B881" s="146"/>
      <c r="D881" s="146"/>
    </row>
    <row r="882">
      <c r="B882" s="146"/>
      <c r="D882" s="146"/>
    </row>
    <row r="883">
      <c r="B883" s="146"/>
      <c r="D883" s="146"/>
    </row>
    <row r="884">
      <c r="B884" s="146"/>
      <c r="D884" s="146"/>
    </row>
    <row r="885">
      <c r="B885" s="146"/>
      <c r="D885" s="146"/>
    </row>
    <row r="886">
      <c r="B886" s="146"/>
      <c r="D886" s="146"/>
    </row>
    <row r="887">
      <c r="B887" s="146"/>
      <c r="D887" s="146"/>
    </row>
    <row r="888">
      <c r="B888" s="146"/>
      <c r="D888" s="146"/>
    </row>
    <row r="889">
      <c r="B889" s="146"/>
      <c r="D889" s="146"/>
    </row>
    <row r="890">
      <c r="B890" s="146"/>
      <c r="D890" s="146"/>
    </row>
    <row r="891">
      <c r="B891" s="146"/>
      <c r="D891" s="146"/>
    </row>
    <row r="892">
      <c r="B892" s="146"/>
      <c r="D892" s="146"/>
    </row>
    <row r="893">
      <c r="B893" s="146"/>
      <c r="D893" s="146"/>
    </row>
    <row r="894">
      <c r="B894" s="146"/>
      <c r="D894" s="146"/>
    </row>
    <row r="895">
      <c r="B895" s="146"/>
      <c r="D895" s="146"/>
    </row>
    <row r="896">
      <c r="B896" s="146"/>
      <c r="D896" s="146"/>
    </row>
    <row r="897">
      <c r="B897" s="146"/>
      <c r="D897" s="146"/>
    </row>
    <row r="898">
      <c r="B898" s="146"/>
      <c r="D898" s="146"/>
    </row>
    <row r="899">
      <c r="B899" s="146"/>
      <c r="D899" s="146"/>
    </row>
    <row r="900">
      <c r="B900" s="146"/>
      <c r="D900" s="146"/>
    </row>
    <row r="901">
      <c r="B901" s="146"/>
      <c r="D901" s="146"/>
    </row>
    <row r="902">
      <c r="B902" s="146"/>
      <c r="D902" s="146"/>
    </row>
    <row r="903">
      <c r="B903" s="146"/>
      <c r="D903" s="146"/>
    </row>
    <row r="904">
      <c r="B904" s="146"/>
      <c r="D904" s="146"/>
    </row>
    <row r="905">
      <c r="B905" s="146"/>
      <c r="D905" s="146"/>
    </row>
    <row r="906">
      <c r="B906" s="146"/>
      <c r="D906" s="146"/>
    </row>
    <row r="907">
      <c r="B907" s="146"/>
      <c r="D907" s="146"/>
    </row>
    <row r="908">
      <c r="B908" s="146"/>
      <c r="D908" s="146"/>
    </row>
    <row r="909">
      <c r="B909" s="146"/>
      <c r="D909" s="146"/>
    </row>
    <row r="910">
      <c r="B910" s="146"/>
      <c r="D910" s="146"/>
    </row>
    <row r="911">
      <c r="B911" s="146"/>
      <c r="D911" s="146"/>
    </row>
    <row r="912">
      <c r="B912" s="146"/>
      <c r="D912" s="146"/>
    </row>
    <row r="913">
      <c r="B913" s="146"/>
      <c r="D913" s="146"/>
    </row>
    <row r="914">
      <c r="B914" s="146"/>
      <c r="D914" s="146"/>
    </row>
    <row r="915">
      <c r="B915" s="146"/>
      <c r="D915" s="146"/>
    </row>
    <row r="916">
      <c r="B916" s="146"/>
      <c r="D916" s="146"/>
    </row>
    <row r="917">
      <c r="B917" s="146"/>
      <c r="D917" s="146"/>
    </row>
    <row r="918">
      <c r="B918" s="146"/>
      <c r="D918" s="146"/>
    </row>
    <row r="919">
      <c r="B919" s="146"/>
      <c r="D919" s="146"/>
    </row>
    <row r="920">
      <c r="B920" s="146"/>
      <c r="D920" s="146"/>
    </row>
    <row r="921">
      <c r="B921" s="146"/>
      <c r="D921" s="146"/>
    </row>
    <row r="922">
      <c r="B922" s="146"/>
      <c r="D922" s="146"/>
    </row>
    <row r="923">
      <c r="B923" s="146"/>
      <c r="D923" s="146"/>
    </row>
    <row r="924">
      <c r="B924" s="146"/>
      <c r="D924" s="146"/>
    </row>
    <row r="925">
      <c r="B925" s="146"/>
      <c r="D925" s="146"/>
    </row>
    <row r="926">
      <c r="B926" s="146"/>
      <c r="D926" s="146"/>
    </row>
    <row r="927">
      <c r="B927" s="146"/>
      <c r="D927" s="146"/>
    </row>
    <row r="928">
      <c r="B928" s="146"/>
      <c r="D928" s="146"/>
    </row>
    <row r="929">
      <c r="B929" s="146"/>
      <c r="D929" s="146"/>
    </row>
    <row r="930">
      <c r="B930" s="146"/>
      <c r="D930" s="146"/>
    </row>
    <row r="931">
      <c r="B931" s="146"/>
      <c r="D931" s="146"/>
    </row>
    <row r="932">
      <c r="B932" s="146"/>
      <c r="D932" s="146"/>
    </row>
    <row r="933">
      <c r="B933" s="146"/>
      <c r="D933" s="146"/>
    </row>
    <row r="934">
      <c r="B934" s="146"/>
      <c r="D934" s="146"/>
    </row>
    <row r="935">
      <c r="B935" s="146"/>
      <c r="D935" s="146"/>
    </row>
    <row r="936">
      <c r="B936" s="146"/>
      <c r="D936" s="146"/>
    </row>
    <row r="937">
      <c r="B937" s="146"/>
      <c r="D937" s="146"/>
    </row>
    <row r="938">
      <c r="B938" s="146"/>
      <c r="D938" s="146"/>
    </row>
    <row r="939">
      <c r="B939" s="146"/>
      <c r="D939" s="146"/>
    </row>
    <row r="940">
      <c r="B940" s="146"/>
      <c r="D940" s="146"/>
    </row>
    <row r="941">
      <c r="B941" s="146"/>
      <c r="D941" s="146"/>
    </row>
    <row r="942">
      <c r="B942" s="146"/>
      <c r="D942" s="146"/>
    </row>
    <row r="943">
      <c r="B943" s="146"/>
      <c r="D943" s="146"/>
    </row>
    <row r="944">
      <c r="B944" s="146"/>
      <c r="D944" s="146"/>
    </row>
    <row r="945">
      <c r="B945" s="146"/>
      <c r="D945" s="146"/>
    </row>
    <row r="946">
      <c r="B946" s="146"/>
      <c r="D946" s="146"/>
    </row>
    <row r="947">
      <c r="B947" s="146"/>
      <c r="D947" s="146"/>
    </row>
    <row r="948">
      <c r="B948" s="146"/>
      <c r="D948" s="146"/>
    </row>
    <row r="949">
      <c r="B949" s="146"/>
      <c r="D949" s="146"/>
    </row>
    <row r="950">
      <c r="B950" s="146"/>
    </row>
    <row r="951">
      <c r="B951" s="146"/>
    </row>
    <row r="952">
      <c r="B952" s="146"/>
    </row>
    <row r="953">
      <c r="B953" s="146"/>
    </row>
    <row r="954">
      <c r="B954" s="146"/>
    </row>
    <row r="955">
      <c r="B955" s="146"/>
    </row>
    <row r="956">
      <c r="B956" s="146"/>
    </row>
    <row r="957">
      <c r="B957" s="146"/>
    </row>
    <row r="958">
      <c r="B958" s="146"/>
    </row>
    <row r="959">
      <c r="B959" s="146"/>
    </row>
    <row r="960">
      <c r="B960" s="146"/>
    </row>
    <row r="961">
      <c r="B961" s="146"/>
    </row>
    <row r="962">
      <c r="B962" s="146"/>
    </row>
    <row r="963">
      <c r="B963" s="146"/>
    </row>
    <row r="964">
      <c r="B964" s="146"/>
    </row>
    <row r="965">
      <c r="B965" s="146"/>
    </row>
    <row r="966">
      <c r="B966" s="146"/>
    </row>
    <row r="967">
      <c r="B967" s="146"/>
    </row>
    <row r="968">
      <c r="B968" s="146"/>
    </row>
    <row r="969">
      <c r="B969" s="146"/>
    </row>
    <row r="970">
      <c r="B970" s="146"/>
    </row>
    <row r="971">
      <c r="B971" s="146"/>
    </row>
    <row r="972">
      <c r="B972" s="146"/>
    </row>
    <row r="973">
      <c r="B973" s="146"/>
    </row>
    <row r="974">
      <c r="B974" s="146"/>
    </row>
    <row r="975">
      <c r="B975" s="146"/>
    </row>
    <row r="976">
      <c r="B976" s="146"/>
    </row>
  </sheetData>
  <autoFilter ref="$A$2:$D$92">
    <sortState ref="A2:D92">
      <sortCondition ref="D2:D92"/>
      <sortCondition ref="A2:A92"/>
      <sortCondition ref="B2:B92"/>
    </sortState>
  </autoFilter>
  <mergeCells count="2">
    <mergeCell ref="A1:B1"/>
    <mergeCell ref="C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1.0" ySplit="1.0" topLeftCell="L2" activePane="bottomRight" state="frozen"/>
      <selection activeCell="L1" sqref="L1" pane="topRight"/>
      <selection activeCell="A2" sqref="A2" pane="bottomLeft"/>
      <selection activeCell="L2" sqref="L2" pane="bottomRight"/>
    </sheetView>
  </sheetViews>
  <sheetFormatPr customHeight="1" defaultColWidth="12.63" defaultRowHeight="15.75"/>
  <cols>
    <col customWidth="1" min="1" max="1" width="5.5"/>
    <col customWidth="1" min="2" max="2" width="4.38"/>
    <col customWidth="1" min="3" max="3" width="6.63"/>
    <col customWidth="1" min="4" max="4" width="7.0"/>
    <col customWidth="1" min="5" max="5" width="5.63"/>
    <col customWidth="1" min="6" max="7" width="4.63"/>
    <col customWidth="1" min="8" max="8" width="10.63"/>
    <col customWidth="1" min="9" max="9" width="12.63"/>
    <col customWidth="1" min="10" max="10" width="4.88"/>
    <col customWidth="1" min="11" max="11" width="6.0"/>
    <col customWidth="1" min="12" max="12" width="6.38"/>
    <col customWidth="1" min="14" max="14" width="11.0"/>
    <col customWidth="1" min="15" max="15" width="22.5"/>
    <col customWidth="1" min="21" max="21" width="21.5"/>
    <col customWidth="1" min="22" max="22" width="8.63"/>
    <col customWidth="1" min="23" max="23" width="22.13"/>
    <col customWidth="1" min="24" max="24" width="10.5"/>
    <col customWidth="1" min="25" max="25" width="12.63"/>
    <col customWidth="1" min="26" max="27" width="16.13"/>
    <col customWidth="1" min="29" max="29" width="14.0"/>
  </cols>
  <sheetData>
    <row r="1">
      <c r="A1" s="77" t="s">
        <v>0</v>
      </c>
      <c r="B1" s="77" t="s">
        <v>352</v>
      </c>
      <c r="C1" s="77" t="s">
        <v>1</v>
      </c>
      <c r="D1" s="77" t="s">
        <v>353</v>
      </c>
      <c r="E1" s="77" t="s">
        <v>42</v>
      </c>
      <c r="F1" s="77" t="s">
        <v>354</v>
      </c>
      <c r="G1" s="77" t="s">
        <v>355</v>
      </c>
      <c r="H1" s="77" t="s">
        <v>2</v>
      </c>
      <c r="I1" s="78" t="s">
        <v>356</v>
      </c>
      <c r="J1" s="77" t="s">
        <v>357</v>
      </c>
      <c r="K1" s="79" t="s">
        <v>358</v>
      </c>
      <c r="L1" s="80" t="s">
        <v>359</v>
      </c>
      <c r="M1" s="80" t="s">
        <v>3</v>
      </c>
      <c r="N1" s="80" t="s">
        <v>4</v>
      </c>
      <c r="O1" s="80" t="s">
        <v>360</v>
      </c>
      <c r="P1" s="80" t="s">
        <v>361</v>
      </c>
      <c r="Q1" s="80" t="s">
        <v>362</v>
      </c>
      <c r="R1" s="81" t="s">
        <v>363</v>
      </c>
      <c r="S1" s="81" t="s">
        <v>364</v>
      </c>
      <c r="T1" s="81" t="s">
        <v>365</v>
      </c>
      <c r="U1" s="81" t="s">
        <v>366</v>
      </c>
      <c r="V1" s="81" t="s">
        <v>367</v>
      </c>
      <c r="W1" s="81" t="s">
        <v>368</v>
      </c>
      <c r="X1" s="81" t="s">
        <v>369</v>
      </c>
      <c r="Y1" s="81" t="s">
        <v>370</v>
      </c>
      <c r="Z1" s="80" t="s">
        <v>371</v>
      </c>
      <c r="AA1" s="80" t="s">
        <v>372</v>
      </c>
      <c r="AB1" s="80" t="s">
        <v>373</v>
      </c>
      <c r="AC1" s="82" t="s">
        <v>374</v>
      </c>
      <c r="AD1" s="82" t="s">
        <v>375</v>
      </c>
    </row>
    <row r="2" hidden="1">
      <c r="A2" s="147">
        <v>1.0</v>
      </c>
      <c r="B2" s="84"/>
      <c r="C2" s="84" t="s">
        <v>47</v>
      </c>
      <c r="D2" s="84">
        <v>2.0200103E7</v>
      </c>
      <c r="E2" s="85" t="s">
        <v>48</v>
      </c>
      <c r="F2" s="85" t="s">
        <v>376</v>
      </c>
      <c r="G2" s="85"/>
      <c r="H2" s="85" t="s">
        <v>85</v>
      </c>
      <c r="I2" s="85" t="s">
        <v>377</v>
      </c>
      <c r="J2" s="84">
        <v>1.0</v>
      </c>
      <c r="K2" s="148" t="s">
        <v>19</v>
      </c>
      <c r="L2" s="87" t="s">
        <v>378</v>
      </c>
      <c r="M2" s="87">
        <v>2.0210824E7</v>
      </c>
      <c r="N2" s="87" t="s">
        <v>379</v>
      </c>
      <c r="O2" s="87" t="s">
        <v>19</v>
      </c>
      <c r="P2" s="87">
        <v>6.4</v>
      </c>
      <c r="Q2" s="87">
        <v>90.0</v>
      </c>
      <c r="R2" s="88" t="s">
        <v>380</v>
      </c>
      <c r="S2" s="88">
        <v>87.0</v>
      </c>
      <c r="T2" s="88"/>
      <c r="U2" s="89" t="s">
        <v>380</v>
      </c>
      <c r="V2" s="88" t="s">
        <v>380</v>
      </c>
      <c r="W2" s="88" t="s">
        <v>19</v>
      </c>
      <c r="X2" s="88">
        <f t="shared" ref="X2:X7" si="1">(P2*Q2)/1000</f>
        <v>0.576</v>
      </c>
      <c r="Y2" s="88">
        <v>0.0</v>
      </c>
      <c r="AC2" s="90" t="s">
        <v>381</v>
      </c>
    </row>
    <row r="3" hidden="1">
      <c r="A3" s="147">
        <v>1.0</v>
      </c>
      <c r="B3" s="84"/>
      <c r="C3" s="84" t="s">
        <v>47</v>
      </c>
      <c r="D3" s="84">
        <v>2.0200103E7</v>
      </c>
      <c r="E3" s="85" t="s">
        <v>48</v>
      </c>
      <c r="F3" s="85" t="s">
        <v>376</v>
      </c>
      <c r="G3" s="85"/>
      <c r="H3" s="85" t="s">
        <v>85</v>
      </c>
      <c r="I3" s="85" t="s">
        <v>377</v>
      </c>
      <c r="J3" s="84">
        <v>1.0</v>
      </c>
      <c r="K3" s="148" t="s">
        <v>19</v>
      </c>
      <c r="L3" s="87" t="s">
        <v>378</v>
      </c>
      <c r="M3" s="87">
        <v>2.0220201E7</v>
      </c>
      <c r="N3" s="87" t="s">
        <v>379</v>
      </c>
      <c r="O3" s="87" t="s">
        <v>19</v>
      </c>
      <c r="P3" s="87">
        <v>4.2</v>
      </c>
      <c r="Q3" s="87">
        <v>90.0</v>
      </c>
      <c r="R3" s="88" t="s">
        <v>380</v>
      </c>
      <c r="S3" s="88">
        <v>90.0</v>
      </c>
      <c r="T3" s="88"/>
      <c r="U3" s="88"/>
      <c r="V3" s="88" t="s">
        <v>380</v>
      </c>
      <c r="W3" s="88" t="s">
        <v>19</v>
      </c>
      <c r="X3" s="88">
        <f t="shared" si="1"/>
        <v>0.378</v>
      </c>
      <c r="Y3" s="88" t="str">
        <f t="shared" ref="Y3:Y17" si="2">(R3*S3)/1000</f>
        <v>#VALUE!</v>
      </c>
      <c r="AC3" s="90" t="s">
        <v>400</v>
      </c>
    </row>
    <row r="4" hidden="1">
      <c r="A4" s="84">
        <v>3.0</v>
      </c>
      <c r="B4" s="84" t="s">
        <v>382</v>
      </c>
      <c r="C4" s="84" t="s">
        <v>47</v>
      </c>
      <c r="D4" s="84">
        <v>2.0200103E7</v>
      </c>
      <c r="E4" s="85" t="s">
        <v>48</v>
      </c>
      <c r="F4" s="85" t="s">
        <v>376</v>
      </c>
      <c r="G4" s="85"/>
      <c r="H4" s="85" t="s">
        <v>68</v>
      </c>
      <c r="I4" s="85" t="s">
        <v>383</v>
      </c>
      <c r="J4" s="84">
        <v>1.0</v>
      </c>
      <c r="K4" s="148" t="s">
        <v>19</v>
      </c>
      <c r="L4" s="87" t="s">
        <v>378</v>
      </c>
      <c r="M4" s="87">
        <v>2.0210826E7</v>
      </c>
      <c r="N4" s="87" t="s">
        <v>379</v>
      </c>
      <c r="O4" s="87" t="s">
        <v>1015</v>
      </c>
      <c r="P4" s="87">
        <v>7.26</v>
      </c>
      <c r="Q4" s="87">
        <v>90.0</v>
      </c>
      <c r="R4" s="88">
        <v>12.2</v>
      </c>
      <c r="S4" s="88">
        <v>87.0</v>
      </c>
      <c r="T4" s="88"/>
      <c r="U4" s="88" t="s">
        <v>19</v>
      </c>
      <c r="V4" s="88"/>
      <c r="W4" s="88" t="s">
        <v>19</v>
      </c>
      <c r="X4" s="88">
        <f t="shared" si="1"/>
        <v>0.6534</v>
      </c>
      <c r="Y4" s="88">
        <f t="shared" si="2"/>
        <v>1.0614</v>
      </c>
      <c r="AC4" s="91"/>
    </row>
    <row r="5" hidden="1">
      <c r="A5" s="84">
        <v>3.0</v>
      </c>
      <c r="B5" s="84" t="s">
        <v>382</v>
      </c>
      <c r="C5" s="84" t="s">
        <v>14</v>
      </c>
      <c r="D5" s="84">
        <v>2.0200103E7</v>
      </c>
      <c r="E5" s="85" t="s">
        <v>137</v>
      </c>
      <c r="F5" s="85" t="s">
        <v>376</v>
      </c>
      <c r="G5" s="85"/>
      <c r="H5" s="85" t="s">
        <v>1016</v>
      </c>
      <c r="I5" s="85" t="s">
        <v>1017</v>
      </c>
      <c r="J5" s="84">
        <v>1.0</v>
      </c>
      <c r="K5" s="148" t="s">
        <v>19</v>
      </c>
      <c r="L5" s="87" t="s">
        <v>378</v>
      </c>
      <c r="M5" s="87">
        <v>2.0210826E7</v>
      </c>
      <c r="N5" s="87" t="s">
        <v>379</v>
      </c>
      <c r="O5" s="87" t="s">
        <v>384</v>
      </c>
      <c r="P5" s="87">
        <v>9.07</v>
      </c>
      <c r="Q5" s="87">
        <v>90.0</v>
      </c>
      <c r="R5" s="88">
        <v>10.3</v>
      </c>
      <c r="S5" s="88">
        <v>87.0</v>
      </c>
      <c r="T5" s="88"/>
      <c r="U5" s="88" t="s">
        <v>19</v>
      </c>
      <c r="V5" s="88"/>
      <c r="W5" s="88" t="s">
        <v>19</v>
      </c>
      <c r="X5" s="88">
        <f t="shared" si="1"/>
        <v>0.8163</v>
      </c>
      <c r="Y5" s="88">
        <f t="shared" si="2"/>
        <v>0.8961</v>
      </c>
      <c r="AC5" s="91"/>
    </row>
    <row r="6" hidden="1">
      <c r="A6" s="84">
        <v>5.0</v>
      </c>
      <c r="B6" s="84" t="s">
        <v>382</v>
      </c>
      <c r="C6" s="84" t="s">
        <v>47</v>
      </c>
      <c r="D6" s="84">
        <v>2.0200103E7</v>
      </c>
      <c r="E6" s="85" t="s">
        <v>48</v>
      </c>
      <c r="F6" s="85" t="s">
        <v>376</v>
      </c>
      <c r="G6" s="85"/>
      <c r="H6" s="85" t="s">
        <v>126</v>
      </c>
      <c r="I6" s="85" t="s">
        <v>385</v>
      </c>
      <c r="J6" s="84">
        <v>1.0</v>
      </c>
      <c r="K6" s="148" t="s">
        <v>19</v>
      </c>
      <c r="L6" s="87" t="s">
        <v>378</v>
      </c>
      <c r="M6" s="87">
        <v>2.0210826E7</v>
      </c>
      <c r="N6" s="87" t="s">
        <v>379</v>
      </c>
      <c r="O6" s="87" t="s">
        <v>1015</v>
      </c>
      <c r="P6" s="87">
        <v>3.99</v>
      </c>
      <c r="Q6" s="87">
        <v>90.0</v>
      </c>
      <c r="R6" s="88">
        <v>27.0</v>
      </c>
      <c r="S6" s="88">
        <v>87.0</v>
      </c>
      <c r="T6" s="88"/>
      <c r="U6" s="88" t="s">
        <v>19</v>
      </c>
      <c r="V6" s="88"/>
      <c r="W6" s="88" t="s">
        <v>19</v>
      </c>
      <c r="X6" s="88">
        <f t="shared" si="1"/>
        <v>0.3591</v>
      </c>
      <c r="Y6" s="88">
        <f t="shared" si="2"/>
        <v>2.349</v>
      </c>
      <c r="Z6" s="87"/>
      <c r="AA6" s="87"/>
      <c r="AB6" s="87" t="s">
        <v>456</v>
      </c>
      <c r="AC6" s="91"/>
    </row>
    <row r="7" hidden="1">
      <c r="A7" s="84">
        <v>5.0</v>
      </c>
      <c r="B7" s="84" t="s">
        <v>382</v>
      </c>
      <c r="C7" s="84" t="s">
        <v>14</v>
      </c>
      <c r="D7" s="84">
        <v>2.0200103E7</v>
      </c>
      <c r="E7" s="85" t="s">
        <v>137</v>
      </c>
      <c r="F7" s="85" t="s">
        <v>376</v>
      </c>
      <c r="G7" s="85"/>
      <c r="H7" s="85" t="s">
        <v>1018</v>
      </c>
      <c r="I7" s="85" t="s">
        <v>1019</v>
      </c>
      <c r="J7" s="84">
        <v>1.0</v>
      </c>
      <c r="K7" s="148" t="s">
        <v>19</v>
      </c>
      <c r="L7" s="87" t="s">
        <v>378</v>
      </c>
      <c r="M7" s="87">
        <v>2.0210826E7</v>
      </c>
      <c r="N7" s="87" t="s">
        <v>379</v>
      </c>
      <c r="O7" s="87" t="s">
        <v>384</v>
      </c>
      <c r="P7" s="87">
        <v>4.19</v>
      </c>
      <c r="Q7" s="87">
        <v>90.0</v>
      </c>
      <c r="R7" s="88">
        <v>24.2</v>
      </c>
      <c r="S7" s="88">
        <v>87.0</v>
      </c>
      <c r="T7" s="88"/>
      <c r="U7" s="88" t="s">
        <v>19</v>
      </c>
      <c r="V7" s="88"/>
      <c r="W7" s="88" t="s">
        <v>19</v>
      </c>
      <c r="X7" s="88">
        <f t="shared" si="1"/>
        <v>0.3771</v>
      </c>
      <c r="Y7" s="88">
        <f t="shared" si="2"/>
        <v>2.1054</v>
      </c>
      <c r="AC7" s="91"/>
    </row>
    <row r="8" hidden="1">
      <c r="A8" s="147">
        <v>7.0</v>
      </c>
      <c r="B8" s="84"/>
      <c r="C8" s="84" t="s">
        <v>47</v>
      </c>
      <c r="D8" s="84">
        <v>2.0200103E7</v>
      </c>
      <c r="E8" s="85" t="s">
        <v>48</v>
      </c>
      <c r="F8" s="85" t="s">
        <v>376</v>
      </c>
      <c r="G8" s="85"/>
      <c r="H8" s="85" t="s">
        <v>336</v>
      </c>
      <c r="I8" s="85" t="s">
        <v>870</v>
      </c>
      <c r="J8" s="84">
        <v>1.0</v>
      </c>
      <c r="K8" s="148" t="s">
        <v>19</v>
      </c>
      <c r="L8" s="87" t="s">
        <v>378</v>
      </c>
      <c r="M8" s="87">
        <v>2.0211105E7</v>
      </c>
      <c r="N8" s="87" t="s">
        <v>379</v>
      </c>
      <c r="O8" s="87" t="s">
        <v>19</v>
      </c>
      <c r="P8" s="87" t="s">
        <v>380</v>
      </c>
      <c r="Q8" s="87">
        <v>87.0</v>
      </c>
      <c r="R8" s="88">
        <v>13.0</v>
      </c>
      <c r="S8" s="88">
        <v>87.0</v>
      </c>
      <c r="T8" s="88">
        <v>8.94</v>
      </c>
      <c r="U8" s="88" t="s">
        <v>19</v>
      </c>
      <c r="V8" s="88" t="s">
        <v>380</v>
      </c>
      <c r="W8" s="95">
        <v>0.193</v>
      </c>
      <c r="X8" s="88">
        <f>(W8*Q8)/1000</f>
        <v>0.016791</v>
      </c>
      <c r="Y8" s="88">
        <f t="shared" si="2"/>
        <v>1.131</v>
      </c>
      <c r="AC8" s="90" t="s">
        <v>468</v>
      </c>
    </row>
    <row r="9" hidden="1">
      <c r="A9" s="147">
        <v>7.0</v>
      </c>
      <c r="B9" s="84"/>
      <c r="C9" s="84" t="s">
        <v>47</v>
      </c>
      <c r="D9" s="84">
        <v>2.0200103E7</v>
      </c>
      <c r="E9" s="85" t="s">
        <v>48</v>
      </c>
      <c r="F9" s="85" t="s">
        <v>376</v>
      </c>
      <c r="G9" s="85"/>
      <c r="H9" s="85" t="s">
        <v>336</v>
      </c>
      <c r="I9" s="85" t="s">
        <v>870</v>
      </c>
      <c r="J9" s="84">
        <v>1.0</v>
      </c>
      <c r="K9" s="148" t="s">
        <v>19</v>
      </c>
      <c r="L9" s="87" t="s">
        <v>378</v>
      </c>
      <c r="M9" s="87">
        <v>2.0220208E7</v>
      </c>
      <c r="N9" s="87" t="s">
        <v>379</v>
      </c>
      <c r="O9" s="87" t="s">
        <v>19</v>
      </c>
      <c r="P9" s="87" t="s">
        <v>380</v>
      </c>
      <c r="Q9" s="87">
        <v>87.0</v>
      </c>
      <c r="R9" s="88">
        <v>12.6</v>
      </c>
      <c r="S9" s="88">
        <v>90.0</v>
      </c>
      <c r="T9" s="88"/>
      <c r="U9" s="88"/>
      <c r="V9" s="88"/>
      <c r="W9" s="88"/>
      <c r="X9" s="88" t="str">
        <f t="shared" ref="X9:X12" si="3">(P9*Q9)/1000</f>
        <v>#VALUE!</v>
      </c>
      <c r="Y9" s="88">
        <f t="shared" si="2"/>
        <v>1.134</v>
      </c>
      <c r="AC9" s="90" t="s">
        <v>387</v>
      </c>
    </row>
    <row r="10" hidden="1">
      <c r="A10" s="147">
        <v>9.0</v>
      </c>
      <c r="B10" s="84"/>
      <c r="C10" s="84" t="s">
        <v>47</v>
      </c>
      <c r="D10" s="84">
        <v>2.0200103E7</v>
      </c>
      <c r="E10" s="85" t="s">
        <v>48</v>
      </c>
      <c r="F10" s="85" t="s">
        <v>376</v>
      </c>
      <c r="G10" s="85"/>
      <c r="H10" s="85" t="s">
        <v>73</v>
      </c>
      <c r="I10" s="85" t="s">
        <v>386</v>
      </c>
      <c r="J10" s="84">
        <v>1.0</v>
      </c>
      <c r="K10" s="148" t="s">
        <v>19</v>
      </c>
      <c r="L10" s="87" t="s">
        <v>378</v>
      </c>
      <c r="M10" s="87">
        <v>2.0211014E7</v>
      </c>
      <c r="N10" s="87" t="s">
        <v>379</v>
      </c>
      <c r="O10" s="87" t="s">
        <v>19</v>
      </c>
      <c r="P10" s="87" t="s">
        <v>380</v>
      </c>
      <c r="Q10" s="87">
        <v>90.0</v>
      </c>
      <c r="R10" s="88" t="s">
        <v>380</v>
      </c>
      <c r="S10" s="88">
        <v>87.0</v>
      </c>
      <c r="T10" s="88"/>
      <c r="U10" s="88"/>
      <c r="V10" s="88"/>
      <c r="W10" s="88"/>
      <c r="X10" s="88" t="str">
        <f t="shared" si="3"/>
        <v>#VALUE!</v>
      </c>
      <c r="Y10" s="88" t="str">
        <f t="shared" si="2"/>
        <v>#VALUE!</v>
      </c>
      <c r="AC10" s="90" t="s">
        <v>437</v>
      </c>
    </row>
    <row r="11" hidden="1">
      <c r="A11" s="147">
        <v>9.0</v>
      </c>
      <c r="B11" s="84"/>
      <c r="C11" s="84" t="s">
        <v>47</v>
      </c>
      <c r="D11" s="84">
        <v>2.0200103E7</v>
      </c>
      <c r="E11" s="85" t="s">
        <v>48</v>
      </c>
      <c r="F11" s="85" t="s">
        <v>376</v>
      </c>
      <c r="G11" s="85"/>
      <c r="H11" s="85" t="s">
        <v>73</v>
      </c>
      <c r="I11" s="85" t="s">
        <v>386</v>
      </c>
      <c r="J11" s="84">
        <v>1.0</v>
      </c>
      <c r="K11" s="148" t="s">
        <v>19</v>
      </c>
      <c r="L11" s="87" t="s">
        <v>378</v>
      </c>
      <c r="M11" s="87">
        <v>2.0220208E7</v>
      </c>
      <c r="N11" s="87" t="s">
        <v>379</v>
      </c>
      <c r="O11" s="87" t="s">
        <v>19</v>
      </c>
      <c r="P11" s="87">
        <v>2.33</v>
      </c>
      <c r="Q11" s="87">
        <v>90.0</v>
      </c>
      <c r="R11" s="88" t="s">
        <v>380</v>
      </c>
      <c r="S11" s="88">
        <v>90.0</v>
      </c>
      <c r="T11" s="88"/>
      <c r="U11" s="88"/>
      <c r="V11" s="88"/>
      <c r="W11" s="88"/>
      <c r="X11" s="88">
        <f t="shared" si="3"/>
        <v>0.2097</v>
      </c>
      <c r="Y11" s="88" t="str">
        <f t="shared" si="2"/>
        <v>#VALUE!</v>
      </c>
      <c r="AC11" s="90" t="s">
        <v>387</v>
      </c>
    </row>
    <row r="12" hidden="1">
      <c r="A12" s="84">
        <v>11.0</v>
      </c>
      <c r="B12" s="84" t="s">
        <v>382</v>
      </c>
      <c r="C12" s="84" t="s">
        <v>47</v>
      </c>
      <c r="D12" s="84">
        <v>2.0200103E7</v>
      </c>
      <c r="E12" s="85" t="s">
        <v>48</v>
      </c>
      <c r="F12" s="85" t="s">
        <v>376</v>
      </c>
      <c r="G12" s="85"/>
      <c r="H12" s="85" t="s">
        <v>132</v>
      </c>
      <c r="I12" s="85" t="s">
        <v>388</v>
      </c>
      <c r="J12" s="84">
        <v>1.0</v>
      </c>
      <c r="K12" s="148" t="s">
        <v>19</v>
      </c>
      <c r="L12" s="87" t="s">
        <v>378</v>
      </c>
      <c r="M12" s="87">
        <v>2.021093E7</v>
      </c>
      <c r="N12" s="87" t="s">
        <v>379</v>
      </c>
      <c r="O12" s="87" t="s">
        <v>19</v>
      </c>
      <c r="P12" s="87">
        <v>5.49</v>
      </c>
      <c r="Q12" s="87">
        <v>90.0</v>
      </c>
      <c r="R12" s="88">
        <v>16.9</v>
      </c>
      <c r="S12" s="88">
        <v>87.0</v>
      </c>
      <c r="T12" s="88">
        <v>11.6</v>
      </c>
      <c r="U12" s="88" t="s">
        <v>19</v>
      </c>
      <c r="V12" s="88">
        <v>5.7</v>
      </c>
      <c r="W12" s="88" t="s">
        <v>19</v>
      </c>
      <c r="X12" s="88">
        <f t="shared" si="3"/>
        <v>0.4941</v>
      </c>
      <c r="Y12" s="88">
        <f t="shared" si="2"/>
        <v>1.4703</v>
      </c>
      <c r="AC12" s="90" t="s">
        <v>389</v>
      </c>
    </row>
    <row r="13" hidden="1">
      <c r="A13" s="147">
        <v>13.0</v>
      </c>
      <c r="B13" s="84"/>
      <c r="C13" s="84" t="s">
        <v>47</v>
      </c>
      <c r="D13" s="84">
        <v>2.0200103E7</v>
      </c>
      <c r="E13" s="85" t="s">
        <v>48</v>
      </c>
      <c r="F13" s="85" t="s">
        <v>376</v>
      </c>
      <c r="G13" s="85"/>
      <c r="H13" s="85" t="s">
        <v>96</v>
      </c>
      <c r="I13" s="85" t="s">
        <v>854</v>
      </c>
      <c r="J13" s="84">
        <v>1.0</v>
      </c>
      <c r="K13" s="148" t="s">
        <v>19</v>
      </c>
      <c r="L13" s="87" t="s">
        <v>378</v>
      </c>
      <c r="M13" s="87">
        <v>2.0211105E7</v>
      </c>
      <c r="N13" s="87" t="s">
        <v>379</v>
      </c>
      <c r="O13" s="87" t="s">
        <v>19</v>
      </c>
      <c r="P13" s="87" t="s">
        <v>380</v>
      </c>
      <c r="Q13" s="87">
        <v>87.0</v>
      </c>
      <c r="R13" s="88">
        <v>11.0</v>
      </c>
      <c r="S13" s="88">
        <v>87.0</v>
      </c>
      <c r="T13" s="88">
        <v>10.6</v>
      </c>
      <c r="U13" s="88" t="s">
        <v>19</v>
      </c>
      <c r="V13" s="88">
        <v>7.8</v>
      </c>
      <c r="W13" s="95">
        <v>0.195</v>
      </c>
      <c r="X13" s="88">
        <f>(W13*Q13)/1000</f>
        <v>0.016965</v>
      </c>
      <c r="Y13" s="88">
        <f t="shared" si="2"/>
        <v>0.957</v>
      </c>
      <c r="AC13" s="90" t="s">
        <v>468</v>
      </c>
    </row>
    <row r="14" hidden="1">
      <c r="A14" s="147">
        <v>13.0</v>
      </c>
      <c r="B14" s="84"/>
      <c r="C14" s="84" t="s">
        <v>47</v>
      </c>
      <c r="D14" s="84">
        <v>2.0200103E7</v>
      </c>
      <c r="E14" s="85" t="s">
        <v>48</v>
      </c>
      <c r="F14" s="85" t="s">
        <v>376</v>
      </c>
      <c r="G14" s="85"/>
      <c r="H14" s="85" t="s">
        <v>96</v>
      </c>
      <c r="I14" s="85" t="s">
        <v>854</v>
      </c>
      <c r="J14" s="84">
        <v>1.0</v>
      </c>
      <c r="K14" s="148" t="s">
        <v>19</v>
      </c>
      <c r="L14" s="87" t="s">
        <v>378</v>
      </c>
      <c r="M14" s="87">
        <v>2.0220217E7</v>
      </c>
      <c r="N14" s="87" t="s">
        <v>379</v>
      </c>
      <c r="O14" s="87" t="s">
        <v>19</v>
      </c>
      <c r="P14" s="87" t="s">
        <v>380</v>
      </c>
      <c r="Q14" s="87">
        <v>90.0</v>
      </c>
      <c r="R14" s="88">
        <v>11.9</v>
      </c>
      <c r="S14" s="88">
        <v>90.0</v>
      </c>
      <c r="T14" s="88"/>
      <c r="U14" s="88"/>
      <c r="V14" s="88"/>
      <c r="W14" s="88"/>
      <c r="X14" s="88" t="str">
        <f t="shared" ref="X14:X18" si="4">(P14*Q14)/1000</f>
        <v>#VALUE!</v>
      </c>
      <c r="Y14" s="88">
        <f t="shared" si="2"/>
        <v>1.071</v>
      </c>
      <c r="AC14" s="90" t="s">
        <v>468</v>
      </c>
    </row>
    <row r="15" hidden="1">
      <c r="A15" s="149">
        <v>15.0</v>
      </c>
      <c r="B15" s="84"/>
      <c r="C15" s="84" t="s">
        <v>47</v>
      </c>
      <c r="D15" s="84">
        <v>2.0200103E7</v>
      </c>
      <c r="E15" s="85" t="s">
        <v>48</v>
      </c>
      <c r="F15" s="85" t="s">
        <v>376</v>
      </c>
      <c r="G15" s="85"/>
      <c r="H15" s="85" t="s">
        <v>390</v>
      </c>
      <c r="I15" s="85" t="s">
        <v>391</v>
      </c>
      <c r="J15" s="84">
        <v>1.0</v>
      </c>
      <c r="K15" s="148" t="s">
        <v>19</v>
      </c>
      <c r="L15" s="87" t="s">
        <v>392</v>
      </c>
      <c r="M15" s="87">
        <v>2.0211012E7</v>
      </c>
      <c r="N15" s="87" t="s">
        <v>379</v>
      </c>
      <c r="O15" s="87" t="s">
        <v>906</v>
      </c>
      <c r="P15" s="87" t="s">
        <v>380</v>
      </c>
      <c r="Q15" s="87">
        <v>90.0</v>
      </c>
      <c r="R15" s="88" t="s">
        <v>380</v>
      </c>
      <c r="S15" s="88">
        <v>87.0</v>
      </c>
      <c r="T15" s="88"/>
      <c r="U15" s="88"/>
      <c r="V15" s="88"/>
      <c r="W15" s="88"/>
      <c r="X15" s="88" t="str">
        <f t="shared" si="4"/>
        <v>#VALUE!</v>
      </c>
      <c r="Y15" s="88" t="str">
        <f t="shared" si="2"/>
        <v>#VALUE!</v>
      </c>
      <c r="AC15" s="90" t="s">
        <v>393</v>
      </c>
    </row>
    <row r="16" hidden="1">
      <c r="A16" s="147">
        <v>15.0</v>
      </c>
      <c r="B16" s="84"/>
      <c r="C16" s="84" t="s">
        <v>47</v>
      </c>
      <c r="D16" s="84">
        <v>2.0200103E7</v>
      </c>
      <c r="E16" s="85" t="s">
        <v>48</v>
      </c>
      <c r="F16" s="85" t="s">
        <v>376</v>
      </c>
      <c r="G16" s="85"/>
      <c r="H16" s="85" t="s">
        <v>390</v>
      </c>
      <c r="I16" s="85" t="s">
        <v>391</v>
      </c>
      <c r="J16" s="84">
        <v>1.0</v>
      </c>
      <c r="K16" s="148" t="s">
        <v>19</v>
      </c>
      <c r="L16" s="87" t="s">
        <v>392</v>
      </c>
      <c r="M16" s="87">
        <v>2.0220217E7</v>
      </c>
      <c r="N16" s="87" t="s">
        <v>379</v>
      </c>
      <c r="O16" s="87" t="s">
        <v>19</v>
      </c>
      <c r="P16" s="87">
        <v>2.07</v>
      </c>
      <c r="Q16" s="87">
        <v>90.0</v>
      </c>
      <c r="R16" s="88" t="s">
        <v>380</v>
      </c>
      <c r="S16" s="88">
        <v>90.0</v>
      </c>
      <c r="T16" s="88"/>
      <c r="U16" s="93"/>
      <c r="V16" s="88"/>
      <c r="W16" s="88"/>
      <c r="X16" s="88">
        <f t="shared" si="4"/>
        <v>0.1863</v>
      </c>
      <c r="Y16" s="88" t="str">
        <f t="shared" si="2"/>
        <v>#VALUE!</v>
      </c>
      <c r="AC16" s="90" t="s">
        <v>393</v>
      </c>
    </row>
    <row r="17" hidden="1">
      <c r="A17" s="83">
        <v>17.0</v>
      </c>
      <c r="B17" s="84" t="s">
        <v>382</v>
      </c>
      <c r="C17" s="84" t="s">
        <v>47</v>
      </c>
      <c r="D17" s="84">
        <v>2.0200103E7</v>
      </c>
      <c r="E17" s="85" t="s">
        <v>48</v>
      </c>
      <c r="F17" s="85" t="s">
        <v>376</v>
      </c>
      <c r="G17" s="85"/>
      <c r="H17" s="85" t="s">
        <v>64</v>
      </c>
      <c r="I17" s="85" t="s">
        <v>394</v>
      </c>
      <c r="J17" s="84">
        <v>1.0</v>
      </c>
      <c r="K17" s="148" t="s">
        <v>19</v>
      </c>
      <c r="L17" s="87" t="s">
        <v>378</v>
      </c>
      <c r="M17" s="87">
        <v>2.0211104E7</v>
      </c>
      <c r="N17" s="87" t="s">
        <v>379</v>
      </c>
      <c r="O17" s="87" t="s">
        <v>19</v>
      </c>
      <c r="P17" s="87">
        <v>2.1</v>
      </c>
      <c r="Q17" s="87">
        <v>90.0</v>
      </c>
      <c r="R17" s="88">
        <v>11.2</v>
      </c>
      <c r="S17" s="88">
        <v>87.0</v>
      </c>
      <c r="T17" s="88">
        <v>6.2</v>
      </c>
      <c r="U17" s="88" t="s">
        <v>19</v>
      </c>
      <c r="V17" s="88" t="s">
        <v>380</v>
      </c>
      <c r="W17" s="88" t="s">
        <v>19</v>
      </c>
      <c r="X17" s="88">
        <f t="shared" si="4"/>
        <v>0.189</v>
      </c>
      <c r="Y17" s="88">
        <f t="shared" si="2"/>
        <v>0.9744</v>
      </c>
      <c r="AC17" s="90" t="s">
        <v>395</v>
      </c>
    </row>
    <row r="18" hidden="1">
      <c r="A18" s="147">
        <v>19.0</v>
      </c>
      <c r="B18" s="84"/>
      <c r="C18" s="84" t="s">
        <v>47</v>
      </c>
      <c r="D18" s="84">
        <v>2.0200103E7</v>
      </c>
      <c r="E18" s="85" t="s">
        <v>48</v>
      </c>
      <c r="F18" s="85" t="s">
        <v>376</v>
      </c>
      <c r="G18" s="85"/>
      <c r="H18" s="85" t="s">
        <v>93</v>
      </c>
      <c r="I18" s="85" t="s">
        <v>396</v>
      </c>
      <c r="J18" s="84">
        <v>1.0</v>
      </c>
      <c r="K18" s="148" t="s">
        <v>19</v>
      </c>
      <c r="L18" s="87" t="s">
        <v>378</v>
      </c>
      <c r="M18" s="87">
        <v>2.0210907E7</v>
      </c>
      <c r="N18" s="87" t="s">
        <v>379</v>
      </c>
      <c r="O18" s="87" t="s">
        <v>19</v>
      </c>
      <c r="P18" s="87">
        <v>2.42</v>
      </c>
      <c r="Q18" s="87">
        <v>90.0</v>
      </c>
      <c r="R18" s="88" t="s">
        <v>380</v>
      </c>
      <c r="S18" s="88">
        <v>87.0</v>
      </c>
      <c r="T18" s="88"/>
      <c r="U18" s="98" t="s">
        <v>380</v>
      </c>
      <c r="V18" s="88"/>
      <c r="W18" s="93" t="s">
        <v>19</v>
      </c>
      <c r="X18" s="88">
        <f t="shared" si="4"/>
        <v>0.2178</v>
      </c>
      <c r="Y18" s="88" t="str">
        <f>(U18*S18)/1000</f>
        <v>#VALUE!</v>
      </c>
      <c r="Z18" s="87" t="s">
        <v>397</v>
      </c>
      <c r="AC18" s="90" t="s">
        <v>398</v>
      </c>
    </row>
    <row r="19" hidden="1">
      <c r="A19" s="147">
        <v>19.0</v>
      </c>
      <c r="B19" s="84"/>
      <c r="C19" s="84" t="s">
        <v>47</v>
      </c>
      <c r="D19" s="84">
        <v>2.0200103E7</v>
      </c>
      <c r="E19" s="85" t="s">
        <v>48</v>
      </c>
      <c r="F19" s="85" t="s">
        <v>376</v>
      </c>
      <c r="G19" s="85"/>
      <c r="H19" s="85" t="s">
        <v>93</v>
      </c>
      <c r="I19" s="85" t="s">
        <v>396</v>
      </c>
      <c r="J19" s="84">
        <v>1.0</v>
      </c>
      <c r="K19" s="148" t="s">
        <v>19</v>
      </c>
      <c r="L19" s="87" t="s">
        <v>378</v>
      </c>
      <c r="M19" s="87">
        <v>2.0220203E7</v>
      </c>
      <c r="N19" s="87" t="s">
        <v>379</v>
      </c>
      <c r="O19" s="87" t="s">
        <v>19</v>
      </c>
      <c r="P19" s="87" t="s">
        <v>380</v>
      </c>
      <c r="Q19" s="87">
        <v>90.0</v>
      </c>
      <c r="R19" s="88" t="s">
        <v>380</v>
      </c>
      <c r="S19" s="88">
        <v>90.0</v>
      </c>
      <c r="T19" s="88"/>
      <c r="U19" s="88"/>
      <c r="V19" s="88"/>
      <c r="W19" s="88" t="s">
        <v>19</v>
      </c>
      <c r="X19" s="88" t="str">
        <f>(R19*Q19)/1000</f>
        <v>#VALUE!</v>
      </c>
      <c r="Y19" s="88" t="str">
        <f t="shared" ref="Y19:Y51" si="5">(R19*S19)/1000</f>
        <v>#VALUE!</v>
      </c>
      <c r="AC19" s="90" t="s">
        <v>759</v>
      </c>
    </row>
    <row r="20" hidden="1">
      <c r="A20" s="147">
        <v>21.0</v>
      </c>
      <c r="B20" s="84"/>
      <c r="C20" s="84" t="s">
        <v>47</v>
      </c>
      <c r="D20" s="84">
        <v>2.0200103E7</v>
      </c>
      <c r="E20" s="85" t="s">
        <v>48</v>
      </c>
      <c r="F20" s="85" t="s">
        <v>376</v>
      </c>
      <c r="G20" s="85"/>
      <c r="H20" s="85" t="s">
        <v>88</v>
      </c>
      <c r="I20" s="85" t="s">
        <v>840</v>
      </c>
      <c r="J20" s="84">
        <v>1.0</v>
      </c>
      <c r="K20" s="148" t="s">
        <v>19</v>
      </c>
      <c r="L20" s="87" t="s">
        <v>378</v>
      </c>
      <c r="M20" s="87">
        <v>2.0211001E7</v>
      </c>
      <c r="N20" s="87" t="s">
        <v>379</v>
      </c>
      <c r="O20" s="87" t="s">
        <v>843</v>
      </c>
      <c r="P20" s="87" t="s">
        <v>380</v>
      </c>
      <c r="Q20" s="87">
        <v>90.0</v>
      </c>
      <c r="R20" s="88">
        <v>13.2</v>
      </c>
      <c r="S20" s="88">
        <v>87.0</v>
      </c>
      <c r="T20" s="88">
        <v>9.91</v>
      </c>
      <c r="U20" s="88" t="s">
        <v>19</v>
      </c>
      <c r="V20" s="88" t="s">
        <v>380</v>
      </c>
      <c r="W20" s="95">
        <v>0.283</v>
      </c>
      <c r="X20" s="88">
        <f>(W20*Q20)/1000</f>
        <v>0.02547</v>
      </c>
      <c r="Y20" s="88">
        <f t="shared" si="5"/>
        <v>1.1484</v>
      </c>
      <c r="AC20" s="90" t="s">
        <v>451</v>
      </c>
    </row>
    <row r="21" hidden="1">
      <c r="A21" s="147">
        <v>21.0</v>
      </c>
      <c r="B21" s="84"/>
      <c r="C21" s="84" t="s">
        <v>47</v>
      </c>
      <c r="D21" s="84">
        <v>2.0200103E7</v>
      </c>
      <c r="E21" s="85" t="s">
        <v>48</v>
      </c>
      <c r="F21" s="85" t="s">
        <v>376</v>
      </c>
      <c r="G21" s="85"/>
      <c r="H21" s="85" t="s">
        <v>88</v>
      </c>
      <c r="I21" s="85" t="s">
        <v>840</v>
      </c>
      <c r="J21" s="84">
        <v>1.0</v>
      </c>
      <c r="K21" s="148" t="s">
        <v>19</v>
      </c>
      <c r="L21" s="87" t="s">
        <v>378</v>
      </c>
      <c r="M21" s="87">
        <v>2.0220208E7</v>
      </c>
      <c r="N21" s="87" t="s">
        <v>379</v>
      </c>
      <c r="O21" s="87" t="s">
        <v>19</v>
      </c>
      <c r="P21" s="87" t="s">
        <v>380</v>
      </c>
      <c r="Q21" s="87">
        <v>90.0</v>
      </c>
      <c r="R21" s="88">
        <v>11.6</v>
      </c>
      <c r="S21" s="88">
        <v>90.0</v>
      </c>
      <c r="T21" s="88"/>
      <c r="U21" s="88" t="s">
        <v>19</v>
      </c>
      <c r="V21" s="88"/>
      <c r="W21" s="88"/>
      <c r="X21" s="88" t="str">
        <f>(P21*Q21)/1000</f>
        <v>#VALUE!</v>
      </c>
      <c r="Y21" s="88">
        <f t="shared" si="5"/>
        <v>1.044</v>
      </c>
      <c r="AC21" s="90" t="s">
        <v>387</v>
      </c>
    </row>
    <row r="22" hidden="1">
      <c r="A22" s="150">
        <v>23.0</v>
      </c>
      <c r="B22" s="84" t="s">
        <v>382</v>
      </c>
      <c r="C22" s="84" t="s">
        <v>47</v>
      </c>
      <c r="D22" s="84">
        <v>2.0200103E7</v>
      </c>
      <c r="E22" s="85" t="s">
        <v>48</v>
      </c>
      <c r="F22" s="85" t="s">
        <v>376</v>
      </c>
      <c r="G22" s="85"/>
      <c r="H22" s="85" t="s">
        <v>116</v>
      </c>
      <c r="I22" s="85" t="s">
        <v>842</v>
      </c>
      <c r="J22" s="84">
        <v>1.0</v>
      </c>
      <c r="K22" s="148" t="s">
        <v>19</v>
      </c>
      <c r="L22" s="87" t="s">
        <v>378</v>
      </c>
      <c r="M22" s="87">
        <v>2.0211008E7</v>
      </c>
      <c r="N22" s="87" t="s">
        <v>379</v>
      </c>
      <c r="O22" s="87" t="s">
        <v>843</v>
      </c>
      <c r="P22" s="87" t="s">
        <v>380</v>
      </c>
      <c r="Q22" s="87">
        <v>90.0</v>
      </c>
      <c r="R22" s="88">
        <v>13.3</v>
      </c>
      <c r="S22" s="88">
        <v>87.0</v>
      </c>
      <c r="T22" s="88">
        <v>14.9</v>
      </c>
      <c r="U22" s="88" t="s">
        <v>19</v>
      </c>
      <c r="V22" s="88">
        <v>6.7</v>
      </c>
      <c r="W22" s="96">
        <v>1.095</v>
      </c>
      <c r="X22" s="88">
        <f>(W22*Q22)/1000</f>
        <v>0.09855</v>
      </c>
      <c r="Y22" s="88">
        <f t="shared" si="5"/>
        <v>1.1571</v>
      </c>
      <c r="AC22" s="90" t="s">
        <v>423</v>
      </c>
    </row>
    <row r="23" hidden="1">
      <c r="A23" s="149">
        <v>25.0</v>
      </c>
      <c r="B23" s="84"/>
      <c r="C23" s="84" t="s">
        <v>47</v>
      </c>
      <c r="D23" s="84">
        <v>2.0200103E7</v>
      </c>
      <c r="E23" s="85" t="s">
        <v>48</v>
      </c>
      <c r="F23" s="85" t="s">
        <v>376</v>
      </c>
      <c r="G23" s="85"/>
      <c r="H23" s="85" t="s">
        <v>82</v>
      </c>
      <c r="I23" s="85" t="s">
        <v>399</v>
      </c>
      <c r="J23" s="84">
        <v>1.0</v>
      </c>
      <c r="K23" s="148" t="s">
        <v>19</v>
      </c>
      <c r="L23" s="87" t="s">
        <v>378</v>
      </c>
      <c r="M23" s="87">
        <v>2.0210831E7</v>
      </c>
      <c r="N23" s="87" t="s">
        <v>379</v>
      </c>
      <c r="O23" s="87" t="s">
        <v>19</v>
      </c>
      <c r="P23" s="87" t="s">
        <v>380</v>
      </c>
      <c r="Q23" s="87">
        <v>90.0</v>
      </c>
      <c r="R23" s="88" t="s">
        <v>380</v>
      </c>
      <c r="S23" s="88">
        <v>87.0</v>
      </c>
      <c r="T23" s="88"/>
      <c r="U23" s="88" t="s">
        <v>19</v>
      </c>
      <c r="V23" s="88"/>
      <c r="W23" s="88"/>
      <c r="X23" s="88" t="str">
        <f t="shared" ref="X23:X60" si="6">(P23*Q23)/1000</f>
        <v>#VALUE!</v>
      </c>
      <c r="Y23" s="88" t="str">
        <f t="shared" si="5"/>
        <v>#VALUE!</v>
      </c>
      <c r="Z23" s="87" t="s">
        <v>397</v>
      </c>
      <c r="AA23" s="87" t="s">
        <v>430</v>
      </c>
      <c r="AC23" s="90" t="s">
        <v>457</v>
      </c>
    </row>
    <row r="24" hidden="1">
      <c r="A24" s="149">
        <v>25.0</v>
      </c>
      <c r="B24" s="84"/>
      <c r="C24" s="84" t="s">
        <v>47</v>
      </c>
      <c r="D24" s="84">
        <v>2.0200103E7</v>
      </c>
      <c r="E24" s="85" t="s">
        <v>48</v>
      </c>
      <c r="F24" s="85" t="s">
        <v>376</v>
      </c>
      <c r="G24" s="85"/>
      <c r="H24" s="85" t="s">
        <v>82</v>
      </c>
      <c r="I24" s="85" t="s">
        <v>399</v>
      </c>
      <c r="J24" s="84">
        <v>1.0</v>
      </c>
      <c r="K24" s="148" t="s">
        <v>19</v>
      </c>
      <c r="L24" s="87" t="s">
        <v>378</v>
      </c>
      <c r="M24" s="87">
        <v>2.0220201E7</v>
      </c>
      <c r="N24" s="87" t="s">
        <v>379</v>
      </c>
      <c r="O24" s="87" t="s">
        <v>19</v>
      </c>
      <c r="P24" s="87">
        <v>2.52</v>
      </c>
      <c r="Q24" s="87">
        <v>90.0</v>
      </c>
      <c r="R24" s="88" t="s">
        <v>380</v>
      </c>
      <c r="S24" s="88">
        <v>90.0</v>
      </c>
      <c r="T24" s="88"/>
      <c r="U24" s="88" t="s">
        <v>19</v>
      </c>
      <c r="V24" s="88"/>
      <c r="W24" s="88"/>
      <c r="X24" s="88">
        <f t="shared" si="6"/>
        <v>0.2268</v>
      </c>
      <c r="Y24" s="88" t="str">
        <f t="shared" si="5"/>
        <v>#VALUE!</v>
      </c>
      <c r="AC24" s="90" t="s">
        <v>400</v>
      </c>
    </row>
    <row r="25" hidden="1">
      <c r="A25" s="84">
        <v>27.0</v>
      </c>
      <c r="B25" s="84" t="s">
        <v>382</v>
      </c>
      <c r="C25" s="84" t="s">
        <v>47</v>
      </c>
      <c r="D25" s="84">
        <v>2.0200103E7</v>
      </c>
      <c r="E25" s="85" t="s">
        <v>48</v>
      </c>
      <c r="F25" s="85" t="s">
        <v>376</v>
      </c>
      <c r="G25" s="85"/>
      <c r="H25" s="85" t="s">
        <v>49</v>
      </c>
      <c r="I25" s="85" t="s">
        <v>401</v>
      </c>
      <c r="J25" s="84">
        <v>1.0</v>
      </c>
      <c r="K25" s="148" t="s">
        <v>19</v>
      </c>
      <c r="L25" s="87" t="s">
        <v>378</v>
      </c>
      <c r="M25" s="87">
        <v>2.0211028E7</v>
      </c>
      <c r="N25" s="87" t="s">
        <v>379</v>
      </c>
      <c r="O25" s="87" t="s">
        <v>19</v>
      </c>
      <c r="P25" s="87">
        <v>6.13</v>
      </c>
      <c r="Q25" s="87">
        <v>90.0</v>
      </c>
      <c r="R25" s="88">
        <v>18.7</v>
      </c>
      <c r="S25" s="88">
        <v>87.0</v>
      </c>
      <c r="T25" s="88">
        <v>11.9</v>
      </c>
      <c r="U25" s="88" t="s">
        <v>19</v>
      </c>
      <c r="V25" s="88">
        <v>5.7</v>
      </c>
      <c r="W25" s="88" t="s">
        <v>19</v>
      </c>
      <c r="X25" s="88">
        <f t="shared" si="6"/>
        <v>0.5517</v>
      </c>
      <c r="Y25" s="88">
        <f t="shared" si="5"/>
        <v>1.6269</v>
      </c>
      <c r="AC25" s="90" t="s">
        <v>402</v>
      </c>
    </row>
    <row r="26" hidden="1">
      <c r="A26" s="84">
        <v>29.0</v>
      </c>
      <c r="B26" s="84" t="s">
        <v>382</v>
      </c>
      <c r="C26" s="84" t="s">
        <v>47</v>
      </c>
      <c r="D26" s="84">
        <v>2.0200103E7</v>
      </c>
      <c r="E26" s="85" t="s">
        <v>48</v>
      </c>
      <c r="F26" s="85" t="s">
        <v>376</v>
      </c>
      <c r="G26" s="85"/>
      <c r="H26" s="85" t="s">
        <v>79</v>
      </c>
      <c r="I26" s="85" t="s">
        <v>403</v>
      </c>
      <c r="J26" s="84">
        <v>1.0</v>
      </c>
      <c r="K26" s="148" t="s">
        <v>19</v>
      </c>
      <c r="L26" s="87" t="s">
        <v>378</v>
      </c>
      <c r="M26" s="87">
        <v>2.0210916E7</v>
      </c>
      <c r="N26" s="87" t="s">
        <v>379</v>
      </c>
      <c r="O26" s="87" t="s">
        <v>19</v>
      </c>
      <c r="P26" s="87">
        <v>3.13</v>
      </c>
      <c r="Q26" s="87">
        <v>90.0</v>
      </c>
      <c r="R26" s="88">
        <v>31.2</v>
      </c>
      <c r="S26" s="88">
        <v>87.0</v>
      </c>
      <c r="T26" s="88">
        <v>27.7</v>
      </c>
      <c r="U26" s="88" t="s">
        <v>19</v>
      </c>
      <c r="V26" s="88">
        <v>8.0</v>
      </c>
      <c r="W26" s="88" t="s">
        <v>19</v>
      </c>
      <c r="X26" s="88">
        <f t="shared" si="6"/>
        <v>0.2817</v>
      </c>
      <c r="Y26" s="88">
        <f t="shared" si="5"/>
        <v>2.7144</v>
      </c>
      <c r="Z26" s="87" t="s">
        <v>404</v>
      </c>
      <c r="AA26" s="87" t="s">
        <v>405</v>
      </c>
      <c r="AC26" s="90" t="s">
        <v>406</v>
      </c>
    </row>
    <row r="27" hidden="1">
      <c r="A27" s="84">
        <v>31.0</v>
      </c>
      <c r="B27" s="84" t="s">
        <v>382</v>
      </c>
      <c r="C27" s="84" t="s">
        <v>47</v>
      </c>
      <c r="D27" s="84">
        <v>2.0200103E7</v>
      </c>
      <c r="E27" s="85" t="s">
        <v>48</v>
      </c>
      <c r="F27" s="85" t="s">
        <v>407</v>
      </c>
      <c r="G27" s="85" t="s">
        <v>408</v>
      </c>
      <c r="H27" s="85" t="s">
        <v>409</v>
      </c>
      <c r="I27" s="85" t="s">
        <v>410</v>
      </c>
      <c r="J27" s="84">
        <v>1.0</v>
      </c>
      <c r="K27" s="148" t="s">
        <v>19</v>
      </c>
      <c r="L27" s="87" t="s">
        <v>378</v>
      </c>
      <c r="M27" s="87">
        <v>2.0210824E7</v>
      </c>
      <c r="N27" s="87" t="s">
        <v>379</v>
      </c>
      <c r="O27" s="87" t="s">
        <v>19</v>
      </c>
      <c r="P27" s="87">
        <v>8.91</v>
      </c>
      <c r="Q27" s="87">
        <v>90.0</v>
      </c>
      <c r="R27" s="88">
        <v>11.2</v>
      </c>
      <c r="S27" s="88">
        <v>87.0</v>
      </c>
      <c r="T27" s="88">
        <v>15.1</v>
      </c>
      <c r="U27" s="88" t="s">
        <v>19</v>
      </c>
      <c r="V27" s="88">
        <v>3.6</v>
      </c>
      <c r="W27" s="88" t="s">
        <v>19</v>
      </c>
      <c r="X27" s="88">
        <f t="shared" si="6"/>
        <v>0.8019</v>
      </c>
      <c r="Y27" s="88">
        <f t="shared" si="5"/>
        <v>0.9744</v>
      </c>
      <c r="AC27" s="90" t="s">
        <v>381</v>
      </c>
    </row>
    <row r="28" hidden="1">
      <c r="A28" s="84">
        <v>33.0</v>
      </c>
      <c r="B28" s="84" t="s">
        <v>382</v>
      </c>
      <c r="C28" s="84" t="s">
        <v>47</v>
      </c>
      <c r="D28" s="84">
        <v>2.0200103E7</v>
      </c>
      <c r="E28" s="85" t="s">
        <v>48</v>
      </c>
      <c r="F28" s="85" t="s">
        <v>407</v>
      </c>
      <c r="G28" s="85" t="s">
        <v>408</v>
      </c>
      <c r="H28" s="85" t="s">
        <v>411</v>
      </c>
      <c r="I28" s="85" t="s">
        <v>412</v>
      </c>
      <c r="J28" s="84">
        <v>1.0</v>
      </c>
      <c r="K28" s="148" t="s">
        <v>19</v>
      </c>
      <c r="L28" s="87" t="s">
        <v>378</v>
      </c>
      <c r="M28" s="87">
        <v>2.0210916E7</v>
      </c>
      <c r="N28" s="87" t="s">
        <v>379</v>
      </c>
      <c r="O28" s="87" t="s">
        <v>19</v>
      </c>
      <c r="P28" s="87">
        <v>20.3</v>
      </c>
      <c r="Q28" s="87">
        <v>90.0</v>
      </c>
      <c r="R28" s="88">
        <v>13.8</v>
      </c>
      <c r="S28" s="88">
        <v>87.0</v>
      </c>
      <c r="T28" s="88">
        <v>11.4</v>
      </c>
      <c r="U28" s="88" t="s">
        <v>19</v>
      </c>
      <c r="V28" s="88">
        <v>5.3</v>
      </c>
      <c r="W28" s="88" t="s">
        <v>19</v>
      </c>
      <c r="X28" s="88">
        <f t="shared" si="6"/>
        <v>1.827</v>
      </c>
      <c r="Y28" s="88">
        <f t="shared" si="5"/>
        <v>1.2006</v>
      </c>
      <c r="Z28" s="87" t="s">
        <v>404</v>
      </c>
      <c r="AA28" s="87" t="s">
        <v>413</v>
      </c>
      <c r="AC28" s="90" t="s">
        <v>406</v>
      </c>
    </row>
    <row r="29" hidden="1">
      <c r="A29" s="84">
        <v>35.0</v>
      </c>
      <c r="B29" s="84" t="s">
        <v>382</v>
      </c>
      <c r="C29" s="84" t="s">
        <v>47</v>
      </c>
      <c r="D29" s="84">
        <v>2.0200103E7</v>
      </c>
      <c r="E29" s="85" t="s">
        <v>48</v>
      </c>
      <c r="F29" s="85" t="s">
        <v>407</v>
      </c>
      <c r="G29" s="85" t="s">
        <v>414</v>
      </c>
      <c r="H29" s="85" t="s">
        <v>415</v>
      </c>
      <c r="I29" s="85" t="s">
        <v>416</v>
      </c>
      <c r="J29" s="84">
        <v>1.0</v>
      </c>
      <c r="K29" s="148" t="s">
        <v>19</v>
      </c>
      <c r="L29" s="87" t="s">
        <v>378</v>
      </c>
      <c r="M29" s="87">
        <v>2.021093E7</v>
      </c>
      <c r="N29" s="87" t="s">
        <v>379</v>
      </c>
      <c r="O29" s="87" t="s">
        <v>19</v>
      </c>
      <c r="P29" s="87">
        <v>51.1</v>
      </c>
      <c r="Q29" s="87">
        <v>90.0</v>
      </c>
      <c r="R29" s="88">
        <v>18.5</v>
      </c>
      <c r="S29" s="88">
        <v>87.0</v>
      </c>
      <c r="T29" s="88">
        <v>14.7</v>
      </c>
      <c r="U29" s="88" t="s">
        <v>19</v>
      </c>
      <c r="V29" s="88">
        <v>5.1</v>
      </c>
      <c r="W29" s="88" t="s">
        <v>19</v>
      </c>
      <c r="X29" s="88">
        <f t="shared" si="6"/>
        <v>4.599</v>
      </c>
      <c r="Y29" s="88">
        <f t="shared" si="5"/>
        <v>1.6095</v>
      </c>
      <c r="AC29" s="90" t="s">
        <v>389</v>
      </c>
    </row>
    <row r="30" hidden="1">
      <c r="A30" s="84">
        <v>37.0</v>
      </c>
      <c r="B30" s="84" t="s">
        <v>382</v>
      </c>
      <c r="C30" s="84" t="s">
        <v>47</v>
      </c>
      <c r="D30" s="84">
        <v>2.0200103E7</v>
      </c>
      <c r="E30" s="85" t="s">
        <v>48</v>
      </c>
      <c r="F30" s="85" t="s">
        <v>407</v>
      </c>
      <c r="G30" s="85" t="s">
        <v>417</v>
      </c>
      <c r="H30" s="85" t="s">
        <v>418</v>
      </c>
      <c r="I30" s="85" t="s">
        <v>419</v>
      </c>
      <c r="J30" s="84">
        <v>1.0</v>
      </c>
      <c r="K30" s="148" t="s">
        <v>19</v>
      </c>
      <c r="L30" s="87" t="s">
        <v>392</v>
      </c>
      <c r="M30" s="87">
        <v>2.0211012E7</v>
      </c>
      <c r="N30" s="87" t="s">
        <v>379</v>
      </c>
      <c r="O30" s="87" t="s">
        <v>19</v>
      </c>
      <c r="P30" s="87">
        <v>62.4</v>
      </c>
      <c r="Q30" s="87">
        <v>90.0</v>
      </c>
      <c r="R30" s="88">
        <v>13.7</v>
      </c>
      <c r="S30" s="88">
        <v>87.0</v>
      </c>
      <c r="T30" s="88">
        <v>11.3</v>
      </c>
      <c r="U30" s="88" t="s">
        <v>19</v>
      </c>
      <c r="V30" s="88">
        <v>4.6</v>
      </c>
      <c r="W30" s="88" t="s">
        <v>19</v>
      </c>
      <c r="X30" s="88">
        <f t="shared" si="6"/>
        <v>5.616</v>
      </c>
      <c r="Y30" s="88">
        <f t="shared" si="5"/>
        <v>1.1919</v>
      </c>
      <c r="AC30" s="90" t="s">
        <v>393</v>
      </c>
    </row>
    <row r="31" hidden="1">
      <c r="A31" s="84">
        <v>39.0</v>
      </c>
      <c r="B31" s="84" t="s">
        <v>382</v>
      </c>
      <c r="C31" s="84" t="s">
        <v>47</v>
      </c>
      <c r="D31" s="84">
        <v>2.0200103E7</v>
      </c>
      <c r="E31" s="85" t="s">
        <v>48</v>
      </c>
      <c r="F31" s="85" t="s">
        <v>407</v>
      </c>
      <c r="G31" s="85" t="s">
        <v>420</v>
      </c>
      <c r="H31" s="85" t="s">
        <v>421</v>
      </c>
      <c r="I31" s="85" t="s">
        <v>422</v>
      </c>
      <c r="J31" s="84">
        <v>1.0</v>
      </c>
      <c r="K31" s="148" t="s">
        <v>19</v>
      </c>
      <c r="L31" s="87" t="s">
        <v>378</v>
      </c>
      <c r="M31" s="87">
        <v>2.0211008E7</v>
      </c>
      <c r="N31" s="87" t="s">
        <v>379</v>
      </c>
      <c r="O31" s="87" t="s">
        <v>19</v>
      </c>
      <c r="P31" s="87">
        <v>31.1</v>
      </c>
      <c r="Q31" s="87">
        <v>90.0</v>
      </c>
      <c r="R31" s="88">
        <v>13.7</v>
      </c>
      <c r="S31" s="88">
        <v>87.0</v>
      </c>
      <c r="T31" s="88">
        <v>13.0</v>
      </c>
      <c r="U31" s="88" t="s">
        <v>19</v>
      </c>
      <c r="V31" s="88">
        <v>5.1</v>
      </c>
      <c r="W31" s="88" t="s">
        <v>19</v>
      </c>
      <c r="X31" s="88">
        <f t="shared" si="6"/>
        <v>2.799</v>
      </c>
      <c r="Y31" s="88">
        <f t="shared" si="5"/>
        <v>1.1919</v>
      </c>
      <c r="AC31" s="90" t="s">
        <v>423</v>
      </c>
    </row>
    <row r="32" hidden="1">
      <c r="A32" s="84">
        <v>41.0</v>
      </c>
      <c r="B32" s="84" t="s">
        <v>382</v>
      </c>
      <c r="C32" s="84" t="s">
        <v>47</v>
      </c>
      <c r="D32" s="84">
        <v>2.0200103E7</v>
      </c>
      <c r="E32" s="85" t="s">
        <v>48</v>
      </c>
      <c r="F32" s="85" t="s">
        <v>407</v>
      </c>
      <c r="G32" s="85" t="s">
        <v>417</v>
      </c>
      <c r="H32" s="85" t="s">
        <v>424</v>
      </c>
      <c r="I32" s="85" t="s">
        <v>425</v>
      </c>
      <c r="J32" s="84">
        <v>1.0</v>
      </c>
      <c r="K32" s="148" t="s">
        <v>19</v>
      </c>
      <c r="L32" s="87" t="s">
        <v>378</v>
      </c>
      <c r="M32" s="87">
        <v>2.0210923E7</v>
      </c>
      <c r="N32" s="87" t="s">
        <v>379</v>
      </c>
      <c r="O32" s="87" t="s">
        <v>19</v>
      </c>
      <c r="P32" s="87">
        <v>25.8</v>
      </c>
      <c r="Q32" s="87">
        <v>90.0</v>
      </c>
      <c r="R32" s="88">
        <v>12.2</v>
      </c>
      <c r="S32" s="88">
        <v>87.0</v>
      </c>
      <c r="T32" s="88">
        <v>6.15</v>
      </c>
      <c r="U32" s="88" t="s">
        <v>19</v>
      </c>
      <c r="V32" s="88" t="s">
        <v>380</v>
      </c>
      <c r="W32" s="88" t="s">
        <v>19</v>
      </c>
      <c r="X32" s="88">
        <f t="shared" si="6"/>
        <v>2.322</v>
      </c>
      <c r="Y32" s="88">
        <f t="shared" si="5"/>
        <v>1.0614</v>
      </c>
      <c r="AC32" s="90" t="s">
        <v>426</v>
      </c>
    </row>
    <row r="33" hidden="1">
      <c r="A33" s="84">
        <v>43.0</v>
      </c>
      <c r="B33" s="84" t="s">
        <v>382</v>
      </c>
      <c r="C33" s="84" t="s">
        <v>47</v>
      </c>
      <c r="D33" s="84">
        <v>2.0200103E7</v>
      </c>
      <c r="E33" s="85" t="s">
        <v>48</v>
      </c>
      <c r="F33" s="85" t="s">
        <v>407</v>
      </c>
      <c r="G33" s="85" t="s">
        <v>427</v>
      </c>
      <c r="H33" s="85" t="s">
        <v>428</v>
      </c>
      <c r="I33" s="85" t="s">
        <v>429</v>
      </c>
      <c r="J33" s="84">
        <v>1.0</v>
      </c>
      <c r="K33" s="148" t="s">
        <v>19</v>
      </c>
      <c r="L33" s="87" t="s">
        <v>378</v>
      </c>
      <c r="M33" s="87">
        <v>2.0210907E7</v>
      </c>
      <c r="N33" s="87" t="s">
        <v>379</v>
      </c>
      <c r="O33" s="87" t="s">
        <v>19</v>
      </c>
      <c r="P33" s="87">
        <v>18.9</v>
      </c>
      <c r="Q33" s="87">
        <v>90.0</v>
      </c>
      <c r="R33" s="88">
        <v>10.7</v>
      </c>
      <c r="S33" s="88">
        <v>87.0</v>
      </c>
      <c r="T33" s="88">
        <v>6.06</v>
      </c>
      <c r="U33" s="88" t="s">
        <v>19</v>
      </c>
      <c r="V33" s="88" t="s">
        <v>380</v>
      </c>
      <c r="W33" s="88" t="s">
        <v>19</v>
      </c>
      <c r="X33" s="88">
        <f t="shared" si="6"/>
        <v>1.701</v>
      </c>
      <c r="Y33" s="88">
        <f t="shared" si="5"/>
        <v>0.9309</v>
      </c>
      <c r="Z33" s="87" t="s">
        <v>404</v>
      </c>
      <c r="AA33" s="87" t="s">
        <v>430</v>
      </c>
      <c r="AC33" s="90" t="s">
        <v>398</v>
      </c>
    </row>
    <row r="34" hidden="1">
      <c r="A34" s="84">
        <v>45.0</v>
      </c>
      <c r="B34" s="84" t="s">
        <v>382</v>
      </c>
      <c r="C34" s="84" t="s">
        <v>47</v>
      </c>
      <c r="D34" s="84">
        <v>2.0200103E7</v>
      </c>
      <c r="E34" s="85" t="s">
        <v>48</v>
      </c>
      <c r="F34" s="85" t="s">
        <v>407</v>
      </c>
      <c r="G34" s="85" t="s">
        <v>420</v>
      </c>
      <c r="H34" s="85" t="s">
        <v>431</v>
      </c>
      <c r="I34" s="85" t="s">
        <v>432</v>
      </c>
      <c r="J34" s="84">
        <v>1.0</v>
      </c>
      <c r="K34" s="148" t="s">
        <v>19</v>
      </c>
      <c r="L34" s="87" t="s">
        <v>378</v>
      </c>
      <c r="M34" s="87">
        <v>2.0211018E7</v>
      </c>
      <c r="N34" s="87" t="s">
        <v>379</v>
      </c>
      <c r="O34" s="87" t="s">
        <v>19</v>
      </c>
      <c r="P34" s="87">
        <v>20.2</v>
      </c>
      <c r="Q34" s="87">
        <v>90.0</v>
      </c>
      <c r="R34" s="88">
        <v>28.8</v>
      </c>
      <c r="S34" s="88">
        <v>87.0</v>
      </c>
      <c r="T34" s="88">
        <v>11.0</v>
      </c>
      <c r="U34" s="88" t="s">
        <v>19</v>
      </c>
      <c r="V34" s="88">
        <v>6.9</v>
      </c>
      <c r="W34" s="88" t="s">
        <v>19</v>
      </c>
      <c r="X34" s="88">
        <f t="shared" si="6"/>
        <v>1.818</v>
      </c>
      <c r="Y34" s="88">
        <f t="shared" si="5"/>
        <v>2.5056</v>
      </c>
      <c r="AC34" s="90" t="s">
        <v>433</v>
      </c>
    </row>
    <row r="35" hidden="1">
      <c r="A35" s="84">
        <v>47.0</v>
      </c>
      <c r="B35" s="84" t="s">
        <v>382</v>
      </c>
      <c r="C35" s="84" t="s">
        <v>47</v>
      </c>
      <c r="D35" s="84">
        <v>2.0200103E7</v>
      </c>
      <c r="E35" s="85" t="s">
        <v>48</v>
      </c>
      <c r="F35" s="85" t="s">
        <v>407</v>
      </c>
      <c r="G35" s="85" t="s">
        <v>434</v>
      </c>
      <c r="H35" s="85" t="s">
        <v>435</v>
      </c>
      <c r="I35" s="85" t="s">
        <v>436</v>
      </c>
      <c r="J35" s="84">
        <v>1.0</v>
      </c>
      <c r="K35" s="148" t="s">
        <v>19</v>
      </c>
      <c r="L35" s="87" t="s">
        <v>378</v>
      </c>
      <c r="M35" s="87">
        <v>2.0211014E7</v>
      </c>
      <c r="N35" s="87" t="s">
        <v>379</v>
      </c>
      <c r="O35" s="87" t="s">
        <v>19</v>
      </c>
      <c r="P35" s="87">
        <v>14.35</v>
      </c>
      <c r="Q35" s="87">
        <v>90.0</v>
      </c>
      <c r="R35" s="88">
        <v>10.4</v>
      </c>
      <c r="S35" s="88">
        <v>87.0</v>
      </c>
      <c r="T35" s="88">
        <v>10.8</v>
      </c>
      <c r="U35" s="88" t="s">
        <v>19</v>
      </c>
      <c r="V35" s="88">
        <v>4.5</v>
      </c>
      <c r="W35" s="88" t="s">
        <v>19</v>
      </c>
      <c r="X35" s="88">
        <f t="shared" si="6"/>
        <v>1.2915</v>
      </c>
      <c r="Y35" s="88">
        <f t="shared" si="5"/>
        <v>0.9048</v>
      </c>
      <c r="AC35" s="90" t="s">
        <v>437</v>
      </c>
    </row>
    <row r="36" hidden="1">
      <c r="A36" s="84">
        <v>49.0</v>
      </c>
      <c r="B36" s="84" t="s">
        <v>382</v>
      </c>
      <c r="C36" s="84" t="s">
        <v>47</v>
      </c>
      <c r="D36" s="84">
        <v>2.0200103E7</v>
      </c>
      <c r="E36" s="85" t="s">
        <v>48</v>
      </c>
      <c r="F36" s="85" t="s">
        <v>407</v>
      </c>
      <c r="G36" s="85" t="s">
        <v>438</v>
      </c>
      <c r="H36" s="85" t="s">
        <v>439</v>
      </c>
      <c r="I36" s="85" t="s">
        <v>440</v>
      </c>
      <c r="J36" s="84">
        <v>1.0</v>
      </c>
      <c r="K36" s="148" t="s">
        <v>19</v>
      </c>
      <c r="L36" s="87" t="s">
        <v>378</v>
      </c>
      <c r="M36" s="87">
        <v>2.0210916E7</v>
      </c>
      <c r="N36" s="87" t="s">
        <v>379</v>
      </c>
      <c r="O36" s="87" t="s">
        <v>19</v>
      </c>
      <c r="P36" s="87">
        <v>18.2</v>
      </c>
      <c r="Q36" s="87">
        <v>90.0</v>
      </c>
      <c r="R36" s="88">
        <v>12.8</v>
      </c>
      <c r="S36" s="88">
        <v>87.0</v>
      </c>
      <c r="T36" s="88">
        <v>9.33</v>
      </c>
      <c r="U36" s="88" t="s">
        <v>19</v>
      </c>
      <c r="V36" s="88" t="s">
        <v>380</v>
      </c>
      <c r="W36" s="88" t="s">
        <v>19</v>
      </c>
      <c r="X36" s="88">
        <f t="shared" si="6"/>
        <v>1.638</v>
      </c>
      <c r="Y36" s="88">
        <f t="shared" si="5"/>
        <v>1.1136</v>
      </c>
      <c r="Z36" s="87" t="s">
        <v>404</v>
      </c>
      <c r="AA36" s="87" t="s">
        <v>413</v>
      </c>
      <c r="AC36" s="90" t="s">
        <v>406</v>
      </c>
    </row>
    <row r="37" hidden="1">
      <c r="A37" s="84">
        <v>51.0</v>
      </c>
      <c r="B37" s="84" t="s">
        <v>382</v>
      </c>
      <c r="C37" s="84" t="s">
        <v>47</v>
      </c>
      <c r="D37" s="84">
        <v>2.0200103E7</v>
      </c>
      <c r="E37" s="85" t="s">
        <v>48</v>
      </c>
      <c r="F37" s="85" t="s">
        <v>407</v>
      </c>
      <c r="G37" s="85" t="s">
        <v>441</v>
      </c>
      <c r="H37" s="85" t="s">
        <v>442</v>
      </c>
      <c r="I37" s="85" t="s">
        <v>443</v>
      </c>
      <c r="J37" s="84">
        <v>1.0</v>
      </c>
      <c r="K37" s="148" t="s">
        <v>19</v>
      </c>
      <c r="L37" s="87" t="s">
        <v>378</v>
      </c>
      <c r="M37" s="87">
        <v>2.0211015E7</v>
      </c>
      <c r="N37" s="87" t="s">
        <v>379</v>
      </c>
      <c r="O37" s="87" t="s">
        <v>19</v>
      </c>
      <c r="P37" s="87">
        <v>28.6</v>
      </c>
      <c r="Q37" s="87">
        <v>90.0</v>
      </c>
      <c r="R37" s="88">
        <v>15.3</v>
      </c>
      <c r="S37" s="88">
        <v>87.0</v>
      </c>
      <c r="T37" s="88">
        <v>12.3</v>
      </c>
      <c r="U37" s="88" t="s">
        <v>19</v>
      </c>
      <c r="V37" s="88">
        <v>6.9</v>
      </c>
      <c r="W37" s="88" t="s">
        <v>19</v>
      </c>
      <c r="X37" s="88">
        <f t="shared" si="6"/>
        <v>2.574</v>
      </c>
      <c r="Y37" s="88">
        <f t="shared" si="5"/>
        <v>1.3311</v>
      </c>
      <c r="AC37" s="90" t="s">
        <v>444</v>
      </c>
    </row>
    <row r="38" hidden="1">
      <c r="A38" s="83">
        <v>53.0</v>
      </c>
      <c r="B38" s="84" t="s">
        <v>382</v>
      </c>
      <c r="C38" s="84" t="s">
        <v>47</v>
      </c>
      <c r="D38" s="84">
        <v>2.0200103E7</v>
      </c>
      <c r="E38" s="85" t="s">
        <v>48</v>
      </c>
      <c r="F38" s="85" t="s">
        <v>407</v>
      </c>
      <c r="G38" s="85" t="s">
        <v>445</v>
      </c>
      <c r="H38" s="85" t="s">
        <v>446</v>
      </c>
      <c r="I38" s="85" t="s">
        <v>447</v>
      </c>
      <c r="J38" s="84">
        <v>1.0</v>
      </c>
      <c r="K38" s="148" t="s">
        <v>19</v>
      </c>
      <c r="L38" s="87" t="s">
        <v>378</v>
      </c>
      <c r="M38" s="87">
        <v>2.021092E7</v>
      </c>
      <c r="N38" s="87" t="s">
        <v>379</v>
      </c>
      <c r="O38" s="87" t="s">
        <v>19</v>
      </c>
      <c r="P38" s="87">
        <v>17.95</v>
      </c>
      <c r="Q38" s="87">
        <v>90.0</v>
      </c>
      <c r="R38" s="88">
        <v>10.6</v>
      </c>
      <c r="S38" s="88">
        <v>87.0</v>
      </c>
      <c r="T38" s="88">
        <v>11.4</v>
      </c>
      <c r="U38" s="88" t="s">
        <v>19</v>
      </c>
      <c r="V38" s="88">
        <v>5.2</v>
      </c>
      <c r="W38" s="88" t="s">
        <v>19</v>
      </c>
      <c r="X38" s="88">
        <f t="shared" si="6"/>
        <v>1.6155</v>
      </c>
      <c r="Y38" s="88">
        <f t="shared" si="5"/>
        <v>0.9222</v>
      </c>
      <c r="AC38" s="90" t="s">
        <v>448</v>
      </c>
    </row>
    <row r="39" hidden="1">
      <c r="A39" s="83">
        <v>55.0</v>
      </c>
      <c r="B39" s="84" t="s">
        <v>382</v>
      </c>
      <c r="C39" s="84" t="s">
        <v>47</v>
      </c>
      <c r="D39" s="84">
        <v>2.0200103E7</v>
      </c>
      <c r="E39" s="85" t="s">
        <v>48</v>
      </c>
      <c r="F39" s="85" t="s">
        <v>407</v>
      </c>
      <c r="G39" s="85" t="s">
        <v>445</v>
      </c>
      <c r="H39" s="85" t="s">
        <v>449</v>
      </c>
      <c r="I39" s="85" t="s">
        <v>450</v>
      </c>
      <c r="J39" s="84">
        <v>1.0</v>
      </c>
      <c r="K39" s="148" t="s">
        <v>19</v>
      </c>
      <c r="L39" s="87" t="s">
        <v>378</v>
      </c>
      <c r="M39" s="87">
        <v>2.0211001E7</v>
      </c>
      <c r="N39" s="87" t="s">
        <v>379</v>
      </c>
      <c r="O39" s="87" t="s">
        <v>19</v>
      </c>
      <c r="P39" s="87">
        <v>30.4</v>
      </c>
      <c r="Q39" s="87">
        <v>90.0</v>
      </c>
      <c r="R39" s="88">
        <v>10.9</v>
      </c>
      <c r="S39" s="88">
        <v>87.0</v>
      </c>
      <c r="T39" s="88">
        <v>7.84</v>
      </c>
      <c r="U39" s="88" t="s">
        <v>19</v>
      </c>
      <c r="V39" s="88" t="s">
        <v>380</v>
      </c>
      <c r="W39" s="88" t="s">
        <v>19</v>
      </c>
      <c r="X39" s="88">
        <f t="shared" si="6"/>
        <v>2.736</v>
      </c>
      <c r="Y39" s="88">
        <f t="shared" si="5"/>
        <v>0.9483</v>
      </c>
      <c r="AC39" s="90" t="s">
        <v>451</v>
      </c>
    </row>
    <row r="40" hidden="1">
      <c r="A40" s="83">
        <v>57.0</v>
      </c>
      <c r="B40" s="84" t="s">
        <v>382</v>
      </c>
      <c r="C40" s="84" t="s">
        <v>47</v>
      </c>
      <c r="D40" s="84">
        <v>2.0200103E7</v>
      </c>
      <c r="E40" s="85" t="s">
        <v>48</v>
      </c>
      <c r="F40" s="85" t="s">
        <v>407</v>
      </c>
      <c r="G40" s="85" t="s">
        <v>452</v>
      </c>
      <c r="H40" s="85" t="s">
        <v>453</v>
      </c>
      <c r="I40" s="85" t="s">
        <v>454</v>
      </c>
      <c r="J40" s="84">
        <v>1.0</v>
      </c>
      <c r="K40" s="148" t="s">
        <v>19</v>
      </c>
      <c r="L40" s="87" t="s">
        <v>378</v>
      </c>
      <c r="M40" s="87">
        <v>2.0210831E7</v>
      </c>
      <c r="N40" s="87" t="s">
        <v>379</v>
      </c>
      <c r="O40" s="87" t="s">
        <v>19</v>
      </c>
      <c r="P40" s="87">
        <v>16.9</v>
      </c>
      <c r="Q40" s="87">
        <v>90.0</v>
      </c>
      <c r="R40" s="88">
        <v>14.5</v>
      </c>
      <c r="S40" s="88">
        <v>87.0</v>
      </c>
      <c r="T40" s="88">
        <v>18.1</v>
      </c>
      <c r="U40" s="88" t="s">
        <v>19</v>
      </c>
      <c r="V40" s="88">
        <v>4.1</v>
      </c>
      <c r="W40" s="88" t="s">
        <v>19</v>
      </c>
      <c r="X40" s="88">
        <f t="shared" si="6"/>
        <v>1.521</v>
      </c>
      <c r="Y40" s="88">
        <f t="shared" si="5"/>
        <v>1.2615</v>
      </c>
      <c r="Z40" s="87" t="s">
        <v>404</v>
      </c>
      <c r="AA40" s="87" t="s">
        <v>455</v>
      </c>
      <c r="AB40" s="87" t="s">
        <v>456</v>
      </c>
      <c r="AC40" s="90" t="s">
        <v>457</v>
      </c>
    </row>
    <row r="41" hidden="1">
      <c r="A41" s="151">
        <v>59.0</v>
      </c>
      <c r="B41" s="84" t="s">
        <v>382</v>
      </c>
      <c r="C41" s="84" t="s">
        <v>47</v>
      </c>
      <c r="D41" s="84">
        <v>2.0200103E7</v>
      </c>
      <c r="E41" s="85" t="s">
        <v>48</v>
      </c>
      <c r="F41" s="85" t="s">
        <v>458</v>
      </c>
      <c r="G41" s="85"/>
      <c r="H41" s="85" t="s">
        <v>99</v>
      </c>
      <c r="I41" s="85" t="s">
        <v>595</v>
      </c>
      <c r="J41" s="84">
        <v>1.0</v>
      </c>
      <c r="K41" s="148" t="s">
        <v>19</v>
      </c>
      <c r="L41" s="87" t="s">
        <v>378</v>
      </c>
      <c r="M41" s="87">
        <v>2.0210824E7</v>
      </c>
      <c r="N41" s="87" t="s">
        <v>379</v>
      </c>
      <c r="O41" s="87" t="s">
        <v>19</v>
      </c>
      <c r="P41" s="87">
        <v>4.11</v>
      </c>
      <c r="Q41" s="87">
        <v>90.0</v>
      </c>
      <c r="R41" s="88">
        <v>23.4</v>
      </c>
      <c r="S41" s="88">
        <v>87.0</v>
      </c>
      <c r="T41" s="88">
        <v>21.4</v>
      </c>
      <c r="U41" s="88" t="s">
        <v>19</v>
      </c>
      <c r="V41" s="88"/>
      <c r="W41" s="88" t="s">
        <v>19</v>
      </c>
      <c r="X41" s="88">
        <f t="shared" si="6"/>
        <v>0.3699</v>
      </c>
      <c r="Y41" s="88">
        <f t="shared" si="5"/>
        <v>2.0358</v>
      </c>
      <c r="AC41" s="90" t="s">
        <v>596</v>
      </c>
    </row>
    <row r="42" hidden="1">
      <c r="A42" s="151">
        <v>61.0</v>
      </c>
      <c r="B42" s="84" t="s">
        <v>382</v>
      </c>
      <c r="C42" s="84" t="s">
        <v>47</v>
      </c>
      <c r="D42" s="84">
        <v>2.0200103E7</v>
      </c>
      <c r="E42" s="85" t="s">
        <v>48</v>
      </c>
      <c r="F42" s="85" t="s">
        <v>458</v>
      </c>
      <c r="G42" s="85"/>
      <c r="H42" s="85" t="s">
        <v>29</v>
      </c>
      <c r="I42" s="85" t="s">
        <v>587</v>
      </c>
      <c r="J42" s="84">
        <v>1.0</v>
      </c>
      <c r="K42" s="148" t="s">
        <v>19</v>
      </c>
      <c r="L42" s="87" t="s">
        <v>378</v>
      </c>
      <c r="M42" s="87">
        <v>2.0210907E7</v>
      </c>
      <c r="N42" s="87" t="s">
        <v>379</v>
      </c>
      <c r="O42" s="87" t="s">
        <v>19</v>
      </c>
      <c r="P42" s="87">
        <v>10.3</v>
      </c>
      <c r="Q42" s="87">
        <v>90.0</v>
      </c>
      <c r="R42" s="88">
        <v>29.3</v>
      </c>
      <c r="S42" s="88">
        <v>87.0</v>
      </c>
      <c r="T42" s="88">
        <v>24.2</v>
      </c>
      <c r="U42" s="88" t="s">
        <v>19</v>
      </c>
      <c r="V42" s="88">
        <v>7.0</v>
      </c>
      <c r="W42" s="88" t="s">
        <v>19</v>
      </c>
      <c r="X42" s="88">
        <f t="shared" si="6"/>
        <v>0.927</v>
      </c>
      <c r="Y42" s="88">
        <f t="shared" si="5"/>
        <v>2.5491</v>
      </c>
      <c r="Z42" s="87" t="s">
        <v>404</v>
      </c>
      <c r="AA42" s="87" t="s">
        <v>405</v>
      </c>
      <c r="AC42" s="90" t="s">
        <v>398</v>
      </c>
    </row>
    <row r="43" hidden="1">
      <c r="A43" s="152">
        <v>63.0</v>
      </c>
      <c r="B43" s="84" t="s">
        <v>382</v>
      </c>
      <c r="C43" s="84" t="s">
        <v>47</v>
      </c>
      <c r="D43" s="84">
        <v>2.0200103E7</v>
      </c>
      <c r="E43" s="85" t="s">
        <v>48</v>
      </c>
      <c r="F43" s="85" t="s">
        <v>458</v>
      </c>
      <c r="G43" s="85"/>
      <c r="H43" s="85" t="s">
        <v>121</v>
      </c>
      <c r="I43" s="85" t="s">
        <v>611</v>
      </c>
      <c r="J43" s="84">
        <v>1.0</v>
      </c>
      <c r="K43" s="148" t="s">
        <v>19</v>
      </c>
      <c r="L43" s="87" t="s">
        <v>378</v>
      </c>
      <c r="M43" s="87">
        <v>2.0210831E7</v>
      </c>
      <c r="N43" s="87" t="s">
        <v>379</v>
      </c>
      <c r="O43" s="87" t="s">
        <v>19</v>
      </c>
      <c r="P43" s="87">
        <v>7.83</v>
      </c>
      <c r="Q43" s="87">
        <v>90.0</v>
      </c>
      <c r="R43" s="88">
        <v>23.7</v>
      </c>
      <c r="S43" s="88">
        <v>87.0</v>
      </c>
      <c r="T43" s="88">
        <v>20.3</v>
      </c>
      <c r="U43" s="88" t="s">
        <v>19</v>
      </c>
      <c r="V43" s="88">
        <v>6.9</v>
      </c>
      <c r="W43" s="88" t="s">
        <v>19</v>
      </c>
      <c r="X43" s="88">
        <f t="shared" si="6"/>
        <v>0.7047</v>
      </c>
      <c r="Y43" s="88">
        <f t="shared" si="5"/>
        <v>2.0619</v>
      </c>
      <c r="Z43" s="87" t="s">
        <v>404</v>
      </c>
      <c r="AA43" s="87" t="s">
        <v>405</v>
      </c>
      <c r="AB43" s="87" t="s">
        <v>456</v>
      </c>
      <c r="AC43" s="90" t="s">
        <v>457</v>
      </c>
    </row>
    <row r="44" hidden="1">
      <c r="A44" s="152">
        <v>65.0</v>
      </c>
      <c r="B44" s="84" t="s">
        <v>382</v>
      </c>
      <c r="C44" s="84" t="s">
        <v>47</v>
      </c>
      <c r="D44" s="84">
        <v>2.0200103E7</v>
      </c>
      <c r="E44" s="85" t="s">
        <v>48</v>
      </c>
      <c r="F44" s="85" t="s">
        <v>458</v>
      </c>
      <c r="G44" s="85"/>
      <c r="H44" s="85" t="s">
        <v>103</v>
      </c>
      <c r="I44" s="85" t="s">
        <v>511</v>
      </c>
      <c r="J44" s="84">
        <v>1.0</v>
      </c>
      <c r="K44" s="148" t="s">
        <v>19</v>
      </c>
      <c r="L44" s="87" t="s">
        <v>378</v>
      </c>
      <c r="M44" s="87">
        <v>2.021093E7</v>
      </c>
      <c r="N44" s="87" t="s">
        <v>379</v>
      </c>
      <c r="O44" s="87" t="s">
        <v>19</v>
      </c>
      <c r="P44" s="87">
        <v>43.3</v>
      </c>
      <c r="Q44" s="87">
        <v>90.0</v>
      </c>
      <c r="R44" s="88">
        <v>36.2</v>
      </c>
      <c r="S44" s="88">
        <v>87.0</v>
      </c>
      <c r="T44" s="88">
        <v>25.8</v>
      </c>
      <c r="U44" s="88" t="s">
        <v>19</v>
      </c>
      <c r="V44" s="88">
        <v>8.1</v>
      </c>
      <c r="W44" s="88" t="s">
        <v>19</v>
      </c>
      <c r="X44" s="88">
        <f t="shared" si="6"/>
        <v>3.897</v>
      </c>
      <c r="Y44" s="88">
        <f t="shared" si="5"/>
        <v>3.1494</v>
      </c>
      <c r="AC44" s="90" t="s">
        <v>389</v>
      </c>
    </row>
    <row r="45" hidden="1">
      <c r="A45" s="152">
        <v>67.0</v>
      </c>
      <c r="B45" s="84" t="s">
        <v>382</v>
      </c>
      <c r="C45" s="84" t="s">
        <v>47</v>
      </c>
      <c r="D45" s="84">
        <v>2.0200103E7</v>
      </c>
      <c r="E45" s="85" t="s">
        <v>48</v>
      </c>
      <c r="F45" s="85" t="s">
        <v>458</v>
      </c>
      <c r="G45" s="85"/>
      <c r="H45" s="85" t="s">
        <v>26</v>
      </c>
      <c r="I45" s="85" t="s">
        <v>534</v>
      </c>
      <c r="J45" s="84">
        <v>1.0</v>
      </c>
      <c r="K45" s="148" t="s">
        <v>19</v>
      </c>
      <c r="L45" s="87" t="s">
        <v>378</v>
      </c>
      <c r="M45" s="87">
        <v>2.021092E7</v>
      </c>
      <c r="N45" s="87" t="s">
        <v>379</v>
      </c>
      <c r="O45" s="87" t="s">
        <v>19</v>
      </c>
      <c r="P45" s="87">
        <v>44.9</v>
      </c>
      <c r="Q45" s="87">
        <v>90.0</v>
      </c>
      <c r="R45" s="88">
        <v>33.1</v>
      </c>
      <c r="S45" s="88">
        <v>87.0</v>
      </c>
      <c r="T45" s="88">
        <v>27.0</v>
      </c>
      <c r="U45" s="88" t="s">
        <v>19</v>
      </c>
      <c r="V45" s="88">
        <v>5.5</v>
      </c>
      <c r="W45" s="88" t="s">
        <v>19</v>
      </c>
      <c r="X45" s="88">
        <f t="shared" si="6"/>
        <v>4.041</v>
      </c>
      <c r="Y45" s="88">
        <f t="shared" si="5"/>
        <v>2.8797</v>
      </c>
      <c r="AC45" s="90" t="s">
        <v>448</v>
      </c>
    </row>
    <row r="46" hidden="1">
      <c r="A46" s="83">
        <v>69.0</v>
      </c>
      <c r="B46" s="84" t="s">
        <v>382</v>
      </c>
      <c r="C46" s="84" t="s">
        <v>47</v>
      </c>
      <c r="D46" s="84">
        <v>2.0200103E7</v>
      </c>
      <c r="E46" s="85" t="s">
        <v>48</v>
      </c>
      <c r="F46" s="85" t="s">
        <v>458</v>
      </c>
      <c r="G46" s="85"/>
      <c r="H46" s="85" t="s">
        <v>27</v>
      </c>
      <c r="I46" s="85" t="s">
        <v>544</v>
      </c>
      <c r="J46" s="84">
        <v>1.0</v>
      </c>
      <c r="K46" s="148" t="s">
        <v>19</v>
      </c>
      <c r="L46" s="87" t="s">
        <v>378</v>
      </c>
      <c r="M46" s="87">
        <v>2.0211018E7</v>
      </c>
      <c r="N46" s="87" t="s">
        <v>379</v>
      </c>
      <c r="O46" s="87" t="s">
        <v>19</v>
      </c>
      <c r="P46" s="87">
        <v>28.2</v>
      </c>
      <c r="Q46" s="87">
        <v>90.0</v>
      </c>
      <c r="R46" s="88">
        <v>27.2</v>
      </c>
      <c r="S46" s="88">
        <v>87.0</v>
      </c>
      <c r="T46" s="88">
        <v>21.1</v>
      </c>
      <c r="U46" s="88" t="s">
        <v>19</v>
      </c>
      <c r="V46" s="88">
        <v>6.9</v>
      </c>
      <c r="W46" s="88" t="s">
        <v>19</v>
      </c>
      <c r="X46" s="88">
        <f t="shared" si="6"/>
        <v>2.538</v>
      </c>
      <c r="Y46" s="88">
        <f t="shared" si="5"/>
        <v>2.3664</v>
      </c>
      <c r="AC46" s="90" t="s">
        <v>433</v>
      </c>
    </row>
    <row r="47" hidden="1">
      <c r="A47" s="84">
        <v>71.0</v>
      </c>
      <c r="B47" s="84" t="s">
        <v>382</v>
      </c>
      <c r="C47" s="84" t="s">
        <v>47</v>
      </c>
      <c r="D47" s="84">
        <v>2.0200103E7</v>
      </c>
      <c r="E47" s="85" t="s">
        <v>48</v>
      </c>
      <c r="F47" s="85" t="s">
        <v>458</v>
      </c>
      <c r="G47" s="85"/>
      <c r="H47" s="85" t="s">
        <v>28</v>
      </c>
      <c r="I47" s="85" t="s">
        <v>566</v>
      </c>
      <c r="J47" s="84">
        <v>1.0</v>
      </c>
      <c r="K47" s="148" t="s">
        <v>19</v>
      </c>
      <c r="L47" s="87" t="s">
        <v>392</v>
      </c>
      <c r="M47" s="87">
        <v>2.0211012E7</v>
      </c>
      <c r="N47" s="87" t="s">
        <v>379</v>
      </c>
      <c r="O47" s="87" t="s">
        <v>19</v>
      </c>
      <c r="P47" s="87">
        <v>48.6</v>
      </c>
      <c r="Q47" s="87">
        <v>90.0</v>
      </c>
      <c r="R47" s="88">
        <v>38.8</v>
      </c>
      <c r="S47" s="88">
        <v>87.0</v>
      </c>
      <c r="T47" s="88">
        <v>39.7</v>
      </c>
      <c r="U47" s="88" t="s">
        <v>19</v>
      </c>
      <c r="V47" s="88">
        <v>7.6</v>
      </c>
      <c r="W47" s="88" t="s">
        <v>19</v>
      </c>
      <c r="X47" s="88">
        <f t="shared" si="6"/>
        <v>4.374</v>
      </c>
      <c r="Y47" s="88">
        <f t="shared" si="5"/>
        <v>3.3756</v>
      </c>
      <c r="AC47" s="90" t="s">
        <v>393</v>
      </c>
    </row>
    <row r="48" hidden="1">
      <c r="A48" s="83">
        <v>73.0</v>
      </c>
      <c r="B48" s="84" t="s">
        <v>382</v>
      </c>
      <c r="C48" s="84" t="s">
        <v>47</v>
      </c>
      <c r="D48" s="84">
        <v>2.0200103E7</v>
      </c>
      <c r="E48" s="85" t="s">
        <v>48</v>
      </c>
      <c r="F48" s="85" t="s">
        <v>458</v>
      </c>
      <c r="G48" s="85"/>
      <c r="H48" s="85" t="s">
        <v>15</v>
      </c>
      <c r="I48" s="85" t="s">
        <v>459</v>
      </c>
      <c r="J48" s="84">
        <v>1.0</v>
      </c>
      <c r="K48" s="148" t="s">
        <v>19</v>
      </c>
      <c r="L48" s="87" t="s">
        <v>378</v>
      </c>
      <c r="M48" s="87">
        <v>2.0211008E7</v>
      </c>
      <c r="N48" s="87" t="s">
        <v>379</v>
      </c>
      <c r="O48" s="87" t="s">
        <v>460</v>
      </c>
      <c r="P48" s="87">
        <v>59.2</v>
      </c>
      <c r="Q48" s="87">
        <v>90.0</v>
      </c>
      <c r="R48" s="88">
        <v>42.5</v>
      </c>
      <c r="S48" s="88">
        <v>87.0</v>
      </c>
      <c r="T48" s="88">
        <v>35.2</v>
      </c>
      <c r="U48" s="93" t="s">
        <v>19</v>
      </c>
      <c r="V48" s="88">
        <v>7.2</v>
      </c>
      <c r="W48" s="88" t="s">
        <v>19</v>
      </c>
      <c r="X48" s="88">
        <f t="shared" si="6"/>
        <v>5.328</v>
      </c>
      <c r="Y48" s="88">
        <f t="shared" si="5"/>
        <v>3.6975</v>
      </c>
      <c r="AC48" s="90" t="s">
        <v>423</v>
      </c>
    </row>
    <row r="49" hidden="1">
      <c r="A49" s="84">
        <v>75.0</v>
      </c>
      <c r="B49" s="84" t="s">
        <v>382</v>
      </c>
      <c r="C49" s="84" t="s">
        <v>47</v>
      </c>
      <c r="D49" s="84">
        <v>2.0200103E7</v>
      </c>
      <c r="E49" s="85" t="s">
        <v>48</v>
      </c>
      <c r="F49" s="85" t="s">
        <v>458</v>
      </c>
      <c r="G49" s="85"/>
      <c r="H49" s="85" t="s">
        <v>129</v>
      </c>
      <c r="I49" s="85" t="s">
        <v>467</v>
      </c>
      <c r="J49" s="84">
        <v>1.0</v>
      </c>
      <c r="K49" s="148" t="s">
        <v>19</v>
      </c>
      <c r="L49" s="87" t="s">
        <v>378</v>
      </c>
      <c r="M49" s="87">
        <v>2.0211105E7</v>
      </c>
      <c r="N49" s="87" t="s">
        <v>379</v>
      </c>
      <c r="O49" s="87" t="s">
        <v>19</v>
      </c>
      <c r="P49" s="87">
        <v>38.4</v>
      </c>
      <c r="Q49" s="87">
        <v>90.0</v>
      </c>
      <c r="R49" s="88">
        <v>23.3</v>
      </c>
      <c r="S49" s="88">
        <v>87.0</v>
      </c>
      <c r="T49" s="88">
        <v>18.6</v>
      </c>
      <c r="U49" s="88" t="s">
        <v>19</v>
      </c>
      <c r="V49" s="88">
        <v>7.2</v>
      </c>
      <c r="W49" s="88" t="s">
        <v>19</v>
      </c>
      <c r="X49" s="88">
        <f t="shared" si="6"/>
        <v>3.456</v>
      </c>
      <c r="Y49" s="88">
        <f t="shared" si="5"/>
        <v>2.0271</v>
      </c>
      <c r="AC49" s="90" t="s">
        <v>468</v>
      </c>
    </row>
    <row r="50" hidden="1">
      <c r="A50" s="153">
        <v>77.0</v>
      </c>
      <c r="B50" s="84" t="s">
        <v>382</v>
      </c>
      <c r="C50" s="84" t="s">
        <v>47</v>
      </c>
      <c r="D50" s="84">
        <v>2.0200103E7</v>
      </c>
      <c r="E50" s="85" t="s">
        <v>48</v>
      </c>
      <c r="F50" s="85" t="s">
        <v>458</v>
      </c>
      <c r="G50" s="85"/>
      <c r="H50" s="85" t="s">
        <v>22</v>
      </c>
      <c r="I50" s="85" t="s">
        <v>471</v>
      </c>
      <c r="J50" s="84">
        <v>1.0</v>
      </c>
      <c r="K50" s="148" t="s">
        <v>19</v>
      </c>
      <c r="L50" s="87" t="s">
        <v>378</v>
      </c>
      <c r="M50" s="87">
        <v>2.0210923E7</v>
      </c>
      <c r="N50" s="87" t="s">
        <v>379</v>
      </c>
      <c r="O50" s="87" t="s">
        <v>19</v>
      </c>
      <c r="P50" s="87">
        <v>20.6</v>
      </c>
      <c r="Q50" s="87">
        <v>90.0</v>
      </c>
      <c r="R50" s="88">
        <v>23.6</v>
      </c>
      <c r="S50" s="88">
        <v>87.0</v>
      </c>
      <c r="T50" s="88">
        <v>17.5</v>
      </c>
      <c r="U50" s="93" t="s">
        <v>19</v>
      </c>
      <c r="V50" s="88">
        <v>6.2</v>
      </c>
      <c r="W50" s="88" t="s">
        <v>19</v>
      </c>
      <c r="X50" s="88">
        <f t="shared" si="6"/>
        <v>1.854</v>
      </c>
      <c r="Y50" s="88">
        <f t="shared" si="5"/>
        <v>2.0532</v>
      </c>
      <c r="AC50" s="90" t="s">
        <v>426</v>
      </c>
    </row>
    <row r="51" hidden="1">
      <c r="A51" s="83">
        <v>79.0</v>
      </c>
      <c r="B51" s="84" t="s">
        <v>382</v>
      </c>
      <c r="C51" s="84" t="s">
        <v>47</v>
      </c>
      <c r="D51" s="84">
        <v>2.0200103E7</v>
      </c>
      <c r="E51" s="85" t="s">
        <v>48</v>
      </c>
      <c r="F51" s="85" t="s">
        <v>458</v>
      </c>
      <c r="G51" s="85"/>
      <c r="H51" s="85" t="s">
        <v>23</v>
      </c>
      <c r="I51" s="85" t="s">
        <v>477</v>
      </c>
      <c r="J51" s="84">
        <v>1.0</v>
      </c>
      <c r="K51" s="148" t="s">
        <v>19</v>
      </c>
      <c r="L51" s="87" t="s">
        <v>378</v>
      </c>
      <c r="M51" s="87">
        <v>2.0211104E7</v>
      </c>
      <c r="N51" s="87" t="s">
        <v>379</v>
      </c>
      <c r="O51" s="87" t="s">
        <v>19</v>
      </c>
      <c r="P51" s="87">
        <v>20.4</v>
      </c>
      <c r="Q51" s="87">
        <v>90.0</v>
      </c>
      <c r="R51" s="88">
        <v>22.4</v>
      </c>
      <c r="S51" s="88">
        <v>87.0</v>
      </c>
      <c r="T51" s="88">
        <v>17.3</v>
      </c>
      <c r="U51" s="88" t="s">
        <v>19</v>
      </c>
      <c r="V51" s="88">
        <v>6.3</v>
      </c>
      <c r="W51" s="88" t="s">
        <v>19</v>
      </c>
      <c r="X51" s="88">
        <f t="shared" si="6"/>
        <v>1.836</v>
      </c>
      <c r="Y51" s="88">
        <f t="shared" si="5"/>
        <v>1.9488</v>
      </c>
      <c r="AC51" s="90" t="s">
        <v>395</v>
      </c>
    </row>
    <row r="52" hidden="1">
      <c r="A52" s="154">
        <v>81.0</v>
      </c>
      <c r="B52" s="84" t="s">
        <v>382</v>
      </c>
      <c r="C52" s="84" t="s">
        <v>47</v>
      </c>
      <c r="D52" s="84">
        <v>2.0200103E7</v>
      </c>
      <c r="E52" s="85" t="s">
        <v>48</v>
      </c>
      <c r="F52" s="85" t="s">
        <v>458</v>
      </c>
      <c r="G52" s="85"/>
      <c r="H52" s="85" t="s">
        <v>25</v>
      </c>
      <c r="I52" s="85" t="s">
        <v>491</v>
      </c>
      <c r="J52" s="84">
        <v>1.0</v>
      </c>
      <c r="K52" s="148" t="s">
        <v>19</v>
      </c>
      <c r="L52" s="87" t="s">
        <v>378</v>
      </c>
      <c r="M52" s="87">
        <v>2.0211015E7</v>
      </c>
      <c r="N52" s="87" t="s">
        <v>379</v>
      </c>
      <c r="O52" s="87" t="s">
        <v>19</v>
      </c>
      <c r="P52" s="87">
        <v>30.5</v>
      </c>
      <c r="Q52" s="87">
        <v>90.0</v>
      </c>
      <c r="R52" s="88" t="s">
        <v>380</v>
      </c>
      <c r="S52" s="88">
        <v>87.0</v>
      </c>
      <c r="T52" s="88">
        <v>31.3</v>
      </c>
      <c r="U52" s="96">
        <v>30.4</v>
      </c>
      <c r="V52" s="88">
        <v>7.1</v>
      </c>
      <c r="W52" s="88" t="s">
        <v>19</v>
      </c>
      <c r="X52" s="88">
        <f t="shared" si="6"/>
        <v>2.745</v>
      </c>
      <c r="Y52" s="88">
        <f>(U52*S52)/1000</f>
        <v>2.6448</v>
      </c>
      <c r="AC52" s="90" t="s">
        <v>444</v>
      </c>
    </row>
    <row r="53" hidden="1">
      <c r="A53" s="84">
        <v>83.0</v>
      </c>
      <c r="B53" s="84" t="s">
        <v>382</v>
      </c>
      <c r="C53" s="84" t="s">
        <v>47</v>
      </c>
      <c r="D53" s="84">
        <v>2.0200103E7</v>
      </c>
      <c r="E53" s="85" t="s">
        <v>48</v>
      </c>
      <c r="F53" s="85" t="s">
        <v>458</v>
      </c>
      <c r="G53" s="85"/>
      <c r="H53" s="85" t="s">
        <v>111</v>
      </c>
      <c r="I53" s="85" t="s">
        <v>492</v>
      </c>
      <c r="J53" s="84">
        <v>1.0</v>
      </c>
      <c r="K53" s="148" t="s">
        <v>19</v>
      </c>
      <c r="L53" s="87" t="s">
        <v>378</v>
      </c>
      <c r="M53" s="87">
        <v>2.0211028E7</v>
      </c>
      <c r="N53" s="87" t="s">
        <v>379</v>
      </c>
      <c r="O53" s="87" t="s">
        <v>19</v>
      </c>
      <c r="P53" s="87">
        <v>13.75</v>
      </c>
      <c r="Q53" s="87">
        <v>90.0</v>
      </c>
      <c r="R53" s="88">
        <v>32.4</v>
      </c>
      <c r="S53" s="88">
        <v>87.0</v>
      </c>
      <c r="T53" s="88">
        <v>25.8</v>
      </c>
      <c r="U53" s="88" t="s">
        <v>19</v>
      </c>
      <c r="V53" s="88">
        <v>5.0</v>
      </c>
      <c r="W53" s="88" t="s">
        <v>19</v>
      </c>
      <c r="X53" s="88">
        <f t="shared" si="6"/>
        <v>1.2375</v>
      </c>
      <c r="Y53" s="88">
        <f>(R53*S53)/1000</f>
        <v>2.8188</v>
      </c>
      <c r="AC53" s="90" t="s">
        <v>402</v>
      </c>
    </row>
    <row r="54" hidden="1">
      <c r="A54" s="149">
        <v>85.0</v>
      </c>
      <c r="B54" s="84"/>
      <c r="C54" s="84" t="s">
        <v>47</v>
      </c>
      <c r="D54" s="84">
        <v>2.0200106E7</v>
      </c>
      <c r="E54" s="85" t="s">
        <v>137</v>
      </c>
      <c r="F54" s="85" t="s">
        <v>407</v>
      </c>
      <c r="G54" s="85"/>
      <c r="H54" s="85" t="s">
        <v>479</v>
      </c>
      <c r="I54" s="85" t="s">
        <v>480</v>
      </c>
      <c r="J54" s="84">
        <v>1.0</v>
      </c>
      <c r="K54" s="148" t="s">
        <v>19</v>
      </c>
      <c r="L54" s="87" t="s">
        <v>378</v>
      </c>
      <c r="M54" s="87">
        <v>2.0211104E7</v>
      </c>
      <c r="N54" s="87" t="s">
        <v>379</v>
      </c>
      <c r="O54" s="87" t="s">
        <v>19</v>
      </c>
      <c r="P54" s="87">
        <v>13.55</v>
      </c>
      <c r="Q54" s="87">
        <v>90.0</v>
      </c>
      <c r="R54" s="88" t="s">
        <v>380</v>
      </c>
      <c r="S54" s="88">
        <v>87.0</v>
      </c>
      <c r="T54" s="88"/>
      <c r="U54" s="96">
        <v>5.67</v>
      </c>
      <c r="V54" s="88"/>
      <c r="W54" s="88" t="s">
        <v>19</v>
      </c>
      <c r="X54" s="88">
        <f t="shared" si="6"/>
        <v>1.2195</v>
      </c>
      <c r="Y54" s="88">
        <f t="shared" ref="Y54:Y55" si="7">(U54*S54)/1000</f>
        <v>0.49329</v>
      </c>
      <c r="AC54" s="90" t="s">
        <v>395</v>
      </c>
    </row>
    <row r="55" hidden="1">
      <c r="A55" s="149">
        <v>85.0</v>
      </c>
      <c r="B55" s="84"/>
      <c r="C55" s="84" t="s">
        <v>47</v>
      </c>
      <c r="D55" s="84">
        <v>2.0200106E7</v>
      </c>
      <c r="E55" s="85" t="s">
        <v>137</v>
      </c>
      <c r="F55" s="85" t="s">
        <v>407</v>
      </c>
      <c r="G55" s="85"/>
      <c r="H55" s="85" t="s">
        <v>479</v>
      </c>
      <c r="I55" s="85" t="s">
        <v>480</v>
      </c>
      <c r="J55" s="84">
        <v>1.0</v>
      </c>
      <c r="K55" s="148" t="s">
        <v>19</v>
      </c>
      <c r="L55" s="87" t="s">
        <v>378</v>
      </c>
      <c r="M55" s="87">
        <v>2.0220221E7</v>
      </c>
      <c r="N55" s="87" t="s">
        <v>379</v>
      </c>
      <c r="O55" s="87" t="s">
        <v>19</v>
      </c>
      <c r="P55" s="87">
        <v>12.6</v>
      </c>
      <c r="Q55" s="87">
        <v>90.0</v>
      </c>
      <c r="R55" s="88" t="s">
        <v>380</v>
      </c>
      <c r="S55" s="88">
        <v>90.0</v>
      </c>
      <c r="T55" s="88"/>
      <c r="U55" s="88"/>
      <c r="V55" s="88"/>
      <c r="W55" s="88"/>
      <c r="X55" s="88">
        <f t="shared" si="6"/>
        <v>1.134</v>
      </c>
      <c r="Y55" s="88">
        <f t="shared" si="7"/>
        <v>0</v>
      </c>
      <c r="AC55" s="90" t="s">
        <v>1020</v>
      </c>
    </row>
    <row r="56" hidden="1">
      <c r="A56" s="84">
        <v>87.0</v>
      </c>
      <c r="B56" s="84" t="s">
        <v>382</v>
      </c>
      <c r="C56" s="84" t="s">
        <v>47</v>
      </c>
      <c r="D56" s="84">
        <v>2.0200106E7</v>
      </c>
      <c r="E56" s="85" t="s">
        <v>137</v>
      </c>
      <c r="F56" s="85" t="s">
        <v>458</v>
      </c>
      <c r="G56" s="85"/>
      <c r="H56" s="85" t="s">
        <v>164</v>
      </c>
      <c r="I56" s="85" t="s">
        <v>775</v>
      </c>
      <c r="J56" s="84">
        <v>1.0</v>
      </c>
      <c r="K56" s="148" t="s">
        <v>19</v>
      </c>
      <c r="L56" s="87" t="s">
        <v>378</v>
      </c>
      <c r="M56" s="87">
        <v>2.0211109E7</v>
      </c>
      <c r="N56" s="87" t="s">
        <v>379</v>
      </c>
      <c r="O56" s="87" t="s">
        <v>19</v>
      </c>
      <c r="P56" s="87">
        <v>30.5</v>
      </c>
      <c r="Q56" s="87">
        <v>90.0</v>
      </c>
      <c r="R56" s="88">
        <v>40.9</v>
      </c>
      <c r="S56" s="88">
        <v>87.0</v>
      </c>
      <c r="T56" s="88">
        <v>23.4</v>
      </c>
      <c r="U56" s="88" t="s">
        <v>19</v>
      </c>
      <c r="V56" s="88">
        <v>7.0</v>
      </c>
      <c r="W56" s="88" t="s">
        <v>19</v>
      </c>
      <c r="X56" s="88">
        <f t="shared" si="6"/>
        <v>2.745</v>
      </c>
      <c r="Y56" s="88">
        <f t="shared" ref="Y56:Y58" si="8">(R56*S56)/1000</f>
        <v>3.5583</v>
      </c>
      <c r="AC56" s="90" t="s">
        <v>498</v>
      </c>
    </row>
    <row r="57" hidden="1">
      <c r="A57" s="83">
        <v>89.0</v>
      </c>
      <c r="B57" s="84" t="s">
        <v>382</v>
      </c>
      <c r="C57" s="84" t="s">
        <v>47</v>
      </c>
      <c r="D57" s="84">
        <v>2.0200106E7</v>
      </c>
      <c r="E57" s="85" t="s">
        <v>137</v>
      </c>
      <c r="F57" s="85" t="s">
        <v>458</v>
      </c>
      <c r="G57" s="85"/>
      <c r="H57" s="85" t="s">
        <v>170</v>
      </c>
      <c r="I57" s="85" t="s">
        <v>627</v>
      </c>
      <c r="J57" s="84">
        <v>1.0</v>
      </c>
      <c r="K57" s="148" t="s">
        <v>19</v>
      </c>
      <c r="L57" s="87" t="s">
        <v>378</v>
      </c>
      <c r="M57" s="87">
        <v>2.0211014E7</v>
      </c>
      <c r="N57" s="87" t="s">
        <v>379</v>
      </c>
      <c r="O57" s="87" t="s">
        <v>19</v>
      </c>
      <c r="P57" s="87">
        <v>31.9</v>
      </c>
      <c r="Q57" s="87">
        <v>90.0</v>
      </c>
      <c r="R57" s="88">
        <v>39.9</v>
      </c>
      <c r="S57" s="88">
        <v>87.0</v>
      </c>
      <c r="T57" s="88">
        <v>21.8</v>
      </c>
      <c r="U57" s="93" t="s">
        <v>19</v>
      </c>
      <c r="V57" s="88">
        <v>7.3</v>
      </c>
      <c r="W57" s="93" t="s">
        <v>19</v>
      </c>
      <c r="X57" s="88">
        <f t="shared" si="6"/>
        <v>2.871</v>
      </c>
      <c r="Y57" s="88">
        <f t="shared" si="8"/>
        <v>3.4713</v>
      </c>
      <c r="AC57" s="90" t="s">
        <v>437</v>
      </c>
    </row>
    <row r="58" hidden="1">
      <c r="A58" s="83">
        <v>91.0</v>
      </c>
      <c r="B58" s="84" t="s">
        <v>382</v>
      </c>
      <c r="C58" s="84" t="s">
        <v>47</v>
      </c>
      <c r="D58" s="84">
        <v>2.0200106E7</v>
      </c>
      <c r="E58" s="85" t="s">
        <v>137</v>
      </c>
      <c r="F58" s="85" t="s">
        <v>407</v>
      </c>
      <c r="G58" s="85"/>
      <c r="H58" s="85" t="s">
        <v>484</v>
      </c>
      <c r="I58" s="85" t="s">
        <v>485</v>
      </c>
      <c r="J58" s="84">
        <v>1.0</v>
      </c>
      <c r="K58" s="148" t="s">
        <v>19</v>
      </c>
      <c r="L58" s="87" t="s">
        <v>378</v>
      </c>
      <c r="M58" s="87">
        <v>2.0211028E7</v>
      </c>
      <c r="N58" s="87" t="s">
        <v>379</v>
      </c>
      <c r="O58" s="87" t="s">
        <v>19</v>
      </c>
      <c r="P58" s="87">
        <v>20.9</v>
      </c>
      <c r="Q58" s="87">
        <v>90.0</v>
      </c>
      <c r="R58" s="88">
        <v>12.6</v>
      </c>
      <c r="S58" s="88">
        <v>87.0</v>
      </c>
      <c r="T58" s="88">
        <v>13.8</v>
      </c>
      <c r="U58" s="88" t="s">
        <v>19</v>
      </c>
      <c r="V58" s="88">
        <v>6.7</v>
      </c>
      <c r="W58" s="88" t="s">
        <v>19</v>
      </c>
      <c r="X58" s="88">
        <f t="shared" si="6"/>
        <v>1.881</v>
      </c>
      <c r="Y58" s="88">
        <f t="shared" si="8"/>
        <v>1.0962</v>
      </c>
      <c r="AC58" s="90" t="s">
        <v>402</v>
      </c>
    </row>
    <row r="59" hidden="1">
      <c r="A59" s="84">
        <v>93.0</v>
      </c>
      <c r="B59" s="84" t="s">
        <v>382</v>
      </c>
      <c r="C59" s="84" t="s">
        <v>47</v>
      </c>
      <c r="D59" s="84">
        <v>2.0200106E7</v>
      </c>
      <c r="E59" s="85" t="s">
        <v>137</v>
      </c>
      <c r="F59" s="85" t="s">
        <v>407</v>
      </c>
      <c r="G59" s="85"/>
      <c r="H59" s="85" t="s">
        <v>486</v>
      </c>
      <c r="I59" s="85" t="s">
        <v>487</v>
      </c>
      <c r="J59" s="84">
        <v>1.0</v>
      </c>
      <c r="K59" s="148" t="s">
        <v>19</v>
      </c>
      <c r="L59" s="87" t="s">
        <v>378</v>
      </c>
      <c r="M59" s="87">
        <v>2.0211108E7</v>
      </c>
      <c r="N59" s="87" t="s">
        <v>379</v>
      </c>
      <c r="O59" s="87" t="s">
        <v>488</v>
      </c>
      <c r="P59" s="87">
        <v>8.5</v>
      </c>
      <c r="Q59" s="87">
        <v>90.0</v>
      </c>
      <c r="R59" s="88" t="s">
        <v>380</v>
      </c>
      <c r="S59" s="88">
        <v>87.0</v>
      </c>
      <c r="T59" s="88"/>
      <c r="U59" s="88">
        <v>4.7</v>
      </c>
      <c r="V59" s="88"/>
      <c r="W59" s="88" t="s">
        <v>19</v>
      </c>
      <c r="X59" s="88">
        <f t="shared" si="6"/>
        <v>0.765</v>
      </c>
      <c r="Y59" s="88">
        <f t="shared" ref="Y59:Y60" si="9">(U59*S59)/1000</f>
        <v>0.4089</v>
      </c>
      <c r="AC59" s="90" t="s">
        <v>483</v>
      </c>
    </row>
    <row r="60" hidden="1">
      <c r="A60" s="84">
        <v>95.0</v>
      </c>
      <c r="B60" s="84" t="s">
        <v>382</v>
      </c>
      <c r="C60" s="84" t="s">
        <v>47</v>
      </c>
      <c r="D60" s="84">
        <v>2.0200106E7</v>
      </c>
      <c r="E60" s="85" t="s">
        <v>137</v>
      </c>
      <c r="F60" s="85" t="s">
        <v>458</v>
      </c>
      <c r="G60" s="85"/>
      <c r="H60" s="85" t="s">
        <v>141</v>
      </c>
      <c r="I60" s="85" t="s">
        <v>668</v>
      </c>
      <c r="J60" s="84">
        <v>1.0</v>
      </c>
      <c r="K60" s="148" t="s">
        <v>19</v>
      </c>
      <c r="L60" s="87" t="s">
        <v>378</v>
      </c>
      <c r="M60" s="87">
        <v>2.0211108E7</v>
      </c>
      <c r="N60" s="87" t="s">
        <v>379</v>
      </c>
      <c r="O60" s="87" t="s">
        <v>669</v>
      </c>
      <c r="P60" s="87">
        <v>33.7</v>
      </c>
      <c r="Q60" s="87">
        <v>90.0</v>
      </c>
      <c r="R60" s="88" t="s">
        <v>380</v>
      </c>
      <c r="S60" s="88">
        <v>87.0</v>
      </c>
      <c r="T60" s="88"/>
      <c r="U60" s="88">
        <v>19.25</v>
      </c>
      <c r="V60" s="88"/>
      <c r="W60" s="88" t="s">
        <v>19</v>
      </c>
      <c r="X60" s="88">
        <f t="shared" si="6"/>
        <v>3.033</v>
      </c>
      <c r="Y60" s="88">
        <f t="shared" si="9"/>
        <v>1.67475</v>
      </c>
      <c r="AC60" s="90" t="s">
        <v>483</v>
      </c>
    </row>
    <row r="61" hidden="1">
      <c r="A61" s="149">
        <v>97.0</v>
      </c>
      <c r="B61" s="84"/>
      <c r="C61" s="84" t="s">
        <v>47</v>
      </c>
      <c r="D61" s="84">
        <v>2.0200106E7</v>
      </c>
      <c r="E61" s="85" t="s">
        <v>137</v>
      </c>
      <c r="F61" s="85" t="s">
        <v>376</v>
      </c>
      <c r="G61" s="85"/>
      <c r="H61" s="85" t="s">
        <v>267</v>
      </c>
      <c r="I61" s="85" t="s">
        <v>921</v>
      </c>
      <c r="J61" s="84">
        <v>1.0</v>
      </c>
      <c r="K61" s="148" t="s">
        <v>19</v>
      </c>
      <c r="L61" s="87" t="s">
        <v>378</v>
      </c>
      <c r="M61" s="87">
        <v>2.0210923E7</v>
      </c>
      <c r="N61" s="87" t="s">
        <v>379</v>
      </c>
      <c r="O61" s="87" t="s">
        <v>922</v>
      </c>
      <c r="P61" s="87" t="s">
        <v>380</v>
      </c>
      <c r="Q61" s="87">
        <v>90.0</v>
      </c>
      <c r="R61" s="88" t="s">
        <v>380</v>
      </c>
      <c r="S61" s="88">
        <v>87.0</v>
      </c>
      <c r="T61" s="88"/>
      <c r="U61" s="98" t="s">
        <v>380</v>
      </c>
      <c r="V61" s="88"/>
      <c r="W61" s="96">
        <v>0.161</v>
      </c>
      <c r="X61" s="88">
        <f>(W61*Q61)/1000</f>
        <v>0.01449</v>
      </c>
      <c r="Y61" s="88" t="str">
        <f t="shared" ref="Y61:Y87" si="10">(R61*S61)/1000</f>
        <v>#VALUE!</v>
      </c>
      <c r="AC61" s="90" t="s">
        <v>426</v>
      </c>
    </row>
    <row r="62" hidden="1">
      <c r="A62" s="147">
        <v>97.0</v>
      </c>
      <c r="B62" s="84"/>
      <c r="C62" s="84" t="s">
        <v>47</v>
      </c>
      <c r="D62" s="84">
        <v>2.0200106E7</v>
      </c>
      <c r="E62" s="85" t="s">
        <v>137</v>
      </c>
      <c r="F62" s="85" t="s">
        <v>376</v>
      </c>
      <c r="G62" s="85"/>
      <c r="H62" s="85" t="s">
        <v>267</v>
      </c>
      <c r="I62" s="85" t="s">
        <v>921</v>
      </c>
      <c r="J62" s="84">
        <v>1.0</v>
      </c>
      <c r="K62" s="148" t="s">
        <v>19</v>
      </c>
      <c r="L62" s="87" t="s">
        <v>378</v>
      </c>
      <c r="M62" s="87">
        <v>2.0220203E7</v>
      </c>
      <c r="N62" s="87" t="s">
        <v>379</v>
      </c>
      <c r="O62" s="87" t="s">
        <v>19</v>
      </c>
      <c r="P62" s="87" t="s">
        <v>380</v>
      </c>
      <c r="Q62" s="87">
        <v>90.0</v>
      </c>
      <c r="R62" s="88" t="s">
        <v>380</v>
      </c>
      <c r="S62" s="88">
        <v>87.0</v>
      </c>
      <c r="T62" s="88"/>
      <c r="U62" s="88"/>
      <c r="V62" s="88"/>
      <c r="W62" s="88"/>
      <c r="X62" s="88" t="str">
        <f t="shared" ref="X62:X67" si="11">(P62*Q62)/1000</f>
        <v>#VALUE!</v>
      </c>
      <c r="Y62" s="88" t="str">
        <f t="shared" si="10"/>
        <v>#VALUE!</v>
      </c>
      <c r="AC62" s="90" t="s">
        <v>759</v>
      </c>
    </row>
    <row r="63" hidden="1">
      <c r="A63" s="84">
        <v>99.0</v>
      </c>
      <c r="B63" s="84" t="s">
        <v>382</v>
      </c>
      <c r="C63" s="84" t="s">
        <v>47</v>
      </c>
      <c r="D63" s="84">
        <v>2.0200106E7</v>
      </c>
      <c r="E63" s="85" t="s">
        <v>137</v>
      </c>
      <c r="F63" s="85" t="s">
        <v>458</v>
      </c>
      <c r="G63" s="85"/>
      <c r="H63" s="85" t="s">
        <v>176</v>
      </c>
      <c r="I63" s="85" t="s">
        <v>615</v>
      </c>
      <c r="J63" s="84">
        <v>1.0</v>
      </c>
      <c r="K63" s="148" t="s">
        <v>19</v>
      </c>
      <c r="L63" s="87" t="s">
        <v>378</v>
      </c>
      <c r="M63" s="87">
        <v>2.0211112E7</v>
      </c>
      <c r="N63" s="87" t="s">
        <v>379</v>
      </c>
      <c r="O63" s="87" t="s">
        <v>19</v>
      </c>
      <c r="P63" s="87">
        <v>12.55</v>
      </c>
      <c r="Q63" s="87">
        <v>90.0</v>
      </c>
      <c r="R63" s="88">
        <v>17.8</v>
      </c>
      <c r="S63" s="88">
        <v>87.0</v>
      </c>
      <c r="T63" s="88">
        <v>17.9</v>
      </c>
      <c r="U63" s="88" t="s">
        <v>19</v>
      </c>
      <c r="V63" s="88">
        <v>6.6</v>
      </c>
      <c r="W63" s="88" t="s">
        <v>19</v>
      </c>
      <c r="X63" s="88">
        <f t="shared" si="11"/>
        <v>1.1295</v>
      </c>
      <c r="Y63" s="88">
        <f t="shared" si="10"/>
        <v>1.5486</v>
      </c>
      <c r="AC63" s="90" t="s">
        <v>510</v>
      </c>
    </row>
    <row r="64" hidden="1">
      <c r="A64" s="83">
        <v>101.0</v>
      </c>
      <c r="B64" s="84" t="s">
        <v>382</v>
      </c>
      <c r="C64" s="84" t="s">
        <v>47</v>
      </c>
      <c r="D64" s="84">
        <v>2.0200106E7</v>
      </c>
      <c r="E64" s="85" t="s">
        <v>137</v>
      </c>
      <c r="F64" s="85" t="s">
        <v>458</v>
      </c>
      <c r="G64" s="85"/>
      <c r="H64" s="85" t="s">
        <v>264</v>
      </c>
      <c r="I64" s="85" t="s">
        <v>620</v>
      </c>
      <c r="J64" s="84">
        <v>1.0</v>
      </c>
      <c r="K64" s="148" t="s">
        <v>19</v>
      </c>
      <c r="L64" s="87" t="s">
        <v>378</v>
      </c>
      <c r="M64" s="87">
        <v>2.0211116E7</v>
      </c>
      <c r="N64" s="87" t="s">
        <v>379</v>
      </c>
      <c r="O64" s="87" t="s">
        <v>19</v>
      </c>
      <c r="P64" s="87">
        <v>16.45</v>
      </c>
      <c r="Q64" s="87">
        <v>90.0</v>
      </c>
      <c r="R64" s="88">
        <v>66.7</v>
      </c>
      <c r="S64" s="88">
        <v>87.0</v>
      </c>
      <c r="T64" s="88">
        <v>27.1</v>
      </c>
      <c r="U64" s="88" t="s">
        <v>19</v>
      </c>
      <c r="V64" s="88">
        <v>7.8</v>
      </c>
      <c r="W64" s="93" t="s">
        <v>19</v>
      </c>
      <c r="X64" s="88">
        <f t="shared" si="11"/>
        <v>1.4805</v>
      </c>
      <c r="Y64" s="88">
        <f t="shared" si="10"/>
        <v>5.8029</v>
      </c>
      <c r="AC64" s="90" t="s">
        <v>466</v>
      </c>
    </row>
    <row r="65" hidden="1">
      <c r="A65" s="83">
        <v>103.0</v>
      </c>
      <c r="B65" s="84" t="s">
        <v>382</v>
      </c>
      <c r="C65" s="84" t="s">
        <v>47</v>
      </c>
      <c r="D65" s="84">
        <v>2.0200106E7</v>
      </c>
      <c r="E65" s="85" t="s">
        <v>137</v>
      </c>
      <c r="F65" s="85" t="s">
        <v>458</v>
      </c>
      <c r="G65" s="85"/>
      <c r="H65" s="85" t="s">
        <v>161</v>
      </c>
      <c r="I65" s="85" t="s">
        <v>771</v>
      </c>
      <c r="J65" s="84">
        <v>1.0</v>
      </c>
      <c r="K65" s="148" t="s">
        <v>19</v>
      </c>
      <c r="L65" s="87" t="s">
        <v>378</v>
      </c>
      <c r="M65" s="87">
        <v>2.0211118E7</v>
      </c>
      <c r="N65" s="87" t="s">
        <v>379</v>
      </c>
      <c r="O65" s="87" t="s">
        <v>19</v>
      </c>
      <c r="P65" s="87">
        <v>18.0</v>
      </c>
      <c r="Q65" s="87">
        <v>90.0</v>
      </c>
      <c r="R65" s="88">
        <v>14.2</v>
      </c>
      <c r="S65" s="88">
        <v>87.0</v>
      </c>
      <c r="T65" s="88">
        <v>15.9</v>
      </c>
      <c r="U65" s="93" t="s">
        <v>19</v>
      </c>
      <c r="V65" s="88">
        <v>7.3</v>
      </c>
      <c r="W65" s="88" t="s">
        <v>19</v>
      </c>
      <c r="X65" s="88">
        <f t="shared" si="11"/>
        <v>1.62</v>
      </c>
      <c r="Y65" s="88">
        <f t="shared" si="10"/>
        <v>1.2354</v>
      </c>
      <c r="AC65" s="90" t="s">
        <v>529</v>
      </c>
    </row>
    <row r="66" hidden="1">
      <c r="A66" s="153">
        <v>105.0</v>
      </c>
      <c r="B66" s="84" t="s">
        <v>382</v>
      </c>
      <c r="C66" s="84" t="s">
        <v>47</v>
      </c>
      <c r="D66" s="84">
        <v>2.0200106E7</v>
      </c>
      <c r="E66" s="85" t="s">
        <v>137</v>
      </c>
      <c r="F66" s="85" t="s">
        <v>458</v>
      </c>
      <c r="G66" s="85"/>
      <c r="H66" s="85" t="s">
        <v>255</v>
      </c>
      <c r="I66" s="85" t="s">
        <v>635</v>
      </c>
      <c r="J66" s="84">
        <v>1.0</v>
      </c>
      <c r="K66" s="148" t="s">
        <v>19</v>
      </c>
      <c r="L66" s="87" t="s">
        <v>378</v>
      </c>
      <c r="M66" s="87">
        <v>2.0210902E7</v>
      </c>
      <c r="N66" s="87" t="s">
        <v>379</v>
      </c>
      <c r="O66" s="87" t="s">
        <v>19</v>
      </c>
      <c r="P66" s="87">
        <v>13.85</v>
      </c>
      <c r="Q66" s="87">
        <v>90.0</v>
      </c>
      <c r="R66" s="88">
        <v>25.0</v>
      </c>
      <c r="S66" s="88">
        <v>87.0</v>
      </c>
      <c r="T66" s="88">
        <v>19.4</v>
      </c>
      <c r="U66" s="88" t="s">
        <v>19</v>
      </c>
      <c r="V66" s="88">
        <v>6.7</v>
      </c>
      <c r="W66" s="88" t="s">
        <v>19</v>
      </c>
      <c r="X66" s="88">
        <f t="shared" si="11"/>
        <v>1.2465</v>
      </c>
      <c r="Y66" s="88">
        <f t="shared" si="10"/>
        <v>2.175</v>
      </c>
      <c r="Z66" s="87" t="s">
        <v>404</v>
      </c>
      <c r="AA66" s="87" t="s">
        <v>405</v>
      </c>
      <c r="AC66" s="90" t="s">
        <v>475</v>
      </c>
    </row>
    <row r="67" hidden="1">
      <c r="A67" s="84">
        <v>107.0</v>
      </c>
      <c r="B67" s="84" t="s">
        <v>382</v>
      </c>
      <c r="C67" s="84" t="s">
        <v>47</v>
      </c>
      <c r="D67" s="84">
        <v>2.0200106E7</v>
      </c>
      <c r="E67" s="85" t="s">
        <v>137</v>
      </c>
      <c r="F67" s="85" t="s">
        <v>407</v>
      </c>
      <c r="G67" s="85"/>
      <c r="H67" s="85" t="s">
        <v>496</v>
      </c>
      <c r="I67" s="85" t="s">
        <v>497</v>
      </c>
      <c r="J67" s="84">
        <v>1.0</v>
      </c>
      <c r="K67" s="148" t="s">
        <v>19</v>
      </c>
      <c r="L67" s="87" t="s">
        <v>378</v>
      </c>
      <c r="M67" s="87">
        <v>2.0211109E7</v>
      </c>
      <c r="N67" s="87" t="s">
        <v>379</v>
      </c>
      <c r="O67" s="87" t="s">
        <v>19</v>
      </c>
      <c r="P67" s="87">
        <v>20.8</v>
      </c>
      <c r="Q67" s="87">
        <v>90.0</v>
      </c>
      <c r="R67" s="88">
        <v>12.2</v>
      </c>
      <c r="S67" s="88">
        <v>87.0</v>
      </c>
      <c r="T67" s="88">
        <v>12.8</v>
      </c>
      <c r="U67" s="88" t="s">
        <v>19</v>
      </c>
      <c r="V67" s="88">
        <v>5.3</v>
      </c>
      <c r="W67" s="88" t="s">
        <v>19</v>
      </c>
      <c r="X67" s="88">
        <f t="shared" si="11"/>
        <v>1.872</v>
      </c>
      <c r="Y67" s="88">
        <f t="shared" si="10"/>
        <v>1.0614</v>
      </c>
      <c r="AC67" s="90" t="s">
        <v>498</v>
      </c>
    </row>
    <row r="68" hidden="1">
      <c r="A68" s="154">
        <v>109.0</v>
      </c>
      <c r="B68" s="84" t="s">
        <v>382</v>
      </c>
      <c r="C68" s="84" t="s">
        <v>47</v>
      </c>
      <c r="D68" s="84">
        <v>2.0200106E7</v>
      </c>
      <c r="E68" s="85" t="s">
        <v>137</v>
      </c>
      <c r="F68" s="85" t="s">
        <v>376</v>
      </c>
      <c r="G68" s="85"/>
      <c r="H68" s="85" t="s">
        <v>153</v>
      </c>
      <c r="I68" s="85" t="s">
        <v>886</v>
      </c>
      <c r="J68" s="84">
        <v>1.0</v>
      </c>
      <c r="K68" s="148" t="s">
        <v>19</v>
      </c>
      <c r="L68" s="87" t="s">
        <v>378</v>
      </c>
      <c r="M68" s="87">
        <v>2.0210902E7</v>
      </c>
      <c r="N68" s="87" t="s">
        <v>379</v>
      </c>
      <c r="O68" s="87" t="s">
        <v>887</v>
      </c>
      <c r="P68" s="87" t="s">
        <v>380</v>
      </c>
      <c r="Q68" s="87">
        <v>87.0</v>
      </c>
      <c r="R68" s="88">
        <v>13.8</v>
      </c>
      <c r="S68" s="88">
        <v>87.0</v>
      </c>
      <c r="T68" s="88">
        <v>11.0</v>
      </c>
      <c r="U68" s="88" t="s">
        <v>19</v>
      </c>
      <c r="V68" s="88">
        <v>7.8</v>
      </c>
      <c r="W68" s="96">
        <v>0.632</v>
      </c>
      <c r="X68" s="88">
        <f>(W68*Q68)/1000</f>
        <v>0.054984</v>
      </c>
      <c r="Y68" s="88">
        <f t="shared" si="10"/>
        <v>1.2006</v>
      </c>
      <c r="Z68" s="87" t="s">
        <v>397</v>
      </c>
      <c r="AA68" s="87" t="s">
        <v>405</v>
      </c>
      <c r="AC68" s="90" t="s">
        <v>475</v>
      </c>
    </row>
    <row r="69" hidden="1">
      <c r="A69" s="149">
        <v>111.0</v>
      </c>
      <c r="B69" s="84"/>
      <c r="C69" s="84" t="s">
        <v>47</v>
      </c>
      <c r="D69" s="84">
        <v>2.0200106E7</v>
      </c>
      <c r="E69" s="85" t="s">
        <v>137</v>
      </c>
      <c r="F69" s="85" t="s">
        <v>376</v>
      </c>
      <c r="G69" s="85"/>
      <c r="H69" s="85" t="s">
        <v>290</v>
      </c>
      <c r="I69" s="85" t="s">
        <v>499</v>
      </c>
      <c r="J69" s="84">
        <v>1.0</v>
      </c>
      <c r="K69" s="148" t="s">
        <v>19</v>
      </c>
      <c r="L69" s="87" t="s">
        <v>378</v>
      </c>
      <c r="M69" s="87">
        <v>2.021092E7</v>
      </c>
      <c r="N69" s="87" t="s">
        <v>379</v>
      </c>
      <c r="O69" s="87" t="s">
        <v>19</v>
      </c>
      <c r="P69" s="87">
        <v>2.35</v>
      </c>
      <c r="Q69" s="87">
        <v>90.0</v>
      </c>
      <c r="R69" s="88" t="s">
        <v>380</v>
      </c>
      <c r="S69" s="88">
        <v>87.0</v>
      </c>
      <c r="T69" s="88"/>
      <c r="U69" s="98" t="s">
        <v>380</v>
      </c>
      <c r="V69" s="88"/>
      <c r="W69" s="88" t="s">
        <v>19</v>
      </c>
      <c r="X69" s="88">
        <f t="shared" ref="X69:X76" si="12">(P69*Q69)/1000</f>
        <v>0.2115</v>
      </c>
      <c r="Y69" s="88" t="str">
        <f t="shared" si="10"/>
        <v>#VALUE!</v>
      </c>
      <c r="AC69" s="90" t="s">
        <v>448</v>
      </c>
    </row>
    <row r="70" hidden="1">
      <c r="A70" s="149">
        <v>111.0</v>
      </c>
      <c r="B70" s="84"/>
      <c r="C70" s="84" t="s">
        <v>47</v>
      </c>
      <c r="D70" s="84">
        <v>2.0200106E7</v>
      </c>
      <c r="E70" s="85" t="s">
        <v>137</v>
      </c>
      <c r="F70" s="85" t="s">
        <v>376</v>
      </c>
      <c r="G70" s="85"/>
      <c r="H70" s="85" t="s">
        <v>290</v>
      </c>
      <c r="I70" s="85" t="s">
        <v>499</v>
      </c>
      <c r="J70" s="84">
        <v>1.0</v>
      </c>
      <c r="K70" s="148" t="s">
        <v>19</v>
      </c>
      <c r="L70" s="87" t="s">
        <v>378</v>
      </c>
      <c r="M70" s="87">
        <v>2.0220201E7</v>
      </c>
      <c r="N70" s="87" t="s">
        <v>379</v>
      </c>
      <c r="O70" s="87" t="s">
        <v>19</v>
      </c>
      <c r="P70" s="87">
        <v>2.99</v>
      </c>
      <c r="Q70" s="87">
        <v>90.0</v>
      </c>
      <c r="R70" s="88" t="s">
        <v>380</v>
      </c>
      <c r="S70" s="88">
        <v>90.0</v>
      </c>
      <c r="T70" s="88"/>
      <c r="U70" s="88"/>
      <c r="V70" s="88"/>
      <c r="W70" s="88" t="s">
        <v>19</v>
      </c>
      <c r="X70" s="88">
        <f t="shared" si="12"/>
        <v>0.2691</v>
      </c>
      <c r="Y70" s="88" t="str">
        <f t="shared" si="10"/>
        <v>#VALUE!</v>
      </c>
      <c r="AC70" s="90" t="s">
        <v>400</v>
      </c>
    </row>
    <row r="71" hidden="1">
      <c r="A71" s="84">
        <v>113.0</v>
      </c>
      <c r="B71" s="84" t="s">
        <v>382</v>
      </c>
      <c r="C71" s="84" t="s">
        <v>47</v>
      </c>
      <c r="D71" s="84">
        <v>2.0200106E7</v>
      </c>
      <c r="E71" s="85" t="s">
        <v>137</v>
      </c>
      <c r="F71" s="85" t="s">
        <v>407</v>
      </c>
      <c r="G71" s="85"/>
      <c r="H71" s="85" t="s">
        <v>500</v>
      </c>
      <c r="I71" s="85" t="s">
        <v>501</v>
      </c>
      <c r="J71" s="84">
        <v>1.0</v>
      </c>
      <c r="K71" s="148" t="s">
        <v>19</v>
      </c>
      <c r="L71" s="87" t="s">
        <v>378</v>
      </c>
      <c r="M71" s="87">
        <v>2.0211109E7</v>
      </c>
      <c r="N71" s="87" t="s">
        <v>379</v>
      </c>
      <c r="O71" s="87" t="s">
        <v>19</v>
      </c>
      <c r="P71" s="87">
        <v>9.91</v>
      </c>
      <c r="Q71" s="87">
        <v>90.0</v>
      </c>
      <c r="R71" s="88">
        <v>10.7</v>
      </c>
      <c r="S71" s="88">
        <v>87.0</v>
      </c>
      <c r="T71" s="88">
        <v>8.81</v>
      </c>
      <c r="U71" s="88" t="s">
        <v>19</v>
      </c>
      <c r="V71" s="88" t="s">
        <v>380</v>
      </c>
      <c r="W71" s="88" t="s">
        <v>19</v>
      </c>
      <c r="X71" s="88">
        <f t="shared" si="12"/>
        <v>0.8919</v>
      </c>
      <c r="Y71" s="88">
        <f t="shared" si="10"/>
        <v>0.9309</v>
      </c>
      <c r="AC71" s="90" t="s">
        <v>498</v>
      </c>
    </row>
    <row r="72" ht="17.25" hidden="1" customHeight="1">
      <c r="A72" s="83">
        <v>115.0</v>
      </c>
      <c r="B72" s="84" t="s">
        <v>382</v>
      </c>
      <c r="C72" s="84" t="s">
        <v>47</v>
      </c>
      <c r="D72" s="84">
        <v>2.0200106E7</v>
      </c>
      <c r="E72" s="85" t="s">
        <v>137</v>
      </c>
      <c r="F72" s="85" t="s">
        <v>376</v>
      </c>
      <c r="G72" s="85"/>
      <c r="H72" s="85" t="s">
        <v>287</v>
      </c>
      <c r="I72" s="85" t="s">
        <v>502</v>
      </c>
      <c r="J72" s="84">
        <v>1.0</v>
      </c>
      <c r="K72" s="148" t="s">
        <v>19</v>
      </c>
      <c r="L72" s="87" t="s">
        <v>378</v>
      </c>
      <c r="M72" s="87">
        <v>2.0211015E7</v>
      </c>
      <c r="N72" s="87" t="s">
        <v>379</v>
      </c>
      <c r="O72" s="87" t="s">
        <v>19</v>
      </c>
      <c r="P72" s="87">
        <v>2.44</v>
      </c>
      <c r="Q72" s="87">
        <v>90.0</v>
      </c>
      <c r="R72" s="88">
        <v>11.1</v>
      </c>
      <c r="S72" s="88">
        <v>87.0</v>
      </c>
      <c r="T72" s="88">
        <v>10.7</v>
      </c>
      <c r="U72" s="88" t="s">
        <v>19</v>
      </c>
      <c r="V72" s="88">
        <v>5.0</v>
      </c>
      <c r="W72" s="88" t="s">
        <v>19</v>
      </c>
      <c r="X72" s="88">
        <f t="shared" si="12"/>
        <v>0.2196</v>
      </c>
      <c r="Y72" s="88">
        <f t="shared" si="10"/>
        <v>0.9657</v>
      </c>
      <c r="AC72" s="90" t="s">
        <v>444</v>
      </c>
    </row>
    <row r="73" hidden="1">
      <c r="A73" s="83">
        <v>117.0</v>
      </c>
      <c r="B73" s="84" t="s">
        <v>382</v>
      </c>
      <c r="C73" s="84" t="s">
        <v>47</v>
      </c>
      <c r="D73" s="84">
        <v>2.0200106E7</v>
      </c>
      <c r="E73" s="85" t="s">
        <v>137</v>
      </c>
      <c r="F73" s="85" t="s">
        <v>458</v>
      </c>
      <c r="G73" s="85"/>
      <c r="H73" s="85" t="s">
        <v>31</v>
      </c>
      <c r="I73" s="85" t="s">
        <v>767</v>
      </c>
      <c r="J73" s="84">
        <v>1.0</v>
      </c>
      <c r="K73" s="148" t="s">
        <v>19</v>
      </c>
      <c r="L73" s="87" t="s">
        <v>378</v>
      </c>
      <c r="M73" s="87">
        <v>2.0211118E7</v>
      </c>
      <c r="N73" s="87" t="s">
        <v>379</v>
      </c>
      <c r="O73" s="87" t="s">
        <v>19</v>
      </c>
      <c r="P73" s="87">
        <v>28.8</v>
      </c>
      <c r="Q73" s="87">
        <v>90.0</v>
      </c>
      <c r="R73" s="88">
        <v>22.8</v>
      </c>
      <c r="S73" s="88">
        <v>87.0</v>
      </c>
      <c r="T73" s="88">
        <v>25.4</v>
      </c>
      <c r="U73" s="88" t="s">
        <v>19</v>
      </c>
      <c r="V73" s="88">
        <v>6.8</v>
      </c>
      <c r="W73" s="93" t="s">
        <v>19</v>
      </c>
      <c r="X73" s="88">
        <f t="shared" si="12"/>
        <v>2.592</v>
      </c>
      <c r="Y73" s="88">
        <f t="shared" si="10"/>
        <v>1.9836</v>
      </c>
      <c r="AC73" s="90" t="s">
        <v>529</v>
      </c>
    </row>
    <row r="74" hidden="1">
      <c r="A74" s="83">
        <v>119.0</v>
      </c>
      <c r="B74" s="84" t="s">
        <v>382</v>
      </c>
      <c r="C74" s="84" t="s">
        <v>47</v>
      </c>
      <c r="D74" s="84">
        <v>2.0200106E7</v>
      </c>
      <c r="E74" s="85" t="s">
        <v>137</v>
      </c>
      <c r="F74" s="85" t="s">
        <v>407</v>
      </c>
      <c r="G74" s="85"/>
      <c r="H74" s="85" t="s">
        <v>505</v>
      </c>
      <c r="I74" s="85" t="s">
        <v>506</v>
      </c>
      <c r="J74" s="84">
        <v>1.0</v>
      </c>
      <c r="K74" s="148" t="s">
        <v>19</v>
      </c>
      <c r="L74" s="87" t="s">
        <v>378</v>
      </c>
      <c r="M74" s="87">
        <v>2.0210927E7</v>
      </c>
      <c r="N74" s="87" t="s">
        <v>379</v>
      </c>
      <c r="O74" s="87" t="s">
        <v>19</v>
      </c>
      <c r="P74" s="87">
        <v>18.0</v>
      </c>
      <c r="Q74" s="87">
        <v>90.0</v>
      </c>
      <c r="R74" s="88">
        <v>10.4</v>
      </c>
      <c r="S74" s="88">
        <v>87.0</v>
      </c>
      <c r="T74" s="88">
        <v>8.63</v>
      </c>
      <c r="U74" s="88" t="s">
        <v>19</v>
      </c>
      <c r="V74" s="88" t="s">
        <v>380</v>
      </c>
      <c r="W74" s="88" t="s">
        <v>19</v>
      </c>
      <c r="X74" s="88">
        <f t="shared" si="12"/>
        <v>1.62</v>
      </c>
      <c r="Y74" s="88">
        <f t="shared" si="10"/>
        <v>0.9048</v>
      </c>
      <c r="AC74" s="90" t="s">
        <v>507</v>
      </c>
    </row>
    <row r="75" hidden="1">
      <c r="A75" s="84">
        <v>121.0</v>
      </c>
      <c r="B75" s="84" t="s">
        <v>382</v>
      </c>
      <c r="C75" s="84" t="s">
        <v>47</v>
      </c>
      <c r="D75" s="84">
        <v>2.0200106E7</v>
      </c>
      <c r="E75" s="85" t="s">
        <v>137</v>
      </c>
      <c r="F75" s="85" t="s">
        <v>407</v>
      </c>
      <c r="G75" s="85"/>
      <c r="H75" s="85" t="s">
        <v>508</v>
      </c>
      <c r="I75" s="85" t="s">
        <v>509</v>
      </c>
      <c r="J75" s="84">
        <v>1.0</v>
      </c>
      <c r="K75" s="148" t="s">
        <v>19</v>
      </c>
      <c r="L75" s="87" t="s">
        <v>378</v>
      </c>
      <c r="M75" s="87">
        <v>2.0211112E7</v>
      </c>
      <c r="N75" s="87" t="s">
        <v>379</v>
      </c>
      <c r="O75" s="87" t="s">
        <v>19</v>
      </c>
      <c r="P75" s="87">
        <v>8.5</v>
      </c>
      <c r="Q75" s="87">
        <v>90.0</v>
      </c>
      <c r="R75" s="88">
        <v>10.5</v>
      </c>
      <c r="S75" s="88">
        <v>87.0</v>
      </c>
      <c r="T75" s="88">
        <v>10.5</v>
      </c>
      <c r="U75" s="88" t="s">
        <v>19</v>
      </c>
      <c r="V75" s="88">
        <v>7.0</v>
      </c>
      <c r="W75" s="88" t="s">
        <v>19</v>
      </c>
      <c r="X75" s="88">
        <f t="shared" si="12"/>
        <v>0.765</v>
      </c>
      <c r="Y75" s="88">
        <f t="shared" si="10"/>
        <v>0.9135</v>
      </c>
      <c r="AC75" s="90" t="s">
        <v>510</v>
      </c>
    </row>
    <row r="76" hidden="1">
      <c r="A76" s="155">
        <v>123.0</v>
      </c>
      <c r="B76" s="84" t="s">
        <v>382</v>
      </c>
      <c r="C76" s="84" t="s">
        <v>47</v>
      </c>
      <c r="D76" s="84">
        <v>2.0200106E7</v>
      </c>
      <c r="E76" s="85" t="s">
        <v>137</v>
      </c>
      <c r="F76" s="85" t="s">
        <v>458</v>
      </c>
      <c r="G76" s="85"/>
      <c r="H76" s="85" t="s">
        <v>138</v>
      </c>
      <c r="I76" s="85" t="s">
        <v>647</v>
      </c>
      <c r="J76" s="84">
        <v>1.0</v>
      </c>
      <c r="K76" s="148" t="s">
        <v>19</v>
      </c>
      <c r="L76" s="87" t="s">
        <v>378</v>
      </c>
      <c r="M76" s="87">
        <v>2.0210927E7</v>
      </c>
      <c r="N76" s="87" t="s">
        <v>379</v>
      </c>
      <c r="O76" s="87" t="s">
        <v>19</v>
      </c>
      <c r="P76" s="87">
        <v>35.0</v>
      </c>
      <c r="Q76" s="87">
        <v>90.0</v>
      </c>
      <c r="R76" s="88">
        <v>29.3</v>
      </c>
      <c r="S76" s="88">
        <v>87.0</v>
      </c>
      <c r="T76" s="88">
        <v>22.9</v>
      </c>
      <c r="U76" s="88" t="s">
        <v>19</v>
      </c>
      <c r="V76" s="88">
        <v>7.2</v>
      </c>
      <c r="W76" s="88" t="s">
        <v>19</v>
      </c>
      <c r="X76" s="88">
        <f t="shared" si="12"/>
        <v>3.15</v>
      </c>
      <c r="Y76" s="88">
        <f t="shared" si="10"/>
        <v>2.5491</v>
      </c>
      <c r="AC76" s="90" t="s">
        <v>507</v>
      </c>
    </row>
    <row r="77" hidden="1">
      <c r="A77" s="147">
        <v>125.0</v>
      </c>
      <c r="B77" s="84"/>
      <c r="C77" s="84" t="s">
        <v>47</v>
      </c>
      <c r="D77" s="84">
        <v>2.0200106E7</v>
      </c>
      <c r="E77" s="85" t="s">
        <v>137</v>
      </c>
      <c r="F77" s="85" t="s">
        <v>376</v>
      </c>
      <c r="G77" s="85"/>
      <c r="H77" s="85" t="s">
        <v>156</v>
      </c>
      <c r="I77" s="85" t="s">
        <v>903</v>
      </c>
      <c r="J77" s="84">
        <v>1.0</v>
      </c>
      <c r="K77" s="148" t="s">
        <v>19</v>
      </c>
      <c r="L77" s="87" t="s">
        <v>378</v>
      </c>
      <c r="M77" s="87">
        <v>2.0211108E7</v>
      </c>
      <c r="N77" s="87" t="s">
        <v>379</v>
      </c>
      <c r="O77" s="87" t="s">
        <v>1021</v>
      </c>
      <c r="P77" s="87" t="s">
        <v>380</v>
      </c>
      <c r="Q77" s="87">
        <v>87.0</v>
      </c>
      <c r="R77" s="88">
        <v>10.1</v>
      </c>
      <c r="S77" s="88">
        <v>87.0</v>
      </c>
      <c r="T77" s="88">
        <v>10.8</v>
      </c>
      <c r="U77" s="88" t="s">
        <v>19</v>
      </c>
      <c r="V77" s="88">
        <v>7.7</v>
      </c>
      <c r="W77" s="95">
        <v>0.266</v>
      </c>
      <c r="X77" s="88">
        <f>(W77*Q77)/1000</f>
        <v>0.023142</v>
      </c>
      <c r="Y77" s="88">
        <f t="shared" si="10"/>
        <v>0.8787</v>
      </c>
      <c r="AC77" s="90" t="s">
        <v>483</v>
      </c>
    </row>
    <row r="78" hidden="1">
      <c r="A78" s="149">
        <v>125.0</v>
      </c>
      <c r="B78" s="84"/>
      <c r="C78" s="84" t="s">
        <v>47</v>
      </c>
      <c r="D78" s="84">
        <v>2.0200106E7</v>
      </c>
      <c r="E78" s="85" t="s">
        <v>137</v>
      </c>
      <c r="F78" s="85" t="s">
        <v>376</v>
      </c>
      <c r="G78" s="85"/>
      <c r="H78" s="85" t="s">
        <v>156</v>
      </c>
      <c r="I78" s="85" t="s">
        <v>903</v>
      </c>
      <c r="J78" s="84">
        <v>1.0</v>
      </c>
      <c r="K78" s="148" t="s">
        <v>19</v>
      </c>
      <c r="L78" s="87" t="s">
        <v>378</v>
      </c>
      <c r="M78" s="87">
        <v>2.0220217E7</v>
      </c>
      <c r="N78" s="87" t="s">
        <v>379</v>
      </c>
      <c r="O78" s="87" t="s">
        <v>19</v>
      </c>
      <c r="P78" s="87" t="s">
        <v>380</v>
      </c>
      <c r="Q78" s="87">
        <v>90.0</v>
      </c>
      <c r="R78" s="88">
        <v>14.8</v>
      </c>
      <c r="S78" s="88">
        <v>90.0</v>
      </c>
      <c r="T78" s="88"/>
      <c r="U78" s="88"/>
      <c r="V78" s="88"/>
      <c r="W78" s="88"/>
      <c r="X78" s="88" t="str">
        <f t="shared" ref="X78:X80" si="13">(P78*Q78)/1000</f>
        <v>#VALUE!</v>
      </c>
      <c r="Y78" s="88">
        <f t="shared" si="10"/>
        <v>1.332</v>
      </c>
      <c r="AC78" s="90" t="s">
        <v>796</v>
      </c>
    </row>
    <row r="79" hidden="1">
      <c r="A79" s="83">
        <v>127.0</v>
      </c>
      <c r="B79" s="84" t="s">
        <v>382</v>
      </c>
      <c r="C79" s="84" t="s">
        <v>47</v>
      </c>
      <c r="D79" s="84">
        <v>2.0200106E7</v>
      </c>
      <c r="E79" s="85" t="s">
        <v>137</v>
      </c>
      <c r="F79" s="85" t="s">
        <v>407</v>
      </c>
      <c r="G79" s="85"/>
      <c r="H79" s="85" t="s">
        <v>512</v>
      </c>
      <c r="I79" s="85" t="s">
        <v>513</v>
      </c>
      <c r="J79" s="84">
        <v>1.0</v>
      </c>
      <c r="K79" s="148" t="s">
        <v>19</v>
      </c>
      <c r="L79" s="87" t="s">
        <v>378</v>
      </c>
      <c r="M79" s="94">
        <v>2.0210902E7</v>
      </c>
      <c r="N79" s="87" t="s">
        <v>379</v>
      </c>
      <c r="O79" s="87" t="s">
        <v>19</v>
      </c>
      <c r="P79" s="87">
        <v>13.05</v>
      </c>
      <c r="Q79" s="87">
        <v>90.0</v>
      </c>
      <c r="R79" s="88">
        <v>12.2</v>
      </c>
      <c r="S79" s="88">
        <v>87.0</v>
      </c>
      <c r="T79" s="88">
        <v>11.4</v>
      </c>
      <c r="U79" s="88" t="s">
        <v>19</v>
      </c>
      <c r="V79" s="88">
        <v>4.9</v>
      </c>
      <c r="W79" s="88" t="s">
        <v>19</v>
      </c>
      <c r="X79" s="88">
        <f t="shared" si="13"/>
        <v>1.1745</v>
      </c>
      <c r="Y79" s="88">
        <f t="shared" si="10"/>
        <v>1.0614</v>
      </c>
      <c r="Z79" s="87" t="s">
        <v>404</v>
      </c>
      <c r="AA79" s="87" t="s">
        <v>514</v>
      </c>
      <c r="AC79" s="90" t="s">
        <v>475</v>
      </c>
    </row>
    <row r="80" hidden="1">
      <c r="A80" s="84">
        <v>129.0</v>
      </c>
      <c r="B80" s="84" t="s">
        <v>382</v>
      </c>
      <c r="C80" s="84" t="s">
        <v>47</v>
      </c>
      <c r="D80" s="84">
        <v>2.0200106E7</v>
      </c>
      <c r="E80" s="85" t="s">
        <v>137</v>
      </c>
      <c r="F80" s="85" t="s">
        <v>407</v>
      </c>
      <c r="G80" s="85"/>
      <c r="H80" s="85" t="s">
        <v>515</v>
      </c>
      <c r="I80" s="85" t="s">
        <v>516</v>
      </c>
      <c r="J80" s="84">
        <v>1.0</v>
      </c>
      <c r="K80" s="148" t="s">
        <v>19</v>
      </c>
      <c r="L80" s="87" t="s">
        <v>378</v>
      </c>
      <c r="M80" s="87">
        <v>2.0211116E7</v>
      </c>
      <c r="N80" s="87" t="s">
        <v>379</v>
      </c>
      <c r="O80" s="87" t="s">
        <v>19</v>
      </c>
      <c r="P80" s="87">
        <v>13.55</v>
      </c>
      <c r="Q80" s="87">
        <v>90.0</v>
      </c>
      <c r="R80" s="88">
        <v>16.5</v>
      </c>
      <c r="S80" s="88">
        <v>87.0</v>
      </c>
      <c r="T80" s="88"/>
      <c r="U80" s="88" t="s">
        <v>19</v>
      </c>
      <c r="V80" s="88">
        <v>5.9</v>
      </c>
      <c r="W80" s="88" t="s">
        <v>19</v>
      </c>
      <c r="X80" s="88">
        <f t="shared" si="13"/>
        <v>1.2195</v>
      </c>
      <c r="Y80" s="88">
        <f t="shared" si="10"/>
        <v>1.4355</v>
      </c>
      <c r="AC80" s="90" t="s">
        <v>466</v>
      </c>
    </row>
    <row r="81" hidden="1">
      <c r="A81" s="156">
        <v>131.0</v>
      </c>
      <c r="B81" s="84"/>
      <c r="C81" s="84" t="s">
        <v>47</v>
      </c>
      <c r="D81" s="84">
        <v>2.0200106E7</v>
      </c>
      <c r="E81" s="85" t="s">
        <v>137</v>
      </c>
      <c r="F81" s="85" t="s">
        <v>376</v>
      </c>
      <c r="G81" s="85"/>
      <c r="H81" s="85" t="s">
        <v>144</v>
      </c>
      <c r="I81" s="85" t="s">
        <v>907</v>
      </c>
      <c r="J81" s="84">
        <v>1.0</v>
      </c>
      <c r="K81" s="148" t="s">
        <v>19</v>
      </c>
      <c r="L81" s="87" t="s">
        <v>378</v>
      </c>
      <c r="M81" s="87">
        <v>2.0211004E7</v>
      </c>
      <c r="N81" s="87" t="s">
        <v>379</v>
      </c>
      <c r="O81" s="87" t="s">
        <v>908</v>
      </c>
      <c r="P81" s="87" t="s">
        <v>380</v>
      </c>
      <c r="Q81" s="87">
        <v>90.0</v>
      </c>
      <c r="R81" s="88">
        <v>11.0</v>
      </c>
      <c r="S81" s="88">
        <v>87.0</v>
      </c>
      <c r="T81" s="88">
        <v>10.8</v>
      </c>
      <c r="U81" s="88" t="s">
        <v>19</v>
      </c>
      <c r="V81" s="88">
        <v>5.5</v>
      </c>
      <c r="W81" s="96">
        <v>0.477</v>
      </c>
      <c r="X81" s="88">
        <f>(W81*Q81)/1000</f>
        <v>0.04293</v>
      </c>
      <c r="Y81" s="88">
        <f t="shared" si="10"/>
        <v>0.957</v>
      </c>
      <c r="AC81" s="90" t="s">
        <v>495</v>
      </c>
    </row>
    <row r="82" hidden="1">
      <c r="A82" s="83">
        <v>133.0</v>
      </c>
      <c r="B82" s="84" t="s">
        <v>382</v>
      </c>
      <c r="C82" s="84" t="s">
        <v>47</v>
      </c>
      <c r="D82" s="84">
        <v>2.0200106E7</v>
      </c>
      <c r="E82" s="85" t="s">
        <v>137</v>
      </c>
      <c r="F82" s="85" t="s">
        <v>458</v>
      </c>
      <c r="G82" s="85"/>
      <c r="H82" s="85" t="s">
        <v>32</v>
      </c>
      <c r="I82" s="85" t="s">
        <v>781</v>
      </c>
      <c r="J82" s="84">
        <v>1.0</v>
      </c>
      <c r="K82" s="148" t="s">
        <v>19</v>
      </c>
      <c r="L82" s="87" t="s">
        <v>378</v>
      </c>
      <c r="M82" s="87">
        <v>2.0211122E7</v>
      </c>
      <c r="N82" s="87" t="s">
        <v>379</v>
      </c>
      <c r="O82" s="87" t="s">
        <v>19</v>
      </c>
      <c r="P82" s="87">
        <v>30.9</v>
      </c>
      <c r="Q82" s="87">
        <v>90.0</v>
      </c>
      <c r="R82" s="88">
        <v>18.6</v>
      </c>
      <c r="S82" s="88">
        <v>87.0</v>
      </c>
      <c r="T82" s="88">
        <v>17.1</v>
      </c>
      <c r="U82" s="88" t="s">
        <v>19</v>
      </c>
      <c r="V82" s="88">
        <v>7.7</v>
      </c>
      <c r="W82" s="88" t="s">
        <v>19</v>
      </c>
      <c r="X82" s="88">
        <f t="shared" ref="X82:X90" si="14">(P82*Q82)/1000</f>
        <v>2.781</v>
      </c>
      <c r="Y82" s="88">
        <f t="shared" si="10"/>
        <v>1.6182</v>
      </c>
      <c r="AC82" s="90" t="s">
        <v>520</v>
      </c>
    </row>
    <row r="83" hidden="1">
      <c r="A83" s="153">
        <v>135.0</v>
      </c>
      <c r="B83" s="84" t="s">
        <v>382</v>
      </c>
      <c r="C83" s="84" t="s">
        <v>47</v>
      </c>
      <c r="D83" s="84">
        <v>2.0200106E7</v>
      </c>
      <c r="E83" s="85" t="s">
        <v>137</v>
      </c>
      <c r="F83" s="85" t="s">
        <v>458</v>
      </c>
      <c r="G83" s="85"/>
      <c r="H83" s="85" t="s">
        <v>284</v>
      </c>
      <c r="I83" s="85" t="s">
        <v>753</v>
      </c>
      <c r="J83" s="84">
        <v>1.0</v>
      </c>
      <c r="K83" s="148" t="s">
        <v>19</v>
      </c>
      <c r="L83" s="87" t="s">
        <v>378</v>
      </c>
      <c r="M83" s="87">
        <v>2.0210924E7</v>
      </c>
      <c r="N83" s="87" t="s">
        <v>379</v>
      </c>
      <c r="O83" s="87" t="s">
        <v>19</v>
      </c>
      <c r="P83" s="87">
        <v>25.8</v>
      </c>
      <c r="Q83" s="87">
        <v>90.0</v>
      </c>
      <c r="R83" s="88">
        <v>25.2</v>
      </c>
      <c r="S83" s="88">
        <v>87.0</v>
      </c>
      <c r="T83" s="88">
        <v>19.8</v>
      </c>
      <c r="U83" s="88" t="s">
        <v>19</v>
      </c>
      <c r="V83" s="88">
        <v>7.0</v>
      </c>
      <c r="W83" s="88" t="s">
        <v>19</v>
      </c>
      <c r="X83" s="88">
        <f t="shared" si="14"/>
        <v>2.322</v>
      </c>
      <c r="Y83" s="88">
        <f t="shared" si="10"/>
        <v>2.1924</v>
      </c>
      <c r="AC83" s="90" t="s">
        <v>473</v>
      </c>
    </row>
    <row r="84" hidden="1">
      <c r="A84" s="84">
        <v>137.0</v>
      </c>
      <c r="B84" s="84" t="s">
        <v>382</v>
      </c>
      <c r="C84" s="84" t="s">
        <v>47</v>
      </c>
      <c r="D84" s="84">
        <v>2.0200106E7</v>
      </c>
      <c r="E84" s="85" t="s">
        <v>137</v>
      </c>
      <c r="F84" s="85" t="s">
        <v>458</v>
      </c>
      <c r="G84" s="85"/>
      <c r="H84" s="85" t="s">
        <v>30</v>
      </c>
      <c r="I84" s="85" t="s">
        <v>631</v>
      </c>
      <c r="J84" s="84">
        <v>1.0</v>
      </c>
      <c r="K84" s="148" t="s">
        <v>19</v>
      </c>
      <c r="L84" s="87" t="s">
        <v>378</v>
      </c>
      <c r="M84" s="87">
        <v>2.0211122E7</v>
      </c>
      <c r="N84" s="87" t="s">
        <v>379</v>
      </c>
      <c r="O84" s="87" t="s">
        <v>19</v>
      </c>
      <c r="P84" s="87">
        <v>38.6</v>
      </c>
      <c r="Q84" s="87">
        <v>90.0</v>
      </c>
      <c r="R84" s="88">
        <v>17.1</v>
      </c>
      <c r="S84" s="88">
        <v>87.0</v>
      </c>
      <c r="T84" s="88">
        <v>21.2</v>
      </c>
      <c r="U84" s="93" t="s">
        <v>19</v>
      </c>
      <c r="V84" s="88">
        <v>6.2</v>
      </c>
      <c r="W84" s="88" t="s">
        <v>19</v>
      </c>
      <c r="X84" s="88">
        <f t="shared" si="14"/>
        <v>3.474</v>
      </c>
      <c r="Y84" s="88">
        <f t="shared" si="10"/>
        <v>1.4877</v>
      </c>
      <c r="AC84" s="90" t="s">
        <v>520</v>
      </c>
    </row>
    <row r="85" hidden="1">
      <c r="A85" s="83">
        <v>139.0</v>
      </c>
      <c r="B85" s="84" t="s">
        <v>382</v>
      </c>
      <c r="C85" s="84" t="s">
        <v>47</v>
      </c>
      <c r="D85" s="84">
        <v>2.0200106E7</v>
      </c>
      <c r="E85" s="85" t="s">
        <v>137</v>
      </c>
      <c r="F85" s="85" t="s">
        <v>407</v>
      </c>
      <c r="G85" s="85"/>
      <c r="H85" s="85" t="s">
        <v>521</v>
      </c>
      <c r="I85" s="85" t="s">
        <v>522</v>
      </c>
      <c r="J85" s="84">
        <v>1.0</v>
      </c>
      <c r="K85" s="148" t="s">
        <v>19</v>
      </c>
      <c r="L85" s="87" t="s">
        <v>378</v>
      </c>
      <c r="M85" s="87">
        <v>2.0211001E7</v>
      </c>
      <c r="N85" s="87" t="s">
        <v>379</v>
      </c>
      <c r="O85" s="87" t="s">
        <v>19</v>
      </c>
      <c r="P85" s="87">
        <v>19.2</v>
      </c>
      <c r="Q85" s="87">
        <v>90.0</v>
      </c>
      <c r="R85" s="88">
        <v>13.3</v>
      </c>
      <c r="S85" s="88">
        <v>87.0</v>
      </c>
      <c r="T85" s="88">
        <v>9.12</v>
      </c>
      <c r="U85" s="88" t="s">
        <v>19</v>
      </c>
      <c r="V85" s="88" t="s">
        <v>380</v>
      </c>
      <c r="W85" s="88" t="s">
        <v>19</v>
      </c>
      <c r="X85" s="88">
        <f t="shared" si="14"/>
        <v>1.728</v>
      </c>
      <c r="Y85" s="88">
        <f t="shared" si="10"/>
        <v>1.1571</v>
      </c>
      <c r="AC85" s="90" t="s">
        <v>451</v>
      </c>
    </row>
    <row r="86" hidden="1">
      <c r="A86" s="149">
        <v>141.0</v>
      </c>
      <c r="B86" s="84"/>
      <c r="C86" s="84" t="s">
        <v>47</v>
      </c>
      <c r="D86" s="84">
        <v>2.0200106E7</v>
      </c>
      <c r="E86" s="85" t="s">
        <v>137</v>
      </c>
      <c r="F86" s="85" t="s">
        <v>407</v>
      </c>
      <c r="G86" s="85"/>
      <c r="H86" s="85" t="s">
        <v>523</v>
      </c>
      <c r="I86" s="85" t="s">
        <v>524</v>
      </c>
      <c r="J86" s="84">
        <v>1.0</v>
      </c>
      <c r="K86" s="148" t="s">
        <v>19</v>
      </c>
      <c r="L86" s="87" t="s">
        <v>378</v>
      </c>
      <c r="M86" s="87">
        <v>2.0210924E7</v>
      </c>
      <c r="N86" s="87" t="s">
        <v>379</v>
      </c>
      <c r="O86" s="87" t="s">
        <v>19</v>
      </c>
      <c r="P86" s="87">
        <v>10.35</v>
      </c>
      <c r="Q86" s="87">
        <v>90.0</v>
      </c>
      <c r="R86" s="88" t="s">
        <v>380</v>
      </c>
      <c r="S86" s="88">
        <v>87.0</v>
      </c>
      <c r="T86" s="88">
        <v>7.01</v>
      </c>
      <c r="U86" s="88" t="s">
        <v>19</v>
      </c>
      <c r="V86" s="88" t="s">
        <v>380</v>
      </c>
      <c r="W86" s="88" t="s">
        <v>19</v>
      </c>
      <c r="X86" s="88">
        <f t="shared" si="14"/>
        <v>0.9315</v>
      </c>
      <c r="Y86" s="88" t="str">
        <f t="shared" si="10"/>
        <v>#VALUE!</v>
      </c>
      <c r="AC86" s="90" t="s">
        <v>473</v>
      </c>
    </row>
    <row r="87" hidden="1">
      <c r="A87" s="147">
        <v>141.0</v>
      </c>
      <c r="B87" s="84"/>
      <c r="C87" s="84" t="s">
        <v>47</v>
      </c>
      <c r="D87" s="84">
        <v>2.0200106E7</v>
      </c>
      <c r="E87" s="85" t="s">
        <v>137</v>
      </c>
      <c r="F87" s="85" t="s">
        <v>407</v>
      </c>
      <c r="G87" s="85"/>
      <c r="H87" s="85" t="s">
        <v>523</v>
      </c>
      <c r="I87" s="85" t="s">
        <v>524</v>
      </c>
      <c r="J87" s="84">
        <v>1.0</v>
      </c>
      <c r="K87" s="148" t="s">
        <v>19</v>
      </c>
      <c r="L87" s="87" t="s">
        <v>378</v>
      </c>
      <c r="M87" s="87">
        <v>2.0220211E7</v>
      </c>
      <c r="N87" s="87" t="s">
        <v>379</v>
      </c>
      <c r="O87" s="87" t="s">
        <v>19</v>
      </c>
      <c r="P87" s="87">
        <v>5.79</v>
      </c>
      <c r="Q87" s="87">
        <v>90.0</v>
      </c>
      <c r="R87" s="88" t="s">
        <v>380</v>
      </c>
      <c r="S87" s="88">
        <v>87.0</v>
      </c>
      <c r="T87" s="88"/>
      <c r="U87" s="88" t="s">
        <v>19</v>
      </c>
      <c r="V87" s="88"/>
      <c r="W87" s="93" t="s">
        <v>19</v>
      </c>
      <c r="X87" s="88">
        <f t="shared" si="14"/>
        <v>0.5211</v>
      </c>
      <c r="Y87" s="88" t="str">
        <f t="shared" si="10"/>
        <v>#VALUE!</v>
      </c>
      <c r="AC87" s="90" t="s">
        <v>525</v>
      </c>
    </row>
    <row r="88" hidden="1">
      <c r="A88" s="83">
        <v>143.0</v>
      </c>
      <c r="B88" s="84" t="s">
        <v>526</v>
      </c>
      <c r="C88" s="84" t="s">
        <v>47</v>
      </c>
      <c r="D88" s="84">
        <v>2.0200106E7</v>
      </c>
      <c r="E88" s="85" t="s">
        <v>137</v>
      </c>
      <c r="F88" s="85" t="s">
        <v>407</v>
      </c>
      <c r="G88" s="85"/>
      <c r="H88" s="85" t="s">
        <v>527</v>
      </c>
      <c r="I88" s="85" t="s">
        <v>528</v>
      </c>
      <c r="J88" s="84">
        <v>1.0</v>
      </c>
      <c r="K88" s="148" t="s">
        <v>19</v>
      </c>
      <c r="L88" s="87" t="s">
        <v>378</v>
      </c>
      <c r="M88" s="87">
        <v>2.0211118E7</v>
      </c>
      <c r="N88" s="87" t="s">
        <v>379</v>
      </c>
      <c r="O88" s="87" t="s">
        <v>19</v>
      </c>
      <c r="P88" s="87">
        <v>34.2</v>
      </c>
      <c r="Q88" s="87">
        <v>90.0</v>
      </c>
      <c r="R88" s="88" t="s">
        <v>380</v>
      </c>
      <c r="S88" s="88">
        <v>87.0</v>
      </c>
      <c r="T88" s="88">
        <v>9.95</v>
      </c>
      <c r="U88" s="96">
        <v>8.58</v>
      </c>
      <c r="V88" s="88" t="s">
        <v>380</v>
      </c>
      <c r="W88" s="88" t="s">
        <v>19</v>
      </c>
      <c r="X88" s="88">
        <f t="shared" si="14"/>
        <v>3.078</v>
      </c>
      <c r="Y88" s="88">
        <f>(U88*S88)/1000</f>
        <v>0.74646</v>
      </c>
      <c r="AC88" s="90" t="s">
        <v>529</v>
      </c>
    </row>
    <row r="89" hidden="1">
      <c r="A89" s="157">
        <v>145.0</v>
      </c>
      <c r="B89" s="84"/>
      <c r="C89" s="84" t="s">
        <v>47</v>
      </c>
      <c r="D89" s="84">
        <v>2.0200106E7</v>
      </c>
      <c r="E89" s="85" t="s">
        <v>137</v>
      </c>
      <c r="F89" s="85" t="s">
        <v>376</v>
      </c>
      <c r="G89" s="85"/>
      <c r="H89" s="85" t="s">
        <v>167</v>
      </c>
      <c r="I89" s="85" t="s">
        <v>876</v>
      </c>
      <c r="J89" s="84">
        <v>1.0</v>
      </c>
      <c r="K89" s="148" t="s">
        <v>19</v>
      </c>
      <c r="L89" s="87" t="s">
        <v>378</v>
      </c>
      <c r="M89" s="87">
        <v>2.0210927E7</v>
      </c>
      <c r="N89" s="87" t="s">
        <v>379</v>
      </c>
      <c r="O89" s="87" t="s">
        <v>877</v>
      </c>
      <c r="P89" s="87" t="s">
        <v>380</v>
      </c>
      <c r="Q89" s="87">
        <v>90.0</v>
      </c>
      <c r="R89" s="88" t="s">
        <v>380</v>
      </c>
      <c r="S89" s="88">
        <v>87.0</v>
      </c>
      <c r="T89" s="88"/>
      <c r="U89" s="93"/>
      <c r="V89" s="88"/>
      <c r="W89" s="119"/>
      <c r="X89" s="88" t="str">
        <f t="shared" si="14"/>
        <v>#VALUE!</v>
      </c>
      <c r="Y89" s="88" t="str">
        <f t="shared" ref="Y89:Y97" si="15">(R89*S89)/1000</f>
        <v>#VALUE!</v>
      </c>
      <c r="AC89" s="99" t="s">
        <v>507</v>
      </c>
    </row>
    <row r="90" hidden="1">
      <c r="A90" s="83">
        <v>147.0</v>
      </c>
      <c r="B90" s="84" t="s">
        <v>382</v>
      </c>
      <c r="C90" s="84" t="s">
        <v>47</v>
      </c>
      <c r="D90" s="84">
        <v>2.0200106E7</v>
      </c>
      <c r="E90" s="85" t="s">
        <v>137</v>
      </c>
      <c r="F90" s="85" t="s">
        <v>376</v>
      </c>
      <c r="G90" s="85"/>
      <c r="H90" s="85" t="s">
        <v>278</v>
      </c>
      <c r="I90" s="85" t="s">
        <v>530</v>
      </c>
      <c r="J90" s="84">
        <v>1.0</v>
      </c>
      <c r="K90" s="148" t="s">
        <v>19</v>
      </c>
      <c r="L90" s="87" t="s">
        <v>378</v>
      </c>
      <c r="M90" s="87">
        <v>2.0211018E7</v>
      </c>
      <c r="N90" s="87" t="s">
        <v>379</v>
      </c>
      <c r="O90" s="87" t="s">
        <v>19</v>
      </c>
      <c r="P90" s="87">
        <v>2.75</v>
      </c>
      <c r="Q90" s="87">
        <v>90.0</v>
      </c>
      <c r="R90" s="88">
        <v>18.6</v>
      </c>
      <c r="S90" s="88">
        <v>87.0</v>
      </c>
      <c r="T90" s="88">
        <v>15.8</v>
      </c>
      <c r="U90" s="93" t="s">
        <v>19</v>
      </c>
      <c r="V90" s="88">
        <v>7.4</v>
      </c>
      <c r="W90" s="88" t="s">
        <v>19</v>
      </c>
      <c r="X90" s="88">
        <f t="shared" si="14"/>
        <v>0.2475</v>
      </c>
      <c r="Y90" s="88">
        <f t="shared" si="15"/>
        <v>1.6182</v>
      </c>
      <c r="AC90" s="90" t="s">
        <v>433</v>
      </c>
    </row>
    <row r="91" hidden="1">
      <c r="A91" s="147">
        <v>149.0</v>
      </c>
      <c r="B91" s="84"/>
      <c r="C91" s="84" t="s">
        <v>47</v>
      </c>
      <c r="D91" s="84">
        <v>2.0200106E7</v>
      </c>
      <c r="E91" s="85" t="s">
        <v>137</v>
      </c>
      <c r="F91" s="85" t="s">
        <v>376</v>
      </c>
      <c r="G91" s="85"/>
      <c r="H91" s="85" t="s">
        <v>182</v>
      </c>
      <c r="I91" s="85" t="s">
        <v>917</v>
      </c>
      <c r="J91" s="84">
        <v>1.0</v>
      </c>
      <c r="K91" s="148" t="s">
        <v>19</v>
      </c>
      <c r="L91" s="87" t="s">
        <v>378</v>
      </c>
      <c r="M91" s="87">
        <v>2.0210924E7</v>
      </c>
      <c r="N91" s="87" t="s">
        <v>379</v>
      </c>
      <c r="O91" s="87" t="s">
        <v>877</v>
      </c>
      <c r="P91" s="87" t="s">
        <v>380</v>
      </c>
      <c r="Q91" s="87">
        <v>90.0</v>
      </c>
      <c r="R91" s="88">
        <v>11.6</v>
      </c>
      <c r="S91" s="88">
        <v>87.0</v>
      </c>
      <c r="T91" s="88">
        <v>8.61</v>
      </c>
      <c r="U91" s="93" t="s">
        <v>19</v>
      </c>
      <c r="V91" s="88" t="s">
        <v>380</v>
      </c>
      <c r="W91" s="96">
        <v>0.138</v>
      </c>
      <c r="X91" s="88">
        <f>(W91*Q91)/1000</f>
        <v>0.01242</v>
      </c>
      <c r="Y91" s="88">
        <f t="shared" si="15"/>
        <v>1.0092</v>
      </c>
      <c r="AC91" s="90" t="s">
        <v>473</v>
      </c>
    </row>
    <row r="92" hidden="1">
      <c r="A92" s="147">
        <v>149.0</v>
      </c>
      <c r="B92" s="84"/>
      <c r="C92" s="84" t="s">
        <v>47</v>
      </c>
      <c r="D92" s="84">
        <v>2.0200106E7</v>
      </c>
      <c r="E92" s="85" t="s">
        <v>137</v>
      </c>
      <c r="F92" s="85" t="s">
        <v>376</v>
      </c>
      <c r="G92" s="85"/>
      <c r="H92" s="85" t="s">
        <v>182</v>
      </c>
      <c r="I92" s="85" t="s">
        <v>917</v>
      </c>
      <c r="J92" s="84">
        <v>1.0</v>
      </c>
      <c r="K92" s="148" t="s">
        <v>19</v>
      </c>
      <c r="L92" s="87" t="s">
        <v>378</v>
      </c>
      <c r="M92" s="87">
        <v>2.0220203E7</v>
      </c>
      <c r="N92" s="87" t="s">
        <v>379</v>
      </c>
      <c r="O92" s="87" t="s">
        <v>19</v>
      </c>
      <c r="P92" s="87" t="s">
        <v>380</v>
      </c>
      <c r="Q92" s="87">
        <v>90.0</v>
      </c>
      <c r="R92" s="88">
        <v>14.4</v>
      </c>
      <c r="S92" s="88">
        <v>87.0</v>
      </c>
      <c r="T92" s="88">
        <v>8.61</v>
      </c>
      <c r="U92" s="88" t="s">
        <v>19</v>
      </c>
      <c r="V92" s="88" t="s">
        <v>380</v>
      </c>
      <c r="W92" s="88"/>
      <c r="X92" s="88" t="str">
        <f t="shared" ref="X92:X101" si="16">(P92*Q92)/1000</f>
        <v>#VALUE!</v>
      </c>
      <c r="Y92" s="88">
        <f t="shared" si="15"/>
        <v>1.2528</v>
      </c>
      <c r="AC92" s="90" t="s">
        <v>759</v>
      </c>
    </row>
    <row r="93" hidden="1">
      <c r="A93" s="149">
        <v>151.0</v>
      </c>
      <c r="B93" s="84"/>
      <c r="C93" s="84" t="s">
        <v>47</v>
      </c>
      <c r="D93" s="84">
        <v>2.0200106E7</v>
      </c>
      <c r="E93" s="85" t="s">
        <v>137</v>
      </c>
      <c r="F93" s="85" t="s">
        <v>376</v>
      </c>
      <c r="G93" s="85"/>
      <c r="H93" s="85" t="s">
        <v>275</v>
      </c>
      <c r="I93" s="85" t="s">
        <v>531</v>
      </c>
      <c r="J93" s="84">
        <v>1.0</v>
      </c>
      <c r="K93" s="148" t="s">
        <v>19</v>
      </c>
      <c r="L93" s="87" t="s">
        <v>378</v>
      </c>
      <c r="M93" s="87">
        <v>2.0211116E7</v>
      </c>
      <c r="N93" s="87" t="s">
        <v>379</v>
      </c>
      <c r="O93" s="87" t="s">
        <v>19</v>
      </c>
      <c r="P93" s="87">
        <v>2.27</v>
      </c>
      <c r="Q93" s="87">
        <v>90.0</v>
      </c>
      <c r="R93" s="88" t="s">
        <v>380</v>
      </c>
      <c r="S93" s="88">
        <v>87.0</v>
      </c>
      <c r="T93" s="88"/>
      <c r="U93" s="98" t="s">
        <v>380</v>
      </c>
      <c r="V93" s="88"/>
      <c r="W93" s="88" t="s">
        <v>19</v>
      </c>
      <c r="X93" s="88">
        <f t="shared" si="16"/>
        <v>0.2043</v>
      </c>
      <c r="Y93" s="88" t="str">
        <f t="shared" si="15"/>
        <v>#VALUE!</v>
      </c>
      <c r="AC93" s="90" t="s">
        <v>466</v>
      </c>
    </row>
    <row r="94" hidden="1">
      <c r="A94" s="147">
        <v>151.0</v>
      </c>
      <c r="B94" s="84"/>
      <c r="C94" s="84" t="s">
        <v>47</v>
      </c>
      <c r="D94" s="84">
        <v>2.0200106E7</v>
      </c>
      <c r="E94" s="85" t="s">
        <v>137</v>
      </c>
      <c r="F94" s="85" t="s">
        <v>376</v>
      </c>
      <c r="G94" s="85"/>
      <c r="H94" s="85" t="s">
        <v>275</v>
      </c>
      <c r="I94" s="85" t="s">
        <v>531</v>
      </c>
      <c r="J94" s="84">
        <v>1.0</v>
      </c>
      <c r="K94" s="148" t="s">
        <v>19</v>
      </c>
      <c r="L94" s="87" t="s">
        <v>378</v>
      </c>
      <c r="M94" s="87">
        <v>2.0220224E7</v>
      </c>
      <c r="N94" s="87" t="s">
        <v>379</v>
      </c>
      <c r="O94" s="87" t="s">
        <v>19</v>
      </c>
      <c r="P94" s="87">
        <v>2.27</v>
      </c>
      <c r="Q94" s="87">
        <v>90.0</v>
      </c>
      <c r="R94" s="88" t="s">
        <v>380</v>
      </c>
      <c r="S94" s="88">
        <v>87.0</v>
      </c>
      <c r="T94" s="88"/>
      <c r="U94" s="89" t="s">
        <v>380</v>
      </c>
      <c r="V94" s="88"/>
      <c r="W94" s="88" t="s">
        <v>19</v>
      </c>
      <c r="X94" s="88">
        <f t="shared" si="16"/>
        <v>0.2043</v>
      </c>
      <c r="Y94" s="88" t="str">
        <f t="shared" si="15"/>
        <v>#VALUE!</v>
      </c>
      <c r="AC94" s="90" t="s">
        <v>466</v>
      </c>
    </row>
    <row r="95" hidden="1">
      <c r="A95" s="147">
        <v>153.0</v>
      </c>
      <c r="B95" s="84"/>
      <c r="C95" s="84" t="s">
        <v>47</v>
      </c>
      <c r="D95" s="84">
        <v>2.0200106E7</v>
      </c>
      <c r="E95" s="85" t="s">
        <v>137</v>
      </c>
      <c r="F95" s="85" t="s">
        <v>407</v>
      </c>
      <c r="G95" s="85"/>
      <c r="H95" s="85" t="s">
        <v>532</v>
      </c>
      <c r="I95" s="85" t="s">
        <v>533</v>
      </c>
      <c r="J95" s="84">
        <v>1.0</v>
      </c>
      <c r="K95" s="148" t="s">
        <v>19</v>
      </c>
      <c r="L95" s="87" t="s">
        <v>378</v>
      </c>
      <c r="M95" s="87">
        <v>2.0211004E7</v>
      </c>
      <c r="N95" s="87" t="s">
        <v>379</v>
      </c>
      <c r="O95" s="87" t="s">
        <v>19</v>
      </c>
      <c r="P95" s="87">
        <v>8.69</v>
      </c>
      <c r="Q95" s="87">
        <v>90.0</v>
      </c>
      <c r="R95" s="88" t="s">
        <v>380</v>
      </c>
      <c r="S95" s="88">
        <v>87.0</v>
      </c>
      <c r="T95" s="88">
        <v>7.7</v>
      </c>
      <c r="U95" s="89" t="s">
        <v>380</v>
      </c>
      <c r="V95" s="88" t="s">
        <v>380</v>
      </c>
      <c r="W95" s="88" t="s">
        <v>19</v>
      </c>
      <c r="X95" s="88">
        <f t="shared" si="16"/>
        <v>0.7821</v>
      </c>
      <c r="Y95" s="88" t="str">
        <f t="shared" si="15"/>
        <v>#VALUE!</v>
      </c>
      <c r="AC95" s="90" t="s">
        <v>495</v>
      </c>
    </row>
    <row r="96" hidden="1">
      <c r="A96" s="149">
        <v>153.0</v>
      </c>
      <c r="B96" s="84"/>
      <c r="C96" s="84" t="s">
        <v>47</v>
      </c>
      <c r="D96" s="84">
        <v>2.0200106E7</v>
      </c>
      <c r="E96" s="85" t="s">
        <v>137</v>
      </c>
      <c r="F96" s="85" t="s">
        <v>407</v>
      </c>
      <c r="G96" s="85"/>
      <c r="H96" s="85" t="s">
        <v>532</v>
      </c>
      <c r="I96" s="85" t="s">
        <v>533</v>
      </c>
      <c r="J96" s="84">
        <v>1.0</v>
      </c>
      <c r="K96" s="148" t="s">
        <v>19</v>
      </c>
      <c r="L96" s="87" t="s">
        <v>378</v>
      </c>
      <c r="M96" s="87">
        <v>2.0220211E7</v>
      </c>
      <c r="N96" s="87" t="s">
        <v>379</v>
      </c>
      <c r="O96" s="87" t="s">
        <v>19</v>
      </c>
      <c r="P96" s="87">
        <v>3.14</v>
      </c>
      <c r="Q96" s="87">
        <v>90.0</v>
      </c>
      <c r="R96" s="88" t="s">
        <v>380</v>
      </c>
      <c r="S96" s="88">
        <v>87.0</v>
      </c>
      <c r="T96" s="88"/>
      <c r="U96" s="88"/>
      <c r="V96" s="88"/>
      <c r="W96" s="88" t="s">
        <v>19</v>
      </c>
      <c r="X96" s="88">
        <f t="shared" si="16"/>
        <v>0.2826</v>
      </c>
      <c r="Y96" s="88" t="str">
        <f t="shared" si="15"/>
        <v>#VALUE!</v>
      </c>
      <c r="AC96" s="90" t="s">
        <v>525</v>
      </c>
    </row>
    <row r="97" hidden="1">
      <c r="A97" s="84">
        <v>155.0</v>
      </c>
      <c r="B97" s="84" t="s">
        <v>382</v>
      </c>
      <c r="C97" s="84" t="s">
        <v>47</v>
      </c>
      <c r="D97" s="84">
        <v>2.0200106E7</v>
      </c>
      <c r="E97" s="85" t="s">
        <v>137</v>
      </c>
      <c r="F97" s="85" t="s">
        <v>458</v>
      </c>
      <c r="G97" s="85"/>
      <c r="H97" s="85" t="s">
        <v>281</v>
      </c>
      <c r="I97" s="85" t="s">
        <v>679</v>
      </c>
      <c r="J97" s="84">
        <v>1.0</v>
      </c>
      <c r="K97" s="148" t="s">
        <v>19</v>
      </c>
      <c r="L97" s="87" t="s">
        <v>378</v>
      </c>
      <c r="M97" s="87">
        <v>2.0211004E7</v>
      </c>
      <c r="N97" s="87" t="s">
        <v>379</v>
      </c>
      <c r="O97" s="87" t="s">
        <v>19</v>
      </c>
      <c r="P97" s="87">
        <v>37.1</v>
      </c>
      <c r="Q97" s="87">
        <v>90.0</v>
      </c>
      <c r="R97" s="88">
        <v>42.3</v>
      </c>
      <c r="S97" s="88">
        <v>87.0</v>
      </c>
      <c r="T97" s="88">
        <v>35.0</v>
      </c>
      <c r="U97" s="88" t="s">
        <v>19</v>
      </c>
      <c r="V97" s="88">
        <v>7.6</v>
      </c>
      <c r="W97" s="88" t="s">
        <v>19</v>
      </c>
      <c r="X97" s="88">
        <f t="shared" si="16"/>
        <v>3.339</v>
      </c>
      <c r="Y97" s="88">
        <f t="shared" si="15"/>
        <v>3.6801</v>
      </c>
      <c r="AC97" s="90" t="s">
        <v>495</v>
      </c>
    </row>
    <row r="98" hidden="1">
      <c r="A98" s="147">
        <v>157.0</v>
      </c>
      <c r="B98" s="84"/>
      <c r="C98" s="84" t="s">
        <v>47</v>
      </c>
      <c r="D98" s="84">
        <v>2.0200106E7</v>
      </c>
      <c r="E98" s="85" t="s">
        <v>137</v>
      </c>
      <c r="F98" s="85" t="s">
        <v>376</v>
      </c>
      <c r="G98" s="85"/>
      <c r="H98" s="85" t="s">
        <v>147</v>
      </c>
      <c r="I98" s="85" t="s">
        <v>535</v>
      </c>
      <c r="J98" s="84">
        <v>1.0</v>
      </c>
      <c r="K98" s="148" t="s">
        <v>19</v>
      </c>
      <c r="L98" s="87" t="s">
        <v>378</v>
      </c>
      <c r="M98" s="87">
        <v>2.0211122E7</v>
      </c>
      <c r="N98" s="87" t="s">
        <v>379</v>
      </c>
      <c r="O98" s="87" t="s">
        <v>19</v>
      </c>
      <c r="P98" s="87">
        <v>5.88</v>
      </c>
      <c r="Q98" s="87">
        <v>90.0</v>
      </c>
      <c r="R98" s="88" t="s">
        <v>380</v>
      </c>
      <c r="S98" s="88">
        <v>87.0</v>
      </c>
      <c r="T98" s="88"/>
      <c r="U98" s="96">
        <v>4.5</v>
      </c>
      <c r="V98" s="88"/>
      <c r="W98" s="93" t="s">
        <v>19</v>
      </c>
      <c r="X98" s="88">
        <f t="shared" si="16"/>
        <v>0.5292</v>
      </c>
      <c r="Y98" s="88">
        <f t="shared" ref="Y98:Y99" si="17">(U98*S98)/1000</f>
        <v>0.3915</v>
      </c>
      <c r="AC98" s="90" t="s">
        <v>520</v>
      </c>
    </row>
    <row r="99" hidden="1">
      <c r="A99" s="147">
        <v>157.0</v>
      </c>
      <c r="B99" s="84"/>
      <c r="C99" s="84" t="s">
        <v>47</v>
      </c>
      <c r="D99" s="84">
        <v>2.0200106E7</v>
      </c>
      <c r="E99" s="85" t="s">
        <v>137</v>
      </c>
      <c r="F99" s="85" t="s">
        <v>376</v>
      </c>
      <c r="G99" s="85"/>
      <c r="H99" s="85" t="s">
        <v>147</v>
      </c>
      <c r="I99" s="85" t="s">
        <v>535</v>
      </c>
      <c r="J99" s="84">
        <v>1.0</v>
      </c>
      <c r="K99" s="148" t="s">
        <v>19</v>
      </c>
      <c r="L99" s="87" t="s">
        <v>378</v>
      </c>
      <c r="M99" s="87">
        <v>2.0220224E7</v>
      </c>
      <c r="N99" s="87" t="s">
        <v>379</v>
      </c>
      <c r="O99" s="87" t="s">
        <v>19</v>
      </c>
      <c r="P99" s="87">
        <v>5.88</v>
      </c>
      <c r="Q99" s="87">
        <v>90.0</v>
      </c>
      <c r="R99" s="88" t="s">
        <v>380</v>
      </c>
      <c r="S99" s="88">
        <v>87.0</v>
      </c>
      <c r="T99" s="88"/>
      <c r="U99" s="96">
        <v>4.5</v>
      </c>
      <c r="V99" s="88"/>
      <c r="W99" s="88" t="s">
        <v>19</v>
      </c>
      <c r="X99" s="88">
        <f t="shared" si="16"/>
        <v>0.5292</v>
      </c>
      <c r="Y99" s="88">
        <f t="shared" si="17"/>
        <v>0.3915</v>
      </c>
      <c r="AC99" s="90" t="s">
        <v>520</v>
      </c>
    </row>
    <row r="100" hidden="1">
      <c r="A100" s="83">
        <v>159.0</v>
      </c>
      <c r="B100" s="84" t="s">
        <v>382</v>
      </c>
      <c r="C100" s="84" t="s">
        <v>47</v>
      </c>
      <c r="D100" s="84">
        <v>2.0200106E7</v>
      </c>
      <c r="E100" s="85" t="s">
        <v>137</v>
      </c>
      <c r="F100" s="85" t="s">
        <v>458</v>
      </c>
      <c r="G100" s="85"/>
      <c r="H100" s="85" t="s">
        <v>150</v>
      </c>
      <c r="I100" s="85" t="s">
        <v>675</v>
      </c>
      <c r="J100" s="84">
        <v>1.0</v>
      </c>
      <c r="K100" s="148" t="s">
        <v>19</v>
      </c>
      <c r="L100" s="87" t="s">
        <v>378</v>
      </c>
      <c r="M100" s="87">
        <v>2.0211007E7</v>
      </c>
      <c r="N100" s="87" t="s">
        <v>379</v>
      </c>
      <c r="O100" s="87" t="s">
        <v>19</v>
      </c>
      <c r="P100" s="87">
        <v>14.8</v>
      </c>
      <c r="Q100" s="87">
        <v>90.0</v>
      </c>
      <c r="R100" s="88">
        <v>15.8</v>
      </c>
      <c r="S100" s="88">
        <v>87.0</v>
      </c>
      <c r="T100" s="88">
        <v>12.7</v>
      </c>
      <c r="U100" s="88" t="s">
        <v>19</v>
      </c>
      <c r="V100" s="88">
        <v>6.7</v>
      </c>
      <c r="W100" s="93" t="s">
        <v>19</v>
      </c>
      <c r="X100" s="88">
        <f t="shared" si="16"/>
        <v>1.332</v>
      </c>
      <c r="Y100" s="88">
        <f t="shared" ref="Y100:Y105" si="18">(R100*S100)/1000</f>
        <v>1.3746</v>
      </c>
      <c r="AC100" s="90" t="s">
        <v>462</v>
      </c>
    </row>
    <row r="101" hidden="1">
      <c r="A101" s="83">
        <v>161.0</v>
      </c>
      <c r="B101" s="84" t="s">
        <v>382</v>
      </c>
      <c r="C101" s="84" t="s">
        <v>47</v>
      </c>
      <c r="D101" s="84">
        <v>2.0200106E7</v>
      </c>
      <c r="E101" s="85" t="s">
        <v>137</v>
      </c>
      <c r="F101" s="85" t="s">
        <v>458</v>
      </c>
      <c r="G101" s="85"/>
      <c r="H101" s="85" t="s">
        <v>272</v>
      </c>
      <c r="I101" s="85" t="s">
        <v>728</v>
      </c>
      <c r="J101" s="84">
        <v>1.0</v>
      </c>
      <c r="K101" s="148" t="s">
        <v>19</v>
      </c>
      <c r="L101" s="87" t="s">
        <v>378</v>
      </c>
      <c r="M101" s="87">
        <v>2.021102E7</v>
      </c>
      <c r="N101" s="87" t="s">
        <v>379</v>
      </c>
      <c r="O101" s="87" t="s">
        <v>19</v>
      </c>
      <c r="P101" s="87">
        <v>8.7</v>
      </c>
      <c r="Q101" s="87">
        <v>90.0</v>
      </c>
      <c r="R101" s="88">
        <v>20.2</v>
      </c>
      <c r="S101" s="88">
        <v>87.0</v>
      </c>
      <c r="T101" s="88">
        <v>18.2</v>
      </c>
      <c r="U101" s="88" t="s">
        <v>19</v>
      </c>
      <c r="V101" s="88">
        <v>6.6</v>
      </c>
      <c r="W101" s="93" t="s">
        <v>19</v>
      </c>
      <c r="X101" s="88">
        <f t="shared" si="16"/>
        <v>0.783</v>
      </c>
      <c r="Y101" s="88">
        <f t="shared" si="18"/>
        <v>1.7574</v>
      </c>
      <c r="AC101" s="90" t="s">
        <v>504</v>
      </c>
    </row>
    <row r="102" hidden="1">
      <c r="A102" s="157">
        <v>163.0</v>
      </c>
      <c r="B102" s="84"/>
      <c r="C102" s="84" t="s">
        <v>47</v>
      </c>
      <c r="D102" s="84">
        <v>2.0200106E7</v>
      </c>
      <c r="E102" s="85" t="s">
        <v>137</v>
      </c>
      <c r="F102" s="85" t="s">
        <v>376</v>
      </c>
      <c r="G102" s="85"/>
      <c r="H102" s="85" t="s">
        <v>241</v>
      </c>
      <c r="I102" s="85" t="s">
        <v>785</v>
      </c>
      <c r="J102" s="84">
        <v>1.0</v>
      </c>
      <c r="K102" s="148" t="s">
        <v>19</v>
      </c>
      <c r="L102" s="87" t="s">
        <v>378</v>
      </c>
      <c r="M102" s="87">
        <v>2.0211007E7</v>
      </c>
      <c r="N102" s="87" t="s">
        <v>379</v>
      </c>
      <c r="O102" s="87" t="s">
        <v>541</v>
      </c>
      <c r="P102" s="87" t="s">
        <v>380</v>
      </c>
      <c r="Q102" s="87">
        <v>90.0</v>
      </c>
      <c r="R102" s="88">
        <v>20.7</v>
      </c>
      <c r="S102" s="88">
        <v>87.0</v>
      </c>
      <c r="T102" s="88">
        <v>12.5</v>
      </c>
      <c r="U102" s="93" t="s">
        <v>19</v>
      </c>
      <c r="V102" s="88">
        <v>7.6</v>
      </c>
      <c r="W102" s="96">
        <v>0.41</v>
      </c>
      <c r="X102" s="88">
        <f>(W102*Q102)/1000</f>
        <v>0.0369</v>
      </c>
      <c r="Y102" s="88">
        <f t="shared" si="18"/>
        <v>1.8009</v>
      </c>
      <c r="AC102" s="90" t="s">
        <v>462</v>
      </c>
    </row>
    <row r="103" hidden="1">
      <c r="A103" s="158">
        <v>165.0</v>
      </c>
      <c r="B103" s="84"/>
      <c r="C103" s="84" t="s">
        <v>47</v>
      </c>
      <c r="D103" s="84">
        <v>2.0200106E7</v>
      </c>
      <c r="E103" s="85" t="s">
        <v>137</v>
      </c>
      <c r="F103" s="85" t="s">
        <v>376</v>
      </c>
      <c r="G103" s="85"/>
      <c r="H103" s="85" t="s">
        <v>36</v>
      </c>
      <c r="I103" s="85" t="s">
        <v>912</v>
      </c>
      <c r="J103" s="84">
        <v>1.0</v>
      </c>
      <c r="K103" s="148" t="s">
        <v>19</v>
      </c>
      <c r="L103" s="87" t="s">
        <v>378</v>
      </c>
      <c r="M103" s="87">
        <v>2.0210913E7</v>
      </c>
      <c r="N103" s="87" t="s">
        <v>379</v>
      </c>
      <c r="O103" s="87" t="s">
        <v>687</v>
      </c>
      <c r="P103" s="87" t="s">
        <v>380</v>
      </c>
      <c r="Q103" s="87">
        <v>90.0</v>
      </c>
      <c r="R103" s="88">
        <v>14.8</v>
      </c>
      <c r="S103" s="88">
        <v>90.0</v>
      </c>
      <c r="T103" s="88"/>
      <c r="U103" s="88"/>
      <c r="V103" s="88"/>
      <c r="W103" s="88"/>
      <c r="X103" s="88" t="str">
        <f>(P103*Q103)/1000</f>
        <v>#VALUE!</v>
      </c>
      <c r="Y103" s="88">
        <f t="shared" si="18"/>
        <v>1.332</v>
      </c>
      <c r="AC103" s="90" t="s">
        <v>688</v>
      </c>
    </row>
    <row r="104" hidden="1">
      <c r="A104" s="147">
        <v>167.0</v>
      </c>
      <c r="B104" s="84"/>
      <c r="C104" s="84" t="s">
        <v>47</v>
      </c>
      <c r="D104" s="84">
        <v>2.0200106E7</v>
      </c>
      <c r="E104" s="85" t="s">
        <v>137</v>
      </c>
      <c r="F104" s="85" t="s">
        <v>376</v>
      </c>
      <c r="G104" s="85"/>
      <c r="H104" s="85" t="s">
        <v>179</v>
      </c>
      <c r="I104" s="85" t="s">
        <v>931</v>
      </c>
      <c r="J104" s="84">
        <v>1.0</v>
      </c>
      <c r="K104" s="148" t="s">
        <v>19</v>
      </c>
      <c r="L104" s="87" t="s">
        <v>378</v>
      </c>
      <c r="M104" s="87">
        <v>2.0211112E7</v>
      </c>
      <c r="N104" s="87" t="s">
        <v>379</v>
      </c>
      <c r="O104" s="87" t="s">
        <v>932</v>
      </c>
      <c r="P104" s="87" t="s">
        <v>380</v>
      </c>
      <c r="Q104" s="87">
        <v>87.0</v>
      </c>
      <c r="R104" s="88">
        <v>19.8</v>
      </c>
      <c r="S104" s="88">
        <v>87.0</v>
      </c>
      <c r="T104" s="88">
        <v>13.3</v>
      </c>
      <c r="U104" s="88" t="s">
        <v>19</v>
      </c>
      <c r="V104" s="88">
        <v>8.8</v>
      </c>
      <c r="W104" s="95">
        <v>0.455</v>
      </c>
      <c r="X104" s="88">
        <f t="shared" ref="X104:X105" si="19">(W104*Q104)/1000</f>
        <v>0.039585</v>
      </c>
      <c r="Y104" s="88">
        <f t="shared" si="18"/>
        <v>1.7226</v>
      </c>
      <c r="AC104" s="90" t="s">
        <v>510</v>
      </c>
    </row>
    <row r="105" hidden="1">
      <c r="A105" s="147">
        <v>167.0</v>
      </c>
      <c r="B105" s="84"/>
      <c r="C105" s="84" t="s">
        <v>47</v>
      </c>
      <c r="D105" s="84">
        <v>2.0200106E7</v>
      </c>
      <c r="E105" s="85" t="s">
        <v>137</v>
      </c>
      <c r="F105" s="85" t="s">
        <v>376</v>
      </c>
      <c r="G105" s="85"/>
      <c r="H105" s="85" t="s">
        <v>179</v>
      </c>
      <c r="I105" s="85" t="s">
        <v>931</v>
      </c>
      <c r="J105" s="84">
        <v>1.0</v>
      </c>
      <c r="K105" s="148" t="s">
        <v>19</v>
      </c>
      <c r="L105" s="87" t="s">
        <v>378</v>
      </c>
      <c r="M105" s="87">
        <v>2.0220224E7</v>
      </c>
      <c r="N105" s="87" t="s">
        <v>379</v>
      </c>
      <c r="O105" s="87" t="s">
        <v>932</v>
      </c>
      <c r="P105" s="87" t="s">
        <v>380</v>
      </c>
      <c r="Q105" s="87">
        <v>87.0</v>
      </c>
      <c r="R105" s="88">
        <v>19.8</v>
      </c>
      <c r="S105" s="88">
        <v>87.0</v>
      </c>
      <c r="T105" s="88">
        <v>13.3</v>
      </c>
      <c r="U105" s="88" t="s">
        <v>19</v>
      </c>
      <c r="V105" s="88">
        <v>8.8</v>
      </c>
      <c r="W105" s="95">
        <v>0.455</v>
      </c>
      <c r="X105" s="88">
        <f t="shared" si="19"/>
        <v>0.039585</v>
      </c>
      <c r="Y105" s="88">
        <f t="shared" si="18"/>
        <v>1.7226</v>
      </c>
      <c r="AC105" s="90" t="s">
        <v>510</v>
      </c>
    </row>
    <row r="106" hidden="1">
      <c r="A106" s="150">
        <v>169.0</v>
      </c>
      <c r="B106" s="84" t="s">
        <v>382</v>
      </c>
      <c r="C106" s="84" t="s">
        <v>47</v>
      </c>
      <c r="D106" s="84">
        <v>2.0200106E7</v>
      </c>
      <c r="E106" s="85" t="s">
        <v>137</v>
      </c>
      <c r="F106" s="85" t="s">
        <v>407</v>
      </c>
      <c r="G106" s="85"/>
      <c r="H106" s="85" t="s">
        <v>538</v>
      </c>
      <c r="I106" s="85" t="s">
        <v>539</v>
      </c>
      <c r="J106" s="84">
        <v>1.0</v>
      </c>
      <c r="K106" s="148" t="s">
        <v>19</v>
      </c>
      <c r="L106" s="87" t="s">
        <v>378</v>
      </c>
      <c r="M106" s="87">
        <v>2.0211007E7</v>
      </c>
      <c r="N106" s="87" t="s">
        <v>379</v>
      </c>
      <c r="O106" s="87" t="s">
        <v>19</v>
      </c>
      <c r="P106" s="87">
        <v>19.15</v>
      </c>
      <c r="Q106" s="87">
        <v>90.0</v>
      </c>
      <c r="R106" s="88" t="s">
        <v>380</v>
      </c>
      <c r="S106" s="88">
        <v>87.0</v>
      </c>
      <c r="T106" s="88"/>
      <c r="U106" s="96">
        <v>6.01</v>
      </c>
      <c r="V106" s="88"/>
      <c r="W106" s="93" t="s">
        <v>19</v>
      </c>
      <c r="X106" s="88">
        <f t="shared" ref="X106:X107" si="20">(P106*Q106)/1000</f>
        <v>1.7235</v>
      </c>
      <c r="Y106" s="88">
        <f>(U106*S106)/1000</f>
        <v>0.52287</v>
      </c>
      <c r="AC106" s="90" t="s">
        <v>462</v>
      </c>
    </row>
    <row r="107" hidden="1">
      <c r="A107" s="158">
        <v>171.0</v>
      </c>
      <c r="B107" s="84"/>
      <c r="C107" s="84" t="s">
        <v>47</v>
      </c>
      <c r="D107" s="84">
        <v>2.0200106E7</v>
      </c>
      <c r="E107" s="85" t="s">
        <v>137</v>
      </c>
      <c r="F107" s="85" t="s">
        <v>376</v>
      </c>
      <c r="G107" s="85"/>
      <c r="H107" s="85" t="s">
        <v>144</v>
      </c>
      <c r="I107" s="85" t="s">
        <v>907</v>
      </c>
      <c r="J107" s="84">
        <v>1.0</v>
      </c>
      <c r="K107" s="148" t="s">
        <v>19</v>
      </c>
      <c r="L107" s="87" t="s">
        <v>378</v>
      </c>
      <c r="M107" s="87">
        <v>2.0210913E7</v>
      </c>
      <c r="N107" s="87" t="s">
        <v>379</v>
      </c>
      <c r="O107" s="87" t="s">
        <v>687</v>
      </c>
      <c r="P107" s="87" t="s">
        <v>380</v>
      </c>
      <c r="Q107" s="87">
        <v>90.0</v>
      </c>
      <c r="R107" s="88">
        <v>22.4</v>
      </c>
      <c r="S107" s="88">
        <v>90.0</v>
      </c>
      <c r="T107" s="88"/>
      <c r="U107" s="93"/>
      <c r="V107" s="88"/>
      <c r="W107" s="88"/>
      <c r="X107" s="88" t="str">
        <f t="shared" si="20"/>
        <v>#VALUE!</v>
      </c>
      <c r="Y107" s="88">
        <f t="shared" ref="Y107:Y109" si="21">(R107*S107)/1000</f>
        <v>2.016</v>
      </c>
      <c r="AC107" s="90" t="s">
        <v>688</v>
      </c>
    </row>
    <row r="108" hidden="1">
      <c r="A108" s="147">
        <v>173.0</v>
      </c>
      <c r="B108" s="84"/>
      <c r="C108" s="84" t="s">
        <v>47</v>
      </c>
      <c r="D108" s="84">
        <v>2.0200106E7</v>
      </c>
      <c r="E108" s="85" t="s">
        <v>137</v>
      </c>
      <c r="F108" s="85" t="s">
        <v>376</v>
      </c>
      <c r="G108" s="85"/>
      <c r="H108" s="85" t="s">
        <v>173</v>
      </c>
      <c r="I108" s="85" t="s">
        <v>540</v>
      </c>
      <c r="J108" s="84">
        <v>1.0</v>
      </c>
      <c r="K108" s="148" t="s">
        <v>19</v>
      </c>
      <c r="L108" s="87" t="s">
        <v>378</v>
      </c>
      <c r="M108" s="87">
        <v>2.0220224E7</v>
      </c>
      <c r="N108" s="87" t="s">
        <v>379</v>
      </c>
      <c r="O108" s="87" t="s">
        <v>541</v>
      </c>
      <c r="P108" s="87" t="s">
        <v>380</v>
      </c>
      <c r="Q108" s="87">
        <v>87.0</v>
      </c>
      <c r="R108" s="88">
        <v>10.8</v>
      </c>
      <c r="S108" s="88">
        <v>87.0</v>
      </c>
      <c r="T108" s="88">
        <v>16.6</v>
      </c>
      <c r="U108" s="88" t="s">
        <v>19</v>
      </c>
      <c r="V108" s="88">
        <v>7.5</v>
      </c>
      <c r="W108" s="96">
        <v>0.359</v>
      </c>
      <c r="X108" s="88">
        <f t="shared" ref="X108:X111" si="22">(W108*Q108)/1000</f>
        <v>0.031233</v>
      </c>
      <c r="Y108" s="88">
        <f t="shared" si="21"/>
        <v>0.9396</v>
      </c>
      <c r="AC108" s="90" t="s">
        <v>542</v>
      </c>
    </row>
    <row r="109" hidden="1">
      <c r="A109" s="149">
        <v>173.0</v>
      </c>
      <c r="B109" s="84"/>
      <c r="C109" s="84" t="s">
        <v>47</v>
      </c>
      <c r="D109" s="84">
        <v>2.0200106E7</v>
      </c>
      <c r="E109" s="85" t="s">
        <v>137</v>
      </c>
      <c r="F109" s="85" t="s">
        <v>376</v>
      </c>
      <c r="G109" s="85"/>
      <c r="H109" s="85" t="s">
        <v>173</v>
      </c>
      <c r="I109" s="85" t="s">
        <v>540</v>
      </c>
      <c r="J109" s="84">
        <v>1.0</v>
      </c>
      <c r="K109" s="148" t="s">
        <v>19</v>
      </c>
      <c r="L109" s="87" t="s">
        <v>378</v>
      </c>
      <c r="M109" s="87">
        <v>2.0211129E7</v>
      </c>
      <c r="N109" s="87" t="s">
        <v>379</v>
      </c>
      <c r="O109" s="87" t="s">
        <v>541</v>
      </c>
      <c r="P109" s="87" t="s">
        <v>380</v>
      </c>
      <c r="Q109" s="87">
        <v>87.0</v>
      </c>
      <c r="R109" s="88">
        <v>10.8</v>
      </c>
      <c r="S109" s="88">
        <v>87.0</v>
      </c>
      <c r="T109" s="88">
        <v>16.6</v>
      </c>
      <c r="U109" s="88" t="s">
        <v>19</v>
      </c>
      <c r="V109" s="88">
        <v>7.5</v>
      </c>
      <c r="W109" s="96">
        <v>0.359</v>
      </c>
      <c r="X109" s="88">
        <f t="shared" si="22"/>
        <v>0.031233</v>
      </c>
      <c r="Y109" s="88">
        <f t="shared" si="21"/>
        <v>0.9396</v>
      </c>
      <c r="AC109" s="90" t="s">
        <v>542</v>
      </c>
    </row>
    <row r="110" hidden="1">
      <c r="A110" s="157">
        <v>175.0</v>
      </c>
      <c r="B110" s="84"/>
      <c r="C110" s="84" t="s">
        <v>47</v>
      </c>
      <c r="D110" s="84">
        <v>2.020011E7</v>
      </c>
      <c r="E110" s="85" t="s">
        <v>185</v>
      </c>
      <c r="F110" s="85" t="s">
        <v>376</v>
      </c>
      <c r="G110" s="85"/>
      <c r="H110" s="85" t="s">
        <v>317</v>
      </c>
      <c r="I110" s="85" t="s">
        <v>950</v>
      </c>
      <c r="J110" s="84">
        <v>1.0</v>
      </c>
      <c r="K110" s="148" t="s">
        <v>19</v>
      </c>
      <c r="L110" s="87" t="s">
        <v>378</v>
      </c>
      <c r="M110" s="87">
        <v>2.0211101E7</v>
      </c>
      <c r="N110" s="87" t="s">
        <v>379</v>
      </c>
      <c r="O110" s="87" t="s">
        <v>951</v>
      </c>
      <c r="P110" s="87" t="s">
        <v>380</v>
      </c>
      <c r="Q110" s="87">
        <v>90.0</v>
      </c>
      <c r="R110" s="88" t="s">
        <v>380</v>
      </c>
      <c r="S110" s="88">
        <v>87.0</v>
      </c>
      <c r="T110" s="88">
        <v>13.5</v>
      </c>
      <c r="U110" s="88">
        <v>4.7</v>
      </c>
      <c r="V110" s="88"/>
      <c r="W110" s="95">
        <v>0.198</v>
      </c>
      <c r="X110" s="88">
        <f t="shared" si="22"/>
        <v>0.01782</v>
      </c>
      <c r="Y110" s="88">
        <f>(U110*S110)/1000</f>
        <v>0.4089</v>
      </c>
      <c r="AC110" s="90" t="s">
        <v>582</v>
      </c>
    </row>
    <row r="111" hidden="1">
      <c r="A111" s="156">
        <v>177.0</v>
      </c>
      <c r="B111" s="84"/>
      <c r="C111" s="84" t="s">
        <v>47</v>
      </c>
      <c r="D111" s="84">
        <v>2.020011E7</v>
      </c>
      <c r="E111" s="85" t="s">
        <v>185</v>
      </c>
      <c r="F111" s="85" t="s">
        <v>376</v>
      </c>
      <c r="G111" s="85"/>
      <c r="H111" s="85" t="s">
        <v>305</v>
      </c>
      <c r="I111" s="85" t="s">
        <v>987</v>
      </c>
      <c r="J111" s="84">
        <v>1.0</v>
      </c>
      <c r="K111" s="148" t="s">
        <v>19</v>
      </c>
      <c r="L111" s="87" t="s">
        <v>378</v>
      </c>
      <c r="M111" s="87">
        <v>2.021102E7</v>
      </c>
      <c r="N111" s="87" t="s">
        <v>379</v>
      </c>
      <c r="O111" s="87" t="s">
        <v>722</v>
      </c>
      <c r="P111" s="87" t="s">
        <v>380</v>
      </c>
      <c r="Q111" s="87">
        <v>90.0</v>
      </c>
      <c r="R111" s="88" t="s">
        <v>380</v>
      </c>
      <c r="S111" s="88">
        <v>87.0</v>
      </c>
      <c r="T111" s="88"/>
      <c r="U111" s="98" t="s">
        <v>380</v>
      </c>
      <c r="V111" s="88"/>
      <c r="W111" s="88">
        <v>0.244</v>
      </c>
      <c r="X111" s="88">
        <f t="shared" si="22"/>
        <v>0.02196</v>
      </c>
      <c r="Y111" s="88" t="str">
        <f t="shared" ref="Y111:Y115" si="23">(R111*S111)/1000</f>
        <v>#VALUE!</v>
      </c>
      <c r="AC111" s="90" t="s">
        <v>504</v>
      </c>
    </row>
    <row r="112" hidden="1">
      <c r="A112" s="83">
        <v>179.0</v>
      </c>
      <c r="B112" s="84" t="s">
        <v>382</v>
      </c>
      <c r="C112" s="84" t="s">
        <v>47</v>
      </c>
      <c r="D112" s="84">
        <v>2.020011E7</v>
      </c>
      <c r="E112" s="85" t="s">
        <v>185</v>
      </c>
      <c r="F112" s="85" t="s">
        <v>458</v>
      </c>
      <c r="G112" s="85"/>
      <c r="H112" s="85" t="s">
        <v>234</v>
      </c>
      <c r="I112" s="85" t="s">
        <v>991</v>
      </c>
      <c r="J112" s="84">
        <v>1.0</v>
      </c>
      <c r="K112" s="148" t="s">
        <v>19</v>
      </c>
      <c r="L112" s="87" t="s">
        <v>392</v>
      </c>
      <c r="M112" s="87">
        <v>2.0211115E7</v>
      </c>
      <c r="N112" s="87" t="s">
        <v>379</v>
      </c>
      <c r="O112" s="87" t="s">
        <v>19</v>
      </c>
      <c r="P112" s="87">
        <v>59.1</v>
      </c>
      <c r="Q112" s="87">
        <v>90.0</v>
      </c>
      <c r="R112" s="88">
        <v>45.7</v>
      </c>
      <c r="S112" s="88">
        <v>87.0</v>
      </c>
      <c r="T112" s="88">
        <v>22.7</v>
      </c>
      <c r="U112" s="88" t="s">
        <v>19</v>
      </c>
      <c r="V112" s="88">
        <v>7.2</v>
      </c>
      <c r="W112" s="93" t="s">
        <v>19</v>
      </c>
      <c r="X112" s="88">
        <f t="shared" ref="X112:X114" si="24">(P112*Q112)/1000</f>
        <v>5.319</v>
      </c>
      <c r="Y112" s="88">
        <f t="shared" si="23"/>
        <v>3.9759</v>
      </c>
      <c r="AC112" s="99" t="s">
        <v>490</v>
      </c>
    </row>
    <row r="113" hidden="1">
      <c r="A113" s="158">
        <v>181.0</v>
      </c>
      <c r="B113" s="84"/>
      <c r="C113" s="84" t="s">
        <v>47</v>
      </c>
      <c r="D113" s="84">
        <v>2.020011E7</v>
      </c>
      <c r="E113" s="85" t="s">
        <v>185</v>
      </c>
      <c r="F113" s="85" t="s">
        <v>376</v>
      </c>
      <c r="G113" s="85"/>
      <c r="H113" s="85" t="s">
        <v>302</v>
      </c>
      <c r="I113" s="85" t="s">
        <v>985</v>
      </c>
      <c r="J113" s="84">
        <v>1.0</v>
      </c>
      <c r="K113" s="148" t="s">
        <v>19</v>
      </c>
      <c r="L113" s="87" t="s">
        <v>378</v>
      </c>
      <c r="M113" s="87">
        <v>2.0210913E7</v>
      </c>
      <c r="N113" s="87" t="s">
        <v>379</v>
      </c>
      <c r="O113" s="87" t="s">
        <v>687</v>
      </c>
      <c r="P113" s="87" t="s">
        <v>380</v>
      </c>
      <c r="Q113" s="87">
        <v>90.0</v>
      </c>
      <c r="R113" s="88">
        <v>15.2</v>
      </c>
      <c r="S113" s="88">
        <v>90.0</v>
      </c>
      <c r="T113" s="88"/>
      <c r="U113" s="88"/>
      <c r="V113" s="88"/>
      <c r="W113" s="93"/>
      <c r="X113" s="88" t="str">
        <f t="shared" si="24"/>
        <v>#VALUE!</v>
      </c>
      <c r="Y113" s="88">
        <f t="shared" si="23"/>
        <v>1.368</v>
      </c>
      <c r="AC113" s="90" t="s">
        <v>688</v>
      </c>
    </row>
    <row r="114" hidden="1">
      <c r="A114" s="83">
        <v>183.0</v>
      </c>
      <c r="B114" s="84" t="s">
        <v>382</v>
      </c>
      <c r="C114" s="84" t="s">
        <v>47</v>
      </c>
      <c r="D114" s="84">
        <v>2.020011E7</v>
      </c>
      <c r="E114" s="85" t="s">
        <v>185</v>
      </c>
      <c r="F114" s="85" t="s">
        <v>458</v>
      </c>
      <c r="G114" s="85"/>
      <c r="H114" s="85" t="s">
        <v>34</v>
      </c>
      <c r="I114" s="85" t="s">
        <v>849</v>
      </c>
      <c r="J114" s="84">
        <v>1.0</v>
      </c>
      <c r="K114" s="148" t="s">
        <v>19</v>
      </c>
      <c r="L114" s="87" t="s">
        <v>378</v>
      </c>
      <c r="M114" s="87">
        <v>2.0211129E7</v>
      </c>
      <c r="N114" s="87" t="s">
        <v>379</v>
      </c>
      <c r="O114" s="87" t="s">
        <v>19</v>
      </c>
      <c r="P114" s="87">
        <v>12.15</v>
      </c>
      <c r="Q114" s="87">
        <v>90.0</v>
      </c>
      <c r="R114" s="88">
        <v>12.5</v>
      </c>
      <c r="S114" s="88">
        <v>87.0</v>
      </c>
      <c r="T114" s="88">
        <v>21.0</v>
      </c>
      <c r="U114" s="88" t="s">
        <v>19</v>
      </c>
      <c r="V114" s="88">
        <v>6.9</v>
      </c>
      <c r="W114" s="93" t="s">
        <v>19</v>
      </c>
      <c r="X114" s="88">
        <f t="shared" si="24"/>
        <v>1.0935</v>
      </c>
      <c r="Y114" s="88">
        <f t="shared" si="23"/>
        <v>1.0875</v>
      </c>
      <c r="AC114" s="90" t="s">
        <v>542</v>
      </c>
    </row>
    <row r="115" hidden="1">
      <c r="A115" s="157">
        <v>185.0</v>
      </c>
      <c r="B115" s="84"/>
      <c r="C115" s="84" t="s">
        <v>47</v>
      </c>
      <c r="D115" s="84">
        <v>2.020011E7</v>
      </c>
      <c r="E115" s="85" t="s">
        <v>185</v>
      </c>
      <c r="F115" s="85" t="s">
        <v>376</v>
      </c>
      <c r="G115" s="85"/>
      <c r="H115" s="85" t="s">
        <v>258</v>
      </c>
      <c r="I115" s="85" t="s">
        <v>1001</v>
      </c>
      <c r="J115" s="84">
        <v>1.0</v>
      </c>
      <c r="K115" s="148" t="s">
        <v>19</v>
      </c>
      <c r="L115" s="87" t="s">
        <v>378</v>
      </c>
      <c r="M115" s="87">
        <v>2.021102E7</v>
      </c>
      <c r="N115" s="87" t="s">
        <v>379</v>
      </c>
      <c r="O115" s="87" t="s">
        <v>19</v>
      </c>
      <c r="P115" s="87" t="s">
        <v>380</v>
      </c>
      <c r="Q115" s="87">
        <v>90.0</v>
      </c>
      <c r="R115" s="88">
        <v>20.8</v>
      </c>
      <c r="S115" s="88">
        <v>87.0</v>
      </c>
      <c r="T115" s="88">
        <v>17.0</v>
      </c>
      <c r="U115" s="88" t="s">
        <v>19</v>
      </c>
      <c r="V115" s="88">
        <v>8.8</v>
      </c>
      <c r="W115" s="96">
        <v>0.54</v>
      </c>
      <c r="X115" s="88">
        <f>(W115*Q115)/1000</f>
        <v>0.0486</v>
      </c>
      <c r="Y115" s="88">
        <f t="shared" si="23"/>
        <v>1.8096</v>
      </c>
      <c r="AC115" s="90" t="s">
        <v>504</v>
      </c>
    </row>
    <row r="116" hidden="1">
      <c r="A116" s="156">
        <v>187.0</v>
      </c>
      <c r="B116" s="84"/>
      <c r="C116" s="84" t="s">
        <v>47</v>
      </c>
      <c r="D116" s="84">
        <v>2.020011E7</v>
      </c>
      <c r="E116" s="85" t="s">
        <v>185</v>
      </c>
      <c r="F116" s="85" t="s">
        <v>407</v>
      </c>
      <c r="G116" s="85"/>
      <c r="H116" s="85" t="s">
        <v>545</v>
      </c>
      <c r="I116" s="85" t="s">
        <v>546</v>
      </c>
      <c r="J116" s="84">
        <v>1.0</v>
      </c>
      <c r="K116" s="148" t="s">
        <v>19</v>
      </c>
      <c r="L116" s="87" t="s">
        <v>392</v>
      </c>
      <c r="M116" s="87">
        <v>2.0211115E7</v>
      </c>
      <c r="N116" s="87" t="s">
        <v>379</v>
      </c>
      <c r="O116" s="87" t="s">
        <v>547</v>
      </c>
      <c r="P116" s="87">
        <v>17.95</v>
      </c>
      <c r="Q116" s="87">
        <v>90.0</v>
      </c>
      <c r="R116" s="88" t="s">
        <v>380</v>
      </c>
      <c r="S116" s="88">
        <v>87.0</v>
      </c>
      <c r="T116" s="88">
        <v>8.55</v>
      </c>
      <c r="U116" s="96">
        <v>5.41</v>
      </c>
      <c r="V116" s="88" t="s">
        <v>380</v>
      </c>
      <c r="W116" s="88" t="s">
        <v>19</v>
      </c>
      <c r="X116" s="88">
        <f t="shared" ref="X116:X117" si="25">(P116*Q116)/1000</f>
        <v>1.6155</v>
      </c>
      <c r="Y116" s="88">
        <f>(U116*S116)/1000</f>
        <v>0.47067</v>
      </c>
      <c r="AC116" s="90" t="s">
        <v>490</v>
      </c>
    </row>
    <row r="117" hidden="1">
      <c r="A117" s="83">
        <v>189.0</v>
      </c>
      <c r="B117" s="84" t="s">
        <v>382</v>
      </c>
      <c r="C117" s="84" t="s">
        <v>47</v>
      </c>
      <c r="D117" s="84">
        <v>2.020011E7</v>
      </c>
      <c r="E117" s="85" t="s">
        <v>185</v>
      </c>
      <c r="F117" s="85" t="s">
        <v>458</v>
      </c>
      <c r="G117" s="85"/>
      <c r="H117" s="85" t="s">
        <v>229</v>
      </c>
      <c r="I117" s="85" t="s">
        <v>884</v>
      </c>
      <c r="J117" s="84">
        <v>1.0</v>
      </c>
      <c r="K117" s="148" t="s">
        <v>19</v>
      </c>
      <c r="L117" s="87" t="s">
        <v>378</v>
      </c>
      <c r="M117" s="87">
        <v>2.0211129E7</v>
      </c>
      <c r="N117" s="87" t="s">
        <v>379</v>
      </c>
      <c r="O117" s="87" t="s">
        <v>885</v>
      </c>
      <c r="P117" s="87">
        <v>10.65</v>
      </c>
      <c r="Q117" s="87">
        <v>90.0</v>
      </c>
      <c r="R117" s="88">
        <v>17.5</v>
      </c>
      <c r="S117" s="88">
        <v>87.0</v>
      </c>
      <c r="T117" s="88">
        <v>29.0</v>
      </c>
      <c r="U117" s="88" t="s">
        <v>19</v>
      </c>
      <c r="V117" s="88">
        <v>7.9</v>
      </c>
      <c r="W117" s="93" t="s">
        <v>19</v>
      </c>
      <c r="X117" s="88">
        <f t="shared" si="25"/>
        <v>0.9585</v>
      </c>
      <c r="Y117" s="88">
        <f t="shared" ref="Y117:Y122" si="26">(R117*S117)/1000</f>
        <v>1.5225</v>
      </c>
      <c r="AC117" s="90" t="s">
        <v>542</v>
      </c>
    </row>
    <row r="118" hidden="1">
      <c r="A118" s="147">
        <v>191.0</v>
      </c>
      <c r="B118" s="84"/>
      <c r="C118" s="84" t="s">
        <v>47</v>
      </c>
      <c r="D118" s="84">
        <v>2.020011E7</v>
      </c>
      <c r="E118" s="85" t="s">
        <v>185</v>
      </c>
      <c r="F118" s="85" t="s">
        <v>376</v>
      </c>
      <c r="G118" s="85"/>
      <c r="H118" s="85" t="s">
        <v>320</v>
      </c>
      <c r="I118" s="85" t="s">
        <v>955</v>
      </c>
      <c r="J118" s="84">
        <v>1.0</v>
      </c>
      <c r="K118" s="148" t="s">
        <v>19</v>
      </c>
      <c r="L118" s="87" t="s">
        <v>392</v>
      </c>
      <c r="M118" s="87">
        <v>2.0211115E7</v>
      </c>
      <c r="N118" s="87" t="s">
        <v>379</v>
      </c>
      <c r="O118" s="87" t="s">
        <v>956</v>
      </c>
      <c r="P118" s="87" t="s">
        <v>380</v>
      </c>
      <c r="Q118" s="87">
        <v>87.0</v>
      </c>
      <c r="R118" s="88">
        <v>12.3</v>
      </c>
      <c r="S118" s="88">
        <v>87.0</v>
      </c>
      <c r="T118" s="88">
        <v>11.0</v>
      </c>
      <c r="U118" s="88" t="s">
        <v>19</v>
      </c>
      <c r="V118" s="88">
        <v>7.1</v>
      </c>
      <c r="W118" s="96">
        <v>0.451</v>
      </c>
      <c r="X118" s="88">
        <f>(W118*Q118)/1000</f>
        <v>0.039237</v>
      </c>
      <c r="Y118" s="88">
        <f t="shared" si="26"/>
        <v>1.0701</v>
      </c>
      <c r="AC118" s="90" t="s">
        <v>490</v>
      </c>
    </row>
    <row r="119" hidden="1">
      <c r="A119" s="149">
        <v>191.0</v>
      </c>
      <c r="B119" s="84"/>
      <c r="C119" s="84" t="s">
        <v>47</v>
      </c>
      <c r="D119" s="84">
        <v>2.020011E7</v>
      </c>
      <c r="E119" s="85" t="s">
        <v>185</v>
      </c>
      <c r="F119" s="85" t="s">
        <v>376</v>
      </c>
      <c r="G119" s="85"/>
      <c r="H119" s="85" t="s">
        <v>320</v>
      </c>
      <c r="I119" s="85" t="s">
        <v>955</v>
      </c>
      <c r="J119" s="84">
        <v>1.0</v>
      </c>
      <c r="K119" s="148" t="s">
        <v>19</v>
      </c>
      <c r="L119" s="87" t="s">
        <v>392</v>
      </c>
      <c r="M119" s="87">
        <v>2.0220203E7</v>
      </c>
      <c r="N119" s="87" t="s">
        <v>379</v>
      </c>
      <c r="O119" s="87" t="s">
        <v>19</v>
      </c>
      <c r="P119" s="87" t="s">
        <v>380</v>
      </c>
      <c r="Q119" s="87">
        <v>90.0</v>
      </c>
      <c r="R119" s="88">
        <v>11.4</v>
      </c>
      <c r="S119" s="88">
        <v>90.0</v>
      </c>
      <c r="T119" s="88"/>
      <c r="U119" s="88" t="s">
        <v>19</v>
      </c>
      <c r="V119" s="88"/>
      <c r="W119" s="88"/>
      <c r="X119" s="88" t="str">
        <f>(P119*Q119)/1000</f>
        <v>#VALUE!</v>
      </c>
      <c r="Y119" s="88">
        <f t="shared" si="26"/>
        <v>1.026</v>
      </c>
      <c r="AC119" s="90" t="s">
        <v>759</v>
      </c>
    </row>
    <row r="120" hidden="1">
      <c r="A120" s="149">
        <v>193.0</v>
      </c>
      <c r="B120" s="84"/>
      <c r="C120" s="84" t="s">
        <v>47</v>
      </c>
      <c r="D120" s="84">
        <v>2.020011E7</v>
      </c>
      <c r="E120" s="85" t="s">
        <v>185</v>
      </c>
      <c r="F120" s="85" t="s">
        <v>376</v>
      </c>
      <c r="G120" s="85"/>
      <c r="H120" s="85" t="s">
        <v>247</v>
      </c>
      <c r="I120" s="85" t="s">
        <v>549</v>
      </c>
      <c r="J120" s="84">
        <v>1.0</v>
      </c>
      <c r="K120" s="148" t="s">
        <v>19</v>
      </c>
      <c r="L120" s="87" t="s">
        <v>378</v>
      </c>
      <c r="M120" s="87">
        <v>2.0211129E7</v>
      </c>
      <c r="N120" s="87" t="s">
        <v>379</v>
      </c>
      <c r="O120" s="87" t="s">
        <v>541</v>
      </c>
      <c r="P120" s="87" t="s">
        <v>380</v>
      </c>
      <c r="Q120" s="87">
        <v>87.0</v>
      </c>
      <c r="R120" s="88">
        <v>16.3</v>
      </c>
      <c r="S120" s="88">
        <v>87.0</v>
      </c>
      <c r="T120" s="88">
        <v>15.9</v>
      </c>
      <c r="U120" s="88" t="s">
        <v>19</v>
      </c>
      <c r="V120" s="88">
        <v>6.5</v>
      </c>
      <c r="W120" s="96">
        <v>0.433</v>
      </c>
      <c r="X120" s="88">
        <f t="shared" ref="X120:X121" si="27">(W120*Q120)/1000</f>
        <v>0.037671</v>
      </c>
      <c r="Y120" s="88">
        <f t="shared" si="26"/>
        <v>1.4181</v>
      </c>
      <c r="AC120" s="90" t="s">
        <v>542</v>
      </c>
    </row>
    <row r="121" hidden="1">
      <c r="A121" s="147">
        <v>193.0</v>
      </c>
      <c r="B121" s="84"/>
      <c r="C121" s="84" t="s">
        <v>47</v>
      </c>
      <c r="D121" s="84">
        <v>2.020011E7</v>
      </c>
      <c r="E121" s="85" t="s">
        <v>185</v>
      </c>
      <c r="F121" s="85" t="s">
        <v>376</v>
      </c>
      <c r="G121" s="85"/>
      <c r="H121" s="85" t="s">
        <v>247</v>
      </c>
      <c r="I121" s="85" t="s">
        <v>549</v>
      </c>
      <c r="J121" s="84">
        <v>1.0</v>
      </c>
      <c r="K121" s="148" t="s">
        <v>19</v>
      </c>
      <c r="L121" s="87" t="s">
        <v>378</v>
      </c>
      <c r="M121" s="87">
        <v>2.0220224E7</v>
      </c>
      <c r="N121" s="87" t="s">
        <v>379</v>
      </c>
      <c r="O121" s="87" t="s">
        <v>541</v>
      </c>
      <c r="P121" s="87" t="s">
        <v>380</v>
      </c>
      <c r="Q121" s="87">
        <v>87.0</v>
      </c>
      <c r="R121" s="88">
        <v>16.3</v>
      </c>
      <c r="S121" s="88">
        <v>87.0</v>
      </c>
      <c r="T121" s="88">
        <v>15.9</v>
      </c>
      <c r="U121" s="93" t="s">
        <v>19</v>
      </c>
      <c r="V121" s="88">
        <v>6.5</v>
      </c>
      <c r="W121" s="96">
        <v>0.433</v>
      </c>
      <c r="X121" s="88">
        <f t="shared" si="27"/>
        <v>0.037671</v>
      </c>
      <c r="Y121" s="88">
        <f t="shared" si="26"/>
        <v>1.4181</v>
      </c>
      <c r="AC121" s="90" t="s">
        <v>542</v>
      </c>
    </row>
    <row r="122" hidden="1">
      <c r="A122" s="159">
        <v>195.0</v>
      </c>
      <c r="B122" s="84"/>
      <c r="C122" s="84" t="s">
        <v>47</v>
      </c>
      <c r="D122" s="84">
        <v>2.020011E7</v>
      </c>
      <c r="E122" s="85" t="s">
        <v>185</v>
      </c>
      <c r="F122" s="85" t="s">
        <v>376</v>
      </c>
      <c r="G122" s="85"/>
      <c r="H122" s="85" t="s">
        <v>308</v>
      </c>
      <c r="I122" s="85" t="s">
        <v>945</v>
      </c>
      <c r="J122" s="84">
        <v>1.0</v>
      </c>
      <c r="K122" s="148" t="s">
        <v>19</v>
      </c>
      <c r="L122" s="87" t="s">
        <v>378</v>
      </c>
      <c r="M122" s="87">
        <v>2.021113E7</v>
      </c>
      <c r="N122" s="87" t="s">
        <v>379</v>
      </c>
      <c r="O122" s="87" t="s">
        <v>541</v>
      </c>
      <c r="P122" s="87" t="s">
        <v>380</v>
      </c>
      <c r="Q122" s="87">
        <v>90.0</v>
      </c>
      <c r="R122" s="88">
        <v>11.2</v>
      </c>
      <c r="S122" s="88">
        <v>87.0</v>
      </c>
      <c r="T122" s="88"/>
      <c r="U122" s="88" t="s">
        <v>19</v>
      </c>
      <c r="V122" s="88"/>
      <c r="W122" s="98" t="s">
        <v>380</v>
      </c>
      <c r="X122" s="88" t="str">
        <f t="shared" ref="X122:X124" si="28">(P122*Q122)/1000</f>
        <v>#VALUE!</v>
      </c>
      <c r="Y122" s="88">
        <f t="shared" si="26"/>
        <v>0.9744</v>
      </c>
      <c r="AC122" s="90" t="s">
        <v>559</v>
      </c>
    </row>
    <row r="123" hidden="1">
      <c r="A123" s="157">
        <v>197.0</v>
      </c>
      <c r="B123" s="84"/>
      <c r="C123" s="84" t="s">
        <v>47</v>
      </c>
      <c r="D123" s="84">
        <v>2.020011E7</v>
      </c>
      <c r="E123" s="85" t="s">
        <v>185</v>
      </c>
      <c r="F123" s="85" t="s">
        <v>407</v>
      </c>
      <c r="G123" s="85"/>
      <c r="H123" s="85" t="s">
        <v>550</v>
      </c>
      <c r="I123" s="85" t="s">
        <v>551</v>
      </c>
      <c r="J123" s="84">
        <v>1.0</v>
      </c>
      <c r="K123" s="148" t="s">
        <v>19</v>
      </c>
      <c r="L123" s="87" t="s">
        <v>378</v>
      </c>
      <c r="M123" s="87">
        <v>2.0211129E7</v>
      </c>
      <c r="N123" s="87" t="s">
        <v>379</v>
      </c>
      <c r="O123" s="87" t="s">
        <v>552</v>
      </c>
      <c r="P123" s="87">
        <v>7.17</v>
      </c>
      <c r="Q123" s="87">
        <v>90.0</v>
      </c>
      <c r="R123" s="88" t="s">
        <v>380</v>
      </c>
      <c r="S123" s="88">
        <v>87.0</v>
      </c>
      <c r="T123" s="88">
        <v>34.0</v>
      </c>
      <c r="U123" s="88">
        <v>5.3</v>
      </c>
      <c r="V123" s="88">
        <v>8.0</v>
      </c>
      <c r="W123" s="93" t="s">
        <v>19</v>
      </c>
      <c r="X123" s="88">
        <f t="shared" si="28"/>
        <v>0.6453</v>
      </c>
      <c r="Y123" s="88">
        <f>(U123*S123)/1000</f>
        <v>0.4611</v>
      </c>
      <c r="AC123" s="90" t="s">
        <v>542</v>
      </c>
    </row>
    <row r="124" hidden="1">
      <c r="A124" s="83">
        <v>199.0</v>
      </c>
      <c r="B124" s="84" t="s">
        <v>382</v>
      </c>
      <c r="C124" s="84" t="s">
        <v>47</v>
      </c>
      <c r="D124" s="84">
        <v>2.020011E7</v>
      </c>
      <c r="E124" s="85" t="s">
        <v>185</v>
      </c>
      <c r="F124" s="85" t="s">
        <v>458</v>
      </c>
      <c r="G124" s="85"/>
      <c r="H124" s="85" t="s">
        <v>188</v>
      </c>
      <c r="I124" s="85" t="s">
        <v>863</v>
      </c>
      <c r="J124" s="84">
        <v>1.0</v>
      </c>
      <c r="K124" s="148" t="s">
        <v>19</v>
      </c>
      <c r="L124" s="87" t="s">
        <v>378</v>
      </c>
      <c r="M124" s="87">
        <v>2.021113E7</v>
      </c>
      <c r="N124" s="87" t="s">
        <v>379</v>
      </c>
      <c r="O124" s="87" t="s">
        <v>19</v>
      </c>
      <c r="P124" s="87">
        <v>13.0</v>
      </c>
      <c r="Q124" s="87">
        <v>90.0</v>
      </c>
      <c r="R124" s="88">
        <v>11.0</v>
      </c>
      <c r="S124" s="88">
        <v>87.0</v>
      </c>
      <c r="T124" s="88"/>
      <c r="U124" s="88" t="s">
        <v>19</v>
      </c>
      <c r="V124" s="88"/>
      <c r="W124" s="88" t="s">
        <v>19</v>
      </c>
      <c r="X124" s="88">
        <f t="shared" si="28"/>
        <v>1.17</v>
      </c>
      <c r="Y124" s="88">
        <f t="shared" ref="Y124:Y126" si="29">(R124*S124)/1000</f>
        <v>0.957</v>
      </c>
      <c r="AC124" s="90" t="s">
        <v>559</v>
      </c>
    </row>
    <row r="125" hidden="1">
      <c r="A125" s="160">
        <v>201.0</v>
      </c>
      <c r="B125" s="84"/>
      <c r="C125" s="84" t="s">
        <v>47</v>
      </c>
      <c r="D125" s="84">
        <v>2.020011E7</v>
      </c>
      <c r="E125" s="85" t="s">
        <v>185</v>
      </c>
      <c r="F125" s="85" t="s">
        <v>376</v>
      </c>
      <c r="G125" s="85"/>
      <c r="H125" s="85" t="s">
        <v>298</v>
      </c>
      <c r="I125" s="85" t="s">
        <v>555</v>
      </c>
      <c r="J125" s="84">
        <v>1.0</v>
      </c>
      <c r="K125" s="148" t="s">
        <v>19</v>
      </c>
      <c r="L125" s="87" t="s">
        <v>378</v>
      </c>
      <c r="M125" s="87">
        <v>2.0211005E7</v>
      </c>
      <c r="N125" s="87" t="s">
        <v>379</v>
      </c>
      <c r="O125" s="87" t="s">
        <v>751</v>
      </c>
      <c r="P125" s="87" t="s">
        <v>380</v>
      </c>
      <c r="Q125" s="87">
        <v>90.0</v>
      </c>
      <c r="R125" s="88">
        <v>22.0</v>
      </c>
      <c r="S125" s="88">
        <v>87.0</v>
      </c>
      <c r="T125" s="88">
        <v>16.8</v>
      </c>
      <c r="U125" s="88" t="s">
        <v>19</v>
      </c>
      <c r="V125" s="88">
        <v>7.9</v>
      </c>
      <c r="W125" s="96">
        <v>0.337</v>
      </c>
      <c r="X125" s="88">
        <f>(W125*Q125)/1000</f>
        <v>0.03033</v>
      </c>
      <c r="Y125" s="88">
        <f t="shared" si="29"/>
        <v>1.914</v>
      </c>
      <c r="AC125" s="90" t="s">
        <v>590</v>
      </c>
    </row>
    <row r="126" hidden="1">
      <c r="A126" s="161">
        <v>201.0</v>
      </c>
      <c r="B126" s="84"/>
      <c r="C126" s="84" t="s">
        <v>47</v>
      </c>
      <c r="D126" s="84">
        <v>2.020011E7</v>
      </c>
      <c r="E126" s="85" t="s">
        <v>185</v>
      </c>
      <c r="F126" s="85" t="s">
        <v>376</v>
      </c>
      <c r="G126" s="85"/>
      <c r="H126" s="85" t="s">
        <v>298</v>
      </c>
      <c r="I126" s="85" t="s">
        <v>555</v>
      </c>
      <c r="J126" s="84">
        <v>1.0</v>
      </c>
      <c r="K126" s="148" t="s">
        <v>19</v>
      </c>
      <c r="L126" s="87" t="s">
        <v>378</v>
      </c>
      <c r="M126" s="87">
        <v>2.0220201E7</v>
      </c>
      <c r="N126" s="87" t="s">
        <v>379</v>
      </c>
      <c r="O126" s="87" t="s">
        <v>19</v>
      </c>
      <c r="P126" s="87">
        <v>2.05</v>
      </c>
      <c r="Q126" s="87">
        <v>90.0</v>
      </c>
      <c r="R126" s="88">
        <v>19.6</v>
      </c>
      <c r="S126" s="88">
        <v>90.0</v>
      </c>
      <c r="T126" s="88"/>
      <c r="U126" s="88" t="s">
        <v>19</v>
      </c>
      <c r="V126" s="88"/>
      <c r="W126" s="88"/>
      <c r="X126" s="88">
        <f t="shared" ref="X126:X130" si="30">(P126*Q126)/1000</f>
        <v>0.1845</v>
      </c>
      <c r="Y126" s="88">
        <f t="shared" si="29"/>
        <v>1.764</v>
      </c>
      <c r="AC126" s="90" t="s">
        <v>400</v>
      </c>
    </row>
    <row r="127" hidden="1">
      <c r="A127" s="83">
        <v>203.0</v>
      </c>
      <c r="B127" s="84" t="s">
        <v>382</v>
      </c>
      <c r="C127" s="84" t="s">
        <v>47</v>
      </c>
      <c r="D127" s="84">
        <v>2.020011E7</v>
      </c>
      <c r="E127" s="85" t="s">
        <v>185</v>
      </c>
      <c r="F127" s="85" t="s">
        <v>407</v>
      </c>
      <c r="G127" s="85"/>
      <c r="H127" s="85" t="s">
        <v>556</v>
      </c>
      <c r="I127" s="85" t="s">
        <v>557</v>
      </c>
      <c r="J127" s="84">
        <v>1.0</v>
      </c>
      <c r="K127" s="148" t="s">
        <v>19</v>
      </c>
      <c r="L127" s="87" t="s">
        <v>378</v>
      </c>
      <c r="M127" s="87">
        <v>2.021113E7</v>
      </c>
      <c r="N127" s="87" t="s">
        <v>379</v>
      </c>
      <c r="O127" s="87" t="s">
        <v>558</v>
      </c>
      <c r="P127" s="87">
        <v>25.0</v>
      </c>
      <c r="Q127" s="87">
        <v>90.0</v>
      </c>
      <c r="R127" s="88" t="s">
        <v>380</v>
      </c>
      <c r="S127" s="88">
        <v>87.0</v>
      </c>
      <c r="T127" s="88"/>
      <c r="U127" s="93">
        <v>5.79</v>
      </c>
      <c r="V127" s="88"/>
      <c r="W127" s="88" t="s">
        <v>19</v>
      </c>
      <c r="X127" s="88">
        <f t="shared" si="30"/>
        <v>2.25</v>
      </c>
      <c r="Y127" s="88">
        <f>(U127*S127)/1000</f>
        <v>0.50373</v>
      </c>
      <c r="AC127" s="90" t="s">
        <v>559</v>
      </c>
    </row>
    <row r="128" hidden="1">
      <c r="A128" s="83">
        <v>205.0</v>
      </c>
      <c r="B128" s="84" t="s">
        <v>382</v>
      </c>
      <c r="C128" s="84" t="s">
        <v>47</v>
      </c>
      <c r="D128" s="84">
        <v>2.020011E7</v>
      </c>
      <c r="E128" s="85" t="s">
        <v>185</v>
      </c>
      <c r="F128" s="85" t="s">
        <v>458</v>
      </c>
      <c r="G128" s="85"/>
      <c r="H128" s="85" t="s">
        <v>194</v>
      </c>
      <c r="I128" s="85" t="s">
        <v>829</v>
      </c>
      <c r="J128" s="84">
        <v>1.0</v>
      </c>
      <c r="K128" s="148" t="s">
        <v>19</v>
      </c>
      <c r="L128" s="87" t="s">
        <v>378</v>
      </c>
      <c r="M128" s="87">
        <v>2.021113E7</v>
      </c>
      <c r="N128" s="87" t="s">
        <v>379</v>
      </c>
      <c r="O128" s="87" t="s">
        <v>19</v>
      </c>
      <c r="P128" s="87">
        <v>20.9</v>
      </c>
      <c r="Q128" s="87">
        <v>90.0</v>
      </c>
      <c r="R128" s="88">
        <v>14.2</v>
      </c>
      <c r="S128" s="88">
        <v>87.0</v>
      </c>
      <c r="T128" s="88"/>
      <c r="U128" s="93" t="s">
        <v>19</v>
      </c>
      <c r="V128" s="88"/>
      <c r="W128" s="88" t="s">
        <v>19</v>
      </c>
      <c r="X128" s="88">
        <f t="shared" si="30"/>
        <v>1.881</v>
      </c>
      <c r="Y128" s="88">
        <f>(R128*S128)/1000</f>
        <v>1.2354</v>
      </c>
      <c r="AC128" s="90" t="s">
        <v>559</v>
      </c>
    </row>
    <row r="129" hidden="1">
      <c r="A129" s="147">
        <v>207.0</v>
      </c>
      <c r="B129" s="84"/>
      <c r="C129" s="84" t="s">
        <v>47</v>
      </c>
      <c r="D129" s="84">
        <v>2.020011E7</v>
      </c>
      <c r="E129" s="85" t="s">
        <v>185</v>
      </c>
      <c r="F129" s="85" t="s">
        <v>407</v>
      </c>
      <c r="G129" s="85"/>
      <c r="H129" s="85" t="s">
        <v>561</v>
      </c>
      <c r="I129" s="85" t="s">
        <v>562</v>
      </c>
      <c r="J129" s="84">
        <v>1.0</v>
      </c>
      <c r="K129" s="148" t="s">
        <v>19</v>
      </c>
      <c r="L129" s="87" t="s">
        <v>378</v>
      </c>
      <c r="M129" s="87">
        <v>2.021113E7</v>
      </c>
      <c r="N129" s="87" t="s">
        <v>379</v>
      </c>
      <c r="O129" s="87" t="s">
        <v>19</v>
      </c>
      <c r="P129" s="87">
        <v>16.65</v>
      </c>
      <c r="Q129" s="87">
        <v>90.0</v>
      </c>
      <c r="R129" s="88" t="s">
        <v>380</v>
      </c>
      <c r="S129" s="88">
        <v>87.0</v>
      </c>
      <c r="T129" s="88"/>
      <c r="U129" s="96">
        <v>4.6</v>
      </c>
      <c r="V129" s="88"/>
      <c r="W129" s="88" t="s">
        <v>19</v>
      </c>
      <c r="X129" s="88">
        <f t="shared" si="30"/>
        <v>1.4985</v>
      </c>
      <c r="Y129" s="88">
        <f>(U129*S129)/1000</f>
        <v>0.4002</v>
      </c>
      <c r="AC129" s="90" t="s">
        <v>559</v>
      </c>
    </row>
    <row r="130" hidden="1">
      <c r="A130" s="149">
        <v>207.0</v>
      </c>
      <c r="B130" s="84"/>
      <c r="C130" s="84" t="s">
        <v>47</v>
      </c>
      <c r="D130" s="84">
        <v>2.020011E7</v>
      </c>
      <c r="E130" s="85" t="s">
        <v>185</v>
      </c>
      <c r="F130" s="85" t="s">
        <v>407</v>
      </c>
      <c r="G130" s="85"/>
      <c r="H130" s="85" t="s">
        <v>561</v>
      </c>
      <c r="I130" s="85" t="s">
        <v>562</v>
      </c>
      <c r="J130" s="84">
        <v>1.0</v>
      </c>
      <c r="K130" s="148" t="s">
        <v>19</v>
      </c>
      <c r="L130" s="87" t="s">
        <v>378</v>
      </c>
      <c r="M130" s="87">
        <v>2.0220221E7</v>
      </c>
      <c r="N130" s="87" t="s">
        <v>379</v>
      </c>
      <c r="O130" s="87" t="s">
        <v>19</v>
      </c>
      <c r="P130" s="87">
        <v>12.85</v>
      </c>
      <c r="Q130" s="87">
        <v>90.0</v>
      </c>
      <c r="R130" s="88" t="s">
        <v>380</v>
      </c>
      <c r="S130" s="88">
        <v>90.0</v>
      </c>
      <c r="T130" s="88"/>
      <c r="U130" s="93"/>
      <c r="V130" s="88"/>
      <c r="W130" s="88"/>
      <c r="X130" s="88">
        <f t="shared" si="30"/>
        <v>1.1565</v>
      </c>
      <c r="Y130" s="88" t="str">
        <f t="shared" ref="Y130:Y132" si="31">(R130*S130)/1000</f>
        <v>#VALUE!</v>
      </c>
      <c r="AC130" s="90" t="s">
        <v>559</v>
      </c>
    </row>
    <row r="131" hidden="1">
      <c r="A131" s="147">
        <v>209.0</v>
      </c>
      <c r="B131" s="84"/>
      <c r="C131" s="84" t="s">
        <v>47</v>
      </c>
      <c r="D131" s="84">
        <v>2.020011E7</v>
      </c>
      <c r="E131" s="85" t="s">
        <v>185</v>
      </c>
      <c r="F131" s="85" t="s">
        <v>376</v>
      </c>
      <c r="G131" s="85"/>
      <c r="H131" s="85" t="s">
        <v>323</v>
      </c>
      <c r="I131" s="85" t="s">
        <v>989</v>
      </c>
      <c r="J131" s="84">
        <v>1.0</v>
      </c>
      <c r="K131" s="148" t="s">
        <v>19</v>
      </c>
      <c r="L131" s="87" t="s">
        <v>378</v>
      </c>
      <c r="M131" s="87">
        <v>2.021113E7</v>
      </c>
      <c r="N131" s="87" t="s">
        <v>379</v>
      </c>
      <c r="O131" s="87" t="s">
        <v>541</v>
      </c>
      <c r="P131" s="87" t="s">
        <v>380</v>
      </c>
      <c r="Q131" s="87">
        <v>87.0</v>
      </c>
      <c r="R131" s="88">
        <v>15.6</v>
      </c>
      <c r="S131" s="88">
        <v>87.0</v>
      </c>
      <c r="T131" s="88"/>
      <c r="U131" s="93" t="s">
        <v>19</v>
      </c>
      <c r="V131" s="88"/>
      <c r="W131" s="96">
        <v>0.29</v>
      </c>
      <c r="X131" s="88">
        <f>(W131*Q131)/1000</f>
        <v>0.02523</v>
      </c>
      <c r="Y131" s="88">
        <f t="shared" si="31"/>
        <v>1.3572</v>
      </c>
      <c r="AC131" s="90" t="s">
        <v>559</v>
      </c>
    </row>
    <row r="132" hidden="1">
      <c r="A132" s="147">
        <v>209.0</v>
      </c>
      <c r="B132" s="84"/>
      <c r="C132" s="84" t="s">
        <v>47</v>
      </c>
      <c r="D132" s="84">
        <v>2.020011E7</v>
      </c>
      <c r="E132" s="85" t="s">
        <v>185</v>
      </c>
      <c r="F132" s="85" t="s">
        <v>376</v>
      </c>
      <c r="G132" s="85"/>
      <c r="H132" s="85" t="s">
        <v>323</v>
      </c>
      <c r="I132" s="85" t="s">
        <v>989</v>
      </c>
      <c r="J132" s="84">
        <v>1.0</v>
      </c>
      <c r="K132" s="148" t="s">
        <v>19</v>
      </c>
      <c r="L132" s="87" t="s">
        <v>378</v>
      </c>
      <c r="M132" s="87">
        <v>2.021113E7</v>
      </c>
      <c r="N132" s="87" t="s">
        <v>379</v>
      </c>
      <c r="O132" s="87" t="s">
        <v>541</v>
      </c>
      <c r="P132" s="87" t="s">
        <v>380</v>
      </c>
      <c r="Q132" s="87">
        <v>90.0</v>
      </c>
      <c r="R132" s="88">
        <v>12.5</v>
      </c>
      <c r="S132" s="88">
        <v>90.0</v>
      </c>
      <c r="T132" s="88"/>
      <c r="U132" s="88" t="s">
        <v>19</v>
      </c>
      <c r="V132" s="88"/>
      <c r="W132" s="88"/>
      <c r="X132" s="88" t="str">
        <f t="shared" ref="X132:X149" si="32">(P132*Q132)/1000</f>
        <v>#VALUE!</v>
      </c>
      <c r="Y132" s="88">
        <f t="shared" si="31"/>
        <v>1.125</v>
      </c>
      <c r="AC132" s="90" t="s">
        <v>759</v>
      </c>
    </row>
    <row r="133" hidden="1">
      <c r="A133" s="84">
        <v>211.0</v>
      </c>
      <c r="B133" s="84" t="s">
        <v>382</v>
      </c>
      <c r="C133" s="84" t="s">
        <v>47</v>
      </c>
      <c r="D133" s="84">
        <v>2.020011E7</v>
      </c>
      <c r="E133" s="85" t="s">
        <v>185</v>
      </c>
      <c r="F133" s="85" t="s">
        <v>407</v>
      </c>
      <c r="G133" s="85"/>
      <c r="H133" s="85" t="s">
        <v>563</v>
      </c>
      <c r="I133" s="85" t="s">
        <v>564</v>
      </c>
      <c r="J133" s="84">
        <v>1.0</v>
      </c>
      <c r="K133" s="148" t="s">
        <v>19</v>
      </c>
      <c r="L133" s="87" t="s">
        <v>378</v>
      </c>
      <c r="M133" s="87">
        <v>2.021113E7</v>
      </c>
      <c r="N133" s="87" t="s">
        <v>379</v>
      </c>
      <c r="O133" s="87" t="s">
        <v>565</v>
      </c>
      <c r="P133" s="87">
        <v>11.35</v>
      </c>
      <c r="Q133" s="87">
        <v>90.0</v>
      </c>
      <c r="R133" s="88" t="s">
        <v>380</v>
      </c>
      <c r="S133" s="88">
        <v>87.0</v>
      </c>
      <c r="T133" s="88"/>
      <c r="U133" s="88">
        <v>5.26</v>
      </c>
      <c r="V133" s="88"/>
      <c r="W133" s="88" t="s">
        <v>19</v>
      </c>
      <c r="X133" s="88">
        <f t="shared" si="32"/>
        <v>1.0215</v>
      </c>
      <c r="Y133" s="88">
        <f>(U133*S133)/1000</f>
        <v>0.45762</v>
      </c>
      <c r="AC133" s="90" t="s">
        <v>559</v>
      </c>
    </row>
    <row r="134" hidden="1">
      <c r="A134" s="149">
        <v>213.0</v>
      </c>
      <c r="B134" s="84"/>
      <c r="C134" s="84" t="s">
        <v>47</v>
      </c>
      <c r="D134" s="84">
        <v>2.020011E7</v>
      </c>
      <c r="E134" s="85" t="s">
        <v>185</v>
      </c>
      <c r="F134" s="85" t="s">
        <v>458</v>
      </c>
      <c r="G134" s="85"/>
      <c r="H134" s="85" t="s">
        <v>219</v>
      </c>
      <c r="I134" s="85" t="s">
        <v>910</v>
      </c>
      <c r="J134" s="84">
        <v>1.0</v>
      </c>
      <c r="K134" s="148" t="s">
        <v>19</v>
      </c>
      <c r="L134" s="87" t="s">
        <v>378</v>
      </c>
      <c r="M134" s="87">
        <v>2.0220221E7</v>
      </c>
      <c r="N134" s="87" t="s">
        <v>379</v>
      </c>
      <c r="O134" s="87" t="s">
        <v>19</v>
      </c>
      <c r="P134" s="87">
        <v>4.37</v>
      </c>
      <c r="Q134" s="87">
        <v>90.0</v>
      </c>
      <c r="R134" s="88" t="s">
        <v>380</v>
      </c>
      <c r="S134" s="88">
        <v>90.0</v>
      </c>
      <c r="T134" s="88"/>
      <c r="U134" s="88"/>
      <c r="V134" s="88"/>
      <c r="W134" s="88" t="s">
        <v>19</v>
      </c>
      <c r="X134" s="88">
        <f t="shared" si="32"/>
        <v>0.3933</v>
      </c>
      <c r="Y134" s="88" t="str">
        <f>(R134*S134)/1000</f>
        <v>#VALUE!</v>
      </c>
      <c r="AC134" s="90" t="s">
        <v>582</v>
      </c>
    </row>
    <row r="135" hidden="1">
      <c r="A135" s="147">
        <v>213.0</v>
      </c>
      <c r="B135" s="84" t="s">
        <v>526</v>
      </c>
      <c r="C135" s="84" t="s">
        <v>47</v>
      </c>
      <c r="D135" s="84">
        <v>2.020011E7</v>
      </c>
      <c r="E135" s="85" t="s">
        <v>185</v>
      </c>
      <c r="F135" s="85" t="s">
        <v>458</v>
      </c>
      <c r="G135" s="85"/>
      <c r="H135" s="85" t="s">
        <v>219</v>
      </c>
      <c r="I135" s="85" t="s">
        <v>910</v>
      </c>
      <c r="J135" s="84">
        <v>1.0</v>
      </c>
      <c r="K135" s="148" t="s">
        <v>19</v>
      </c>
      <c r="L135" s="87" t="s">
        <v>378</v>
      </c>
      <c r="M135" s="87">
        <v>2.0220203E7</v>
      </c>
      <c r="N135" s="87" t="s">
        <v>379</v>
      </c>
      <c r="O135" s="87" t="s">
        <v>19</v>
      </c>
      <c r="P135" s="87">
        <v>5.33</v>
      </c>
      <c r="Q135" s="87">
        <v>90.0</v>
      </c>
      <c r="R135" s="88" t="s">
        <v>380</v>
      </c>
      <c r="S135" s="88">
        <v>87.0</v>
      </c>
      <c r="T135" s="88">
        <v>10.6</v>
      </c>
      <c r="U135" s="95">
        <v>6.1</v>
      </c>
      <c r="V135" s="88">
        <v>7.1</v>
      </c>
      <c r="W135" s="88" t="s">
        <v>19</v>
      </c>
      <c r="X135" s="88">
        <f t="shared" si="32"/>
        <v>0.4797</v>
      </c>
      <c r="Y135" s="88">
        <f>(U135*S135)/1000</f>
        <v>0.5307</v>
      </c>
      <c r="AC135" s="90" t="s">
        <v>582</v>
      </c>
    </row>
    <row r="136" hidden="1">
      <c r="A136" s="147">
        <v>215.0</v>
      </c>
      <c r="B136" s="84"/>
      <c r="C136" s="84" t="s">
        <v>47</v>
      </c>
      <c r="D136" s="84">
        <v>2.020011E7</v>
      </c>
      <c r="E136" s="85" t="s">
        <v>185</v>
      </c>
      <c r="F136" s="85" t="s">
        <v>376</v>
      </c>
      <c r="G136" s="85"/>
      <c r="H136" s="85" t="s">
        <v>39</v>
      </c>
      <c r="I136" s="85" t="s">
        <v>1005</v>
      </c>
      <c r="J136" s="84">
        <v>1.0</v>
      </c>
      <c r="K136" s="148" t="s">
        <v>19</v>
      </c>
      <c r="L136" s="87" t="s">
        <v>378</v>
      </c>
      <c r="M136" s="87">
        <v>2.021113E7</v>
      </c>
      <c r="N136" s="87" t="s">
        <v>379</v>
      </c>
      <c r="O136" s="87" t="s">
        <v>1006</v>
      </c>
      <c r="P136" s="87" t="s">
        <v>380</v>
      </c>
      <c r="Q136" s="87">
        <v>90.0</v>
      </c>
      <c r="R136" s="88" t="s">
        <v>380</v>
      </c>
      <c r="S136" s="88">
        <v>90.0</v>
      </c>
      <c r="T136" s="88"/>
      <c r="U136" s="98" t="s">
        <v>380</v>
      </c>
      <c r="V136" s="88"/>
      <c r="W136" s="88"/>
      <c r="X136" s="88" t="str">
        <f t="shared" si="32"/>
        <v>#VALUE!</v>
      </c>
      <c r="Y136" s="88" t="str">
        <f t="shared" ref="Y136:Y137" si="33">(R136*S136)/1000</f>
        <v>#VALUE!</v>
      </c>
      <c r="AC136" s="90" t="s">
        <v>559</v>
      </c>
    </row>
    <row r="137" hidden="1">
      <c r="A137" s="147">
        <v>215.0</v>
      </c>
      <c r="B137" s="84"/>
      <c r="C137" s="84" t="s">
        <v>47</v>
      </c>
      <c r="D137" s="84">
        <v>2.020011E7</v>
      </c>
      <c r="E137" s="85" t="s">
        <v>185</v>
      </c>
      <c r="F137" s="85" t="s">
        <v>376</v>
      </c>
      <c r="G137" s="85"/>
      <c r="H137" s="85" t="s">
        <v>39</v>
      </c>
      <c r="I137" s="85" t="s">
        <v>1005</v>
      </c>
      <c r="J137" s="84">
        <v>1.0</v>
      </c>
      <c r="K137" s="148" t="s">
        <v>19</v>
      </c>
      <c r="L137" s="87" t="s">
        <v>378</v>
      </c>
      <c r="M137" s="87">
        <v>2.0220217E7</v>
      </c>
      <c r="N137" s="87" t="s">
        <v>379</v>
      </c>
      <c r="O137" s="87" t="s">
        <v>19</v>
      </c>
      <c r="P137" s="87" t="s">
        <v>380</v>
      </c>
      <c r="Q137" s="87">
        <v>90.0</v>
      </c>
      <c r="R137" s="88" t="s">
        <v>380</v>
      </c>
      <c r="S137" s="88">
        <v>90.0</v>
      </c>
      <c r="T137" s="88"/>
      <c r="U137" s="88"/>
      <c r="V137" s="88"/>
      <c r="W137" s="88"/>
      <c r="X137" s="88" t="str">
        <f t="shared" si="32"/>
        <v>#VALUE!</v>
      </c>
      <c r="Y137" s="88" t="str">
        <f t="shared" si="33"/>
        <v>#VALUE!</v>
      </c>
      <c r="AC137" s="90" t="s">
        <v>796</v>
      </c>
    </row>
    <row r="138" hidden="1">
      <c r="A138" s="83">
        <v>217.0</v>
      </c>
      <c r="B138" s="84" t="s">
        <v>526</v>
      </c>
      <c r="C138" s="84" t="s">
        <v>47</v>
      </c>
      <c r="D138" s="84">
        <v>2.020011E7</v>
      </c>
      <c r="E138" s="85" t="s">
        <v>185</v>
      </c>
      <c r="F138" s="85" t="s">
        <v>407</v>
      </c>
      <c r="G138" s="85"/>
      <c r="H138" s="85" t="s">
        <v>599</v>
      </c>
      <c r="I138" s="85" t="s">
        <v>600</v>
      </c>
      <c r="J138" s="84">
        <v>1.0</v>
      </c>
      <c r="K138" s="148" t="s">
        <v>19</v>
      </c>
      <c r="L138" s="87" t="s">
        <v>378</v>
      </c>
      <c r="M138" s="87">
        <v>2.0210903E7</v>
      </c>
      <c r="N138" s="87" t="s">
        <v>379</v>
      </c>
      <c r="O138" s="87" t="s">
        <v>669</v>
      </c>
      <c r="P138" s="87">
        <v>6.64</v>
      </c>
      <c r="Q138" s="87">
        <v>90.0</v>
      </c>
      <c r="R138" s="88" t="s">
        <v>380</v>
      </c>
      <c r="S138" s="88">
        <v>87.0</v>
      </c>
      <c r="T138" s="88"/>
      <c r="U138" s="95">
        <v>7.11</v>
      </c>
      <c r="V138" s="88"/>
      <c r="W138" s="88" t="s">
        <v>19</v>
      </c>
      <c r="X138" s="88">
        <f t="shared" si="32"/>
        <v>0.5976</v>
      </c>
      <c r="Y138" s="88">
        <f>(U138*S138)/1000</f>
        <v>0.61857</v>
      </c>
      <c r="Z138" s="87" t="s">
        <v>404</v>
      </c>
      <c r="AA138" s="87" t="s">
        <v>405</v>
      </c>
      <c r="AC138" s="90" t="s">
        <v>692</v>
      </c>
    </row>
    <row r="139" hidden="1">
      <c r="A139" s="147">
        <v>219.0</v>
      </c>
      <c r="B139" s="84"/>
      <c r="C139" s="84" t="s">
        <v>47</v>
      </c>
      <c r="D139" s="84">
        <v>2.020011E7</v>
      </c>
      <c r="E139" s="85" t="s">
        <v>185</v>
      </c>
      <c r="F139" s="85" t="s">
        <v>407</v>
      </c>
      <c r="G139" s="85"/>
      <c r="H139" s="85" t="s">
        <v>567</v>
      </c>
      <c r="I139" s="85" t="s">
        <v>568</v>
      </c>
      <c r="J139" s="84">
        <v>1.0</v>
      </c>
      <c r="K139" s="148" t="s">
        <v>19</v>
      </c>
      <c r="L139" s="87" t="s">
        <v>378</v>
      </c>
      <c r="M139" s="87">
        <v>2.0211019E7</v>
      </c>
      <c r="N139" s="87" t="s">
        <v>379</v>
      </c>
      <c r="O139" s="87" t="s">
        <v>19</v>
      </c>
      <c r="P139" s="87">
        <v>7.47</v>
      </c>
      <c r="Q139" s="87">
        <v>90.0</v>
      </c>
      <c r="R139" s="88" t="s">
        <v>380</v>
      </c>
      <c r="S139" s="88">
        <v>87.0</v>
      </c>
      <c r="T139" s="88"/>
      <c r="U139" s="98" t="s">
        <v>380</v>
      </c>
      <c r="V139" s="88"/>
      <c r="W139" s="88" t="s">
        <v>19</v>
      </c>
      <c r="X139" s="88">
        <f t="shared" si="32"/>
        <v>0.6723</v>
      </c>
      <c r="Y139" s="88" t="str">
        <f t="shared" ref="Y139:Y142" si="34">(R139*S139)/1000</f>
        <v>#VALUE!</v>
      </c>
      <c r="AC139" s="90" t="s">
        <v>554</v>
      </c>
    </row>
    <row r="140" hidden="1">
      <c r="A140" s="149">
        <v>219.0</v>
      </c>
      <c r="B140" s="84"/>
      <c r="C140" s="84" t="s">
        <v>47</v>
      </c>
      <c r="D140" s="84">
        <v>2.020011E7</v>
      </c>
      <c r="E140" s="85" t="s">
        <v>185</v>
      </c>
      <c r="F140" s="85" t="s">
        <v>407</v>
      </c>
      <c r="G140" s="85"/>
      <c r="H140" s="85" t="s">
        <v>567</v>
      </c>
      <c r="I140" s="85" t="s">
        <v>568</v>
      </c>
      <c r="J140" s="84">
        <v>1.0</v>
      </c>
      <c r="K140" s="148" t="s">
        <v>19</v>
      </c>
      <c r="L140" s="87" t="s">
        <v>378</v>
      </c>
      <c r="M140" s="87">
        <v>2.0220221E7</v>
      </c>
      <c r="N140" s="87" t="s">
        <v>379</v>
      </c>
      <c r="O140" s="87" t="s">
        <v>19</v>
      </c>
      <c r="P140" s="87">
        <v>10.75</v>
      </c>
      <c r="Q140" s="87">
        <v>90.0</v>
      </c>
      <c r="R140" s="88" t="s">
        <v>380</v>
      </c>
      <c r="S140" s="88">
        <v>90.0</v>
      </c>
      <c r="T140" s="88"/>
      <c r="U140" s="88"/>
      <c r="V140" s="88"/>
      <c r="W140" s="88"/>
      <c r="X140" s="88">
        <f t="shared" si="32"/>
        <v>0.9675</v>
      </c>
      <c r="Y140" s="88" t="str">
        <f t="shared" si="34"/>
        <v>#VALUE!</v>
      </c>
      <c r="AC140" s="90" t="s">
        <v>554</v>
      </c>
    </row>
    <row r="141" hidden="1">
      <c r="A141" s="84">
        <v>221.0</v>
      </c>
      <c r="B141" s="84" t="s">
        <v>382</v>
      </c>
      <c r="C141" s="84" t="s">
        <v>47</v>
      </c>
      <c r="D141" s="84">
        <v>2.020011E7</v>
      </c>
      <c r="E141" s="85" t="s">
        <v>185</v>
      </c>
      <c r="F141" s="85" t="s">
        <v>458</v>
      </c>
      <c r="G141" s="85"/>
      <c r="H141" s="85" t="s">
        <v>242</v>
      </c>
      <c r="I141" s="85" t="s">
        <v>812</v>
      </c>
      <c r="J141" s="84">
        <v>1.0</v>
      </c>
      <c r="K141" s="148" t="s">
        <v>19</v>
      </c>
      <c r="L141" s="87" t="s">
        <v>378</v>
      </c>
      <c r="M141" s="87">
        <v>2.0211019E7</v>
      </c>
      <c r="N141" s="87" t="s">
        <v>379</v>
      </c>
      <c r="O141" s="87" t="s">
        <v>19</v>
      </c>
      <c r="P141" s="87">
        <v>24.3</v>
      </c>
      <c r="Q141" s="87">
        <v>90.0</v>
      </c>
      <c r="R141" s="88">
        <v>19.0</v>
      </c>
      <c r="S141" s="88">
        <v>87.0</v>
      </c>
      <c r="T141" s="88">
        <v>24.0</v>
      </c>
      <c r="U141" s="88" t="s">
        <v>19</v>
      </c>
      <c r="V141" s="88">
        <v>7.2</v>
      </c>
      <c r="W141" s="88" t="s">
        <v>19</v>
      </c>
      <c r="X141" s="88">
        <f t="shared" si="32"/>
        <v>2.187</v>
      </c>
      <c r="Y141" s="88">
        <f t="shared" si="34"/>
        <v>1.653</v>
      </c>
      <c r="AC141" s="90" t="s">
        <v>554</v>
      </c>
    </row>
    <row r="142" hidden="1">
      <c r="A142" s="83">
        <v>223.0</v>
      </c>
      <c r="B142" s="84" t="s">
        <v>382</v>
      </c>
      <c r="C142" s="84" t="s">
        <v>47</v>
      </c>
      <c r="D142" s="84">
        <v>2.020011E7</v>
      </c>
      <c r="E142" s="85" t="s">
        <v>185</v>
      </c>
      <c r="F142" s="85" t="s">
        <v>376</v>
      </c>
      <c r="G142" s="85"/>
      <c r="H142" s="85" t="s">
        <v>261</v>
      </c>
      <c r="I142" s="85" t="s">
        <v>570</v>
      </c>
      <c r="J142" s="84">
        <v>1.0</v>
      </c>
      <c r="K142" s="148" t="s">
        <v>19</v>
      </c>
      <c r="L142" s="87" t="s">
        <v>378</v>
      </c>
      <c r="M142" s="87">
        <v>2.0211019E7</v>
      </c>
      <c r="N142" s="87" t="s">
        <v>379</v>
      </c>
      <c r="O142" s="87" t="s">
        <v>19</v>
      </c>
      <c r="P142" s="87">
        <v>3.38</v>
      </c>
      <c r="Q142" s="87">
        <v>90.0</v>
      </c>
      <c r="R142" s="88">
        <v>15.6</v>
      </c>
      <c r="S142" s="88">
        <v>87.0</v>
      </c>
      <c r="T142" s="88">
        <v>14.4</v>
      </c>
      <c r="U142" s="88" t="s">
        <v>19</v>
      </c>
      <c r="V142" s="88">
        <v>6.4</v>
      </c>
      <c r="W142" s="93" t="s">
        <v>19</v>
      </c>
      <c r="X142" s="88">
        <f t="shared" si="32"/>
        <v>0.3042</v>
      </c>
      <c r="Y142" s="88">
        <f t="shared" si="34"/>
        <v>1.3572</v>
      </c>
      <c r="AC142" s="90" t="s">
        <v>554</v>
      </c>
    </row>
    <row r="143" hidden="1">
      <c r="A143" s="159">
        <v>225.0</v>
      </c>
      <c r="B143" s="84"/>
      <c r="C143" s="84" t="s">
        <v>47</v>
      </c>
      <c r="D143" s="84">
        <v>2.020011E7</v>
      </c>
      <c r="E143" s="85" t="s">
        <v>185</v>
      </c>
      <c r="F143" s="85" t="s">
        <v>407</v>
      </c>
      <c r="G143" s="85"/>
      <c r="H143" s="85" t="s">
        <v>571</v>
      </c>
      <c r="I143" s="85" t="s">
        <v>572</v>
      </c>
      <c r="J143" s="84">
        <v>1.0</v>
      </c>
      <c r="K143" s="148" t="s">
        <v>19</v>
      </c>
      <c r="L143" s="87" t="s">
        <v>378</v>
      </c>
      <c r="M143" s="87">
        <v>2.021113E7</v>
      </c>
      <c r="N143" s="87" t="s">
        <v>379</v>
      </c>
      <c r="O143" s="87" t="s">
        <v>19</v>
      </c>
      <c r="P143" s="87">
        <v>10.65</v>
      </c>
      <c r="Q143" s="87">
        <v>90.0</v>
      </c>
      <c r="R143" s="88" t="s">
        <v>380</v>
      </c>
      <c r="S143" s="88">
        <v>87.0</v>
      </c>
      <c r="T143" s="88"/>
      <c r="U143" s="96">
        <v>4.1</v>
      </c>
      <c r="V143" s="88"/>
      <c r="W143" s="88" t="s">
        <v>19</v>
      </c>
      <c r="X143" s="88">
        <f t="shared" si="32"/>
        <v>0.9585</v>
      </c>
      <c r="Y143" s="88">
        <f t="shared" ref="Y143:Y144" si="35">(U143*S143)/1000</f>
        <v>0.3567</v>
      </c>
      <c r="AC143" s="90" t="s">
        <v>559</v>
      </c>
    </row>
    <row r="144" hidden="1">
      <c r="A144" s="149">
        <v>227.0</v>
      </c>
      <c r="B144" s="84"/>
      <c r="C144" s="84" t="s">
        <v>47</v>
      </c>
      <c r="D144" s="84">
        <v>2.020011E7</v>
      </c>
      <c r="E144" s="85" t="s">
        <v>185</v>
      </c>
      <c r="F144" s="85" t="s">
        <v>407</v>
      </c>
      <c r="G144" s="85"/>
      <c r="H144" s="85" t="s">
        <v>573</v>
      </c>
      <c r="I144" s="85" t="s">
        <v>574</v>
      </c>
      <c r="J144" s="84">
        <v>1.0</v>
      </c>
      <c r="K144" s="148" t="s">
        <v>19</v>
      </c>
      <c r="L144" s="87" t="s">
        <v>378</v>
      </c>
      <c r="M144" s="87">
        <v>2.021113E7</v>
      </c>
      <c r="N144" s="87" t="s">
        <v>379</v>
      </c>
      <c r="O144" s="87" t="s">
        <v>558</v>
      </c>
      <c r="P144" s="87">
        <v>12.7</v>
      </c>
      <c r="Q144" s="87">
        <v>90.0</v>
      </c>
      <c r="R144" s="88" t="s">
        <v>380</v>
      </c>
      <c r="S144" s="88">
        <v>87.0</v>
      </c>
      <c r="T144" s="88"/>
      <c r="U144" s="93">
        <v>4.3</v>
      </c>
      <c r="V144" s="88"/>
      <c r="W144" s="88" t="s">
        <v>19</v>
      </c>
      <c r="X144" s="88">
        <f t="shared" si="32"/>
        <v>1.143</v>
      </c>
      <c r="Y144" s="88">
        <f t="shared" si="35"/>
        <v>0.3741</v>
      </c>
      <c r="AC144" s="90" t="s">
        <v>559</v>
      </c>
    </row>
    <row r="145" hidden="1">
      <c r="A145" s="149">
        <v>227.0</v>
      </c>
      <c r="B145" s="84"/>
      <c r="C145" s="84" t="s">
        <v>47</v>
      </c>
      <c r="D145" s="84">
        <v>2.020011E7</v>
      </c>
      <c r="E145" s="85" t="s">
        <v>185</v>
      </c>
      <c r="F145" s="85" t="s">
        <v>407</v>
      </c>
      <c r="G145" s="85"/>
      <c r="H145" s="85" t="s">
        <v>573</v>
      </c>
      <c r="I145" s="85" t="s">
        <v>574</v>
      </c>
      <c r="J145" s="84">
        <v>1.0</v>
      </c>
      <c r="K145" s="148" t="s">
        <v>19</v>
      </c>
      <c r="L145" s="87" t="s">
        <v>378</v>
      </c>
      <c r="M145" s="87">
        <v>2.0220221E7</v>
      </c>
      <c r="N145" s="87" t="s">
        <v>379</v>
      </c>
      <c r="O145" s="87" t="s">
        <v>19</v>
      </c>
      <c r="P145" s="87">
        <v>9.83</v>
      </c>
      <c r="Q145" s="87">
        <v>90.0</v>
      </c>
      <c r="R145" s="88" t="s">
        <v>380</v>
      </c>
      <c r="S145" s="88">
        <v>90.0</v>
      </c>
      <c r="T145" s="88"/>
      <c r="U145" s="88"/>
      <c r="V145" s="88"/>
      <c r="W145" s="88"/>
      <c r="X145" s="88">
        <f t="shared" si="32"/>
        <v>0.8847</v>
      </c>
      <c r="Y145" s="88" t="str">
        <f t="shared" ref="Y145:Y151" si="36">(R145*S145)/1000</f>
        <v>#VALUE!</v>
      </c>
      <c r="AC145" s="90" t="s">
        <v>559</v>
      </c>
    </row>
    <row r="146" hidden="1">
      <c r="A146" s="147">
        <v>229.0</v>
      </c>
      <c r="B146" s="84"/>
      <c r="C146" s="84" t="s">
        <v>47</v>
      </c>
      <c r="D146" s="84">
        <v>2.020011E7</v>
      </c>
      <c r="E146" s="85" t="s">
        <v>185</v>
      </c>
      <c r="F146" s="85" t="s">
        <v>407</v>
      </c>
      <c r="G146" s="85"/>
      <c r="H146" s="85" t="s">
        <v>575</v>
      </c>
      <c r="I146" s="85" t="s">
        <v>576</v>
      </c>
      <c r="J146" s="84">
        <v>1.0</v>
      </c>
      <c r="K146" s="148" t="s">
        <v>19</v>
      </c>
      <c r="L146" s="87" t="s">
        <v>378</v>
      </c>
      <c r="M146" s="87">
        <v>2.021113E7</v>
      </c>
      <c r="N146" s="87" t="s">
        <v>379</v>
      </c>
      <c r="O146" s="87" t="s">
        <v>19</v>
      </c>
      <c r="P146" s="87">
        <v>19.45</v>
      </c>
      <c r="Q146" s="87">
        <v>90.0</v>
      </c>
      <c r="R146" s="88" t="s">
        <v>380</v>
      </c>
      <c r="S146" s="88">
        <v>90.0</v>
      </c>
      <c r="T146" s="88"/>
      <c r="U146" s="98" t="s">
        <v>380</v>
      </c>
      <c r="V146" s="88"/>
      <c r="W146" s="93" t="s">
        <v>19</v>
      </c>
      <c r="X146" s="88">
        <f t="shared" si="32"/>
        <v>1.7505</v>
      </c>
      <c r="Y146" s="88" t="str">
        <f t="shared" si="36"/>
        <v>#VALUE!</v>
      </c>
      <c r="AC146" s="99" t="s">
        <v>559</v>
      </c>
    </row>
    <row r="147" hidden="1">
      <c r="A147" s="147">
        <v>229.0</v>
      </c>
      <c r="B147" s="84"/>
      <c r="C147" s="84" t="s">
        <v>47</v>
      </c>
      <c r="D147" s="84">
        <v>2.020011E7</v>
      </c>
      <c r="E147" s="85" t="s">
        <v>185</v>
      </c>
      <c r="F147" s="85" t="s">
        <v>407</v>
      </c>
      <c r="G147" s="85"/>
      <c r="H147" s="85" t="s">
        <v>575</v>
      </c>
      <c r="I147" s="85" t="s">
        <v>576</v>
      </c>
      <c r="J147" s="84">
        <v>1.0</v>
      </c>
      <c r="K147" s="148" t="s">
        <v>19</v>
      </c>
      <c r="L147" s="87" t="s">
        <v>378</v>
      </c>
      <c r="M147" s="87">
        <v>2.0220221E7</v>
      </c>
      <c r="N147" s="87" t="s">
        <v>379</v>
      </c>
      <c r="O147" s="87" t="s">
        <v>19</v>
      </c>
      <c r="P147" s="87">
        <v>4.09</v>
      </c>
      <c r="Q147" s="87">
        <v>90.0</v>
      </c>
      <c r="R147" s="88" t="s">
        <v>380</v>
      </c>
      <c r="S147" s="88">
        <v>90.0</v>
      </c>
      <c r="T147" s="88"/>
      <c r="U147" s="88"/>
      <c r="V147" s="88"/>
      <c r="W147" s="88" t="s">
        <v>19</v>
      </c>
      <c r="X147" s="88">
        <f t="shared" si="32"/>
        <v>0.3681</v>
      </c>
      <c r="Y147" s="88" t="str">
        <f t="shared" si="36"/>
        <v>#VALUE!</v>
      </c>
      <c r="AC147" s="99" t="s">
        <v>559</v>
      </c>
    </row>
    <row r="148" hidden="1">
      <c r="A148" s="83">
        <v>231.0</v>
      </c>
      <c r="B148" s="84" t="s">
        <v>382</v>
      </c>
      <c r="C148" s="84" t="s">
        <v>47</v>
      </c>
      <c r="D148" s="84">
        <v>2.020011E7</v>
      </c>
      <c r="E148" s="85" t="s">
        <v>185</v>
      </c>
      <c r="F148" s="85" t="s">
        <v>407</v>
      </c>
      <c r="G148" s="85"/>
      <c r="H148" s="85" t="s">
        <v>577</v>
      </c>
      <c r="I148" s="85" t="s">
        <v>578</v>
      </c>
      <c r="J148" s="84">
        <v>1.0</v>
      </c>
      <c r="K148" s="148" t="s">
        <v>19</v>
      </c>
      <c r="L148" s="87" t="s">
        <v>378</v>
      </c>
      <c r="M148" s="87">
        <v>2.0210921E7</v>
      </c>
      <c r="N148" s="87" t="s">
        <v>379</v>
      </c>
      <c r="O148" s="87" t="s">
        <v>19</v>
      </c>
      <c r="P148" s="87">
        <v>17.95</v>
      </c>
      <c r="Q148" s="87">
        <v>90.0</v>
      </c>
      <c r="R148" s="88">
        <v>17.95</v>
      </c>
      <c r="S148" s="88">
        <v>87.0</v>
      </c>
      <c r="T148" s="88">
        <v>8.51</v>
      </c>
      <c r="U148" s="88" t="s">
        <v>19</v>
      </c>
      <c r="V148" s="88" t="s">
        <v>380</v>
      </c>
      <c r="W148" s="88" t="s">
        <v>19</v>
      </c>
      <c r="X148" s="88">
        <f t="shared" si="32"/>
        <v>1.6155</v>
      </c>
      <c r="Y148" s="88">
        <f t="shared" si="36"/>
        <v>1.56165</v>
      </c>
      <c r="AC148" s="90" t="s">
        <v>579</v>
      </c>
    </row>
    <row r="149" hidden="1">
      <c r="A149" s="83">
        <v>233.0</v>
      </c>
      <c r="B149" s="84" t="s">
        <v>382</v>
      </c>
      <c r="C149" s="84" t="s">
        <v>47</v>
      </c>
      <c r="D149" s="84">
        <v>2.020011E7</v>
      </c>
      <c r="E149" s="85" t="s">
        <v>185</v>
      </c>
      <c r="F149" s="85" t="s">
        <v>407</v>
      </c>
      <c r="G149" s="85"/>
      <c r="H149" s="85" t="s">
        <v>580</v>
      </c>
      <c r="I149" s="85" t="s">
        <v>581</v>
      </c>
      <c r="J149" s="84">
        <v>1.0</v>
      </c>
      <c r="K149" s="148" t="s">
        <v>19</v>
      </c>
      <c r="L149" s="87" t="s">
        <v>378</v>
      </c>
      <c r="M149" s="87">
        <v>2.0211101E7</v>
      </c>
      <c r="N149" s="87" t="s">
        <v>379</v>
      </c>
      <c r="O149" s="87" t="s">
        <v>19</v>
      </c>
      <c r="P149" s="87">
        <v>27.0</v>
      </c>
      <c r="Q149" s="87">
        <v>90.0</v>
      </c>
      <c r="R149" s="88">
        <v>14.4</v>
      </c>
      <c r="S149" s="88">
        <v>87.0</v>
      </c>
      <c r="T149" s="88">
        <v>8.29</v>
      </c>
      <c r="U149" s="88" t="s">
        <v>19</v>
      </c>
      <c r="V149" s="88" t="s">
        <v>380</v>
      </c>
      <c r="W149" s="93" t="s">
        <v>19</v>
      </c>
      <c r="X149" s="88">
        <f t="shared" si="32"/>
        <v>2.43</v>
      </c>
      <c r="Y149" s="88">
        <f t="shared" si="36"/>
        <v>1.2528</v>
      </c>
      <c r="AC149" s="90" t="s">
        <v>582</v>
      </c>
    </row>
    <row r="150" hidden="1">
      <c r="A150" s="150">
        <v>235.0</v>
      </c>
      <c r="B150" s="84" t="s">
        <v>382</v>
      </c>
      <c r="C150" s="84" t="s">
        <v>47</v>
      </c>
      <c r="D150" s="84">
        <v>2.020011E7</v>
      </c>
      <c r="E150" s="85" t="s">
        <v>185</v>
      </c>
      <c r="F150" s="85" t="s">
        <v>376</v>
      </c>
      <c r="G150" s="85"/>
      <c r="H150" s="85" t="s">
        <v>329</v>
      </c>
      <c r="I150" s="85" t="s">
        <v>962</v>
      </c>
      <c r="J150" s="84">
        <v>1.0</v>
      </c>
      <c r="K150" s="148" t="s">
        <v>19</v>
      </c>
      <c r="L150" s="87" t="s">
        <v>378</v>
      </c>
      <c r="M150" s="87">
        <v>2.0210903E7</v>
      </c>
      <c r="N150" s="87" t="s">
        <v>379</v>
      </c>
      <c r="O150" s="87" t="s">
        <v>19</v>
      </c>
      <c r="P150" s="87" t="s">
        <v>380</v>
      </c>
      <c r="Q150" s="87">
        <v>87.0</v>
      </c>
      <c r="R150" s="88">
        <v>16.4</v>
      </c>
      <c r="S150" s="88">
        <v>87.0</v>
      </c>
      <c r="T150" s="88">
        <v>12.1</v>
      </c>
      <c r="U150" s="88" t="s">
        <v>19</v>
      </c>
      <c r="V150" s="88">
        <v>7.8</v>
      </c>
      <c r="W150" s="96">
        <v>0.638</v>
      </c>
      <c r="X150" s="88">
        <f>(W150*Q150)/1000</f>
        <v>0.055506</v>
      </c>
      <c r="Y150" s="88">
        <f t="shared" si="36"/>
        <v>1.4268</v>
      </c>
      <c r="Z150" s="87" t="s">
        <v>404</v>
      </c>
      <c r="AA150" s="87" t="s">
        <v>405</v>
      </c>
      <c r="AC150" s="90" t="s">
        <v>692</v>
      </c>
    </row>
    <row r="151" hidden="1">
      <c r="A151" s="153">
        <v>237.0</v>
      </c>
      <c r="B151" s="84" t="s">
        <v>382</v>
      </c>
      <c r="C151" s="84" t="s">
        <v>47</v>
      </c>
      <c r="D151" s="84">
        <v>2.020011E7</v>
      </c>
      <c r="E151" s="85" t="s">
        <v>185</v>
      </c>
      <c r="F151" s="85" t="s">
        <v>458</v>
      </c>
      <c r="G151" s="85"/>
      <c r="H151" s="85" t="s">
        <v>216</v>
      </c>
      <c r="I151" s="85" t="s">
        <v>792</v>
      </c>
      <c r="J151" s="84">
        <v>1.0</v>
      </c>
      <c r="K151" s="148" t="s">
        <v>19</v>
      </c>
      <c r="L151" s="87" t="s">
        <v>378</v>
      </c>
      <c r="M151" s="87">
        <v>2.0210921E7</v>
      </c>
      <c r="N151" s="87" t="s">
        <v>379</v>
      </c>
      <c r="O151" s="87" t="s">
        <v>19</v>
      </c>
      <c r="P151" s="87">
        <v>44.9</v>
      </c>
      <c r="Q151" s="87">
        <v>90.0</v>
      </c>
      <c r="R151" s="88">
        <v>44.9</v>
      </c>
      <c r="S151" s="88">
        <v>87.0</v>
      </c>
      <c r="T151" s="88">
        <v>30.6</v>
      </c>
      <c r="U151" s="93" t="s">
        <v>19</v>
      </c>
      <c r="V151" s="88">
        <v>7.0</v>
      </c>
      <c r="W151" s="88" t="s">
        <v>19</v>
      </c>
      <c r="X151" s="88">
        <f t="shared" ref="X151:X153" si="37">(P151*Q151)/1000</f>
        <v>4.041</v>
      </c>
      <c r="Y151" s="88">
        <f t="shared" si="36"/>
        <v>3.9063</v>
      </c>
      <c r="AC151" s="90" t="s">
        <v>579</v>
      </c>
    </row>
    <row r="152" hidden="1">
      <c r="A152" s="83">
        <v>239.0</v>
      </c>
      <c r="B152" s="84" t="s">
        <v>526</v>
      </c>
      <c r="C152" s="84" t="s">
        <v>47</v>
      </c>
      <c r="D152" s="84">
        <v>2.020011E7</v>
      </c>
      <c r="E152" s="85" t="s">
        <v>185</v>
      </c>
      <c r="F152" s="85" t="s">
        <v>458</v>
      </c>
      <c r="G152" s="85"/>
      <c r="H152" s="85" t="s">
        <v>224</v>
      </c>
      <c r="I152" s="85" t="s">
        <v>923</v>
      </c>
      <c r="J152" s="84">
        <v>1.0</v>
      </c>
      <c r="K152" s="148" t="s">
        <v>19</v>
      </c>
      <c r="L152" s="87" t="s">
        <v>378</v>
      </c>
      <c r="M152" s="87">
        <v>2.0211129E7</v>
      </c>
      <c r="N152" s="87" t="s">
        <v>379</v>
      </c>
      <c r="O152" s="87" t="s">
        <v>924</v>
      </c>
      <c r="P152" s="87">
        <v>9.74</v>
      </c>
      <c r="Q152" s="87">
        <v>90.0</v>
      </c>
      <c r="R152" s="88" t="s">
        <v>380</v>
      </c>
      <c r="S152" s="88">
        <v>87.0</v>
      </c>
      <c r="T152" s="88">
        <v>21.5</v>
      </c>
      <c r="U152" s="96">
        <v>8.23</v>
      </c>
      <c r="V152" s="88">
        <v>7.3</v>
      </c>
      <c r="W152" s="88" t="s">
        <v>19</v>
      </c>
      <c r="X152" s="88">
        <f t="shared" si="37"/>
        <v>0.8766</v>
      </c>
      <c r="Y152" s="88">
        <f>(U152*S152)/1000</f>
        <v>0.71601</v>
      </c>
      <c r="AC152" s="90" t="s">
        <v>542</v>
      </c>
    </row>
    <row r="153" hidden="1">
      <c r="A153" s="83">
        <v>241.0</v>
      </c>
      <c r="B153" s="84" t="s">
        <v>382</v>
      </c>
      <c r="C153" s="84" t="s">
        <v>47</v>
      </c>
      <c r="D153" s="84">
        <v>2.020011E7</v>
      </c>
      <c r="E153" s="85" t="s">
        <v>185</v>
      </c>
      <c r="F153" s="85" t="s">
        <v>407</v>
      </c>
      <c r="G153" s="85"/>
      <c r="H153" s="85" t="s">
        <v>585</v>
      </c>
      <c r="I153" s="85" t="s">
        <v>586</v>
      </c>
      <c r="J153" s="84">
        <v>1.0</v>
      </c>
      <c r="K153" s="148" t="s">
        <v>19</v>
      </c>
      <c r="L153" s="87" t="s">
        <v>378</v>
      </c>
      <c r="M153" s="87">
        <v>2.021091E7</v>
      </c>
      <c r="N153" s="87" t="s">
        <v>379</v>
      </c>
      <c r="O153" s="87" t="s">
        <v>19</v>
      </c>
      <c r="P153" s="87">
        <v>21.9</v>
      </c>
      <c r="Q153" s="87">
        <v>90.0</v>
      </c>
      <c r="R153" s="88">
        <v>11.6</v>
      </c>
      <c r="S153" s="88">
        <v>87.0</v>
      </c>
      <c r="T153" s="88">
        <v>8.59</v>
      </c>
      <c r="U153" s="93" t="s">
        <v>19</v>
      </c>
      <c r="V153" s="88" t="s">
        <v>380</v>
      </c>
      <c r="W153" s="88" t="s">
        <v>19</v>
      </c>
      <c r="X153" s="88">
        <f t="shared" si="37"/>
        <v>1.971</v>
      </c>
      <c r="Y153" s="88">
        <f t="shared" ref="Y153:Y158" si="38">(R153*S153)/1000</f>
        <v>1.0092</v>
      </c>
      <c r="Z153" s="87" t="s">
        <v>404</v>
      </c>
      <c r="AA153" s="87" t="s">
        <v>413</v>
      </c>
      <c r="AC153" s="90" t="s">
        <v>464</v>
      </c>
    </row>
    <row r="154" hidden="1">
      <c r="A154" s="147">
        <v>243.0</v>
      </c>
      <c r="B154" s="84"/>
      <c r="C154" s="84" t="s">
        <v>47</v>
      </c>
      <c r="D154" s="84">
        <v>2.020011E7</v>
      </c>
      <c r="E154" s="85" t="s">
        <v>185</v>
      </c>
      <c r="F154" s="85" t="s">
        <v>376</v>
      </c>
      <c r="G154" s="85"/>
      <c r="H154" s="85" t="s">
        <v>314</v>
      </c>
      <c r="I154" s="85" t="s">
        <v>997</v>
      </c>
      <c r="J154" s="84">
        <v>1.0</v>
      </c>
      <c r="K154" s="148" t="s">
        <v>19</v>
      </c>
      <c r="L154" s="87" t="s">
        <v>378</v>
      </c>
      <c r="M154" s="87">
        <v>2.0211102E7</v>
      </c>
      <c r="N154" s="87" t="s">
        <v>379</v>
      </c>
      <c r="O154" s="87" t="s">
        <v>1022</v>
      </c>
      <c r="P154" s="87" t="s">
        <v>380</v>
      </c>
      <c r="Q154" s="87">
        <v>90.0</v>
      </c>
      <c r="R154" s="88">
        <v>15.0</v>
      </c>
      <c r="S154" s="88">
        <v>87.0</v>
      </c>
      <c r="T154" s="88">
        <v>13.5</v>
      </c>
      <c r="U154" s="88" t="s">
        <v>19</v>
      </c>
      <c r="V154" s="88">
        <v>8.0</v>
      </c>
      <c r="W154" s="96">
        <v>0.24</v>
      </c>
      <c r="X154" s="88">
        <f>(W154*Q154)/1000</f>
        <v>0.0216</v>
      </c>
      <c r="Y154" s="88">
        <f t="shared" si="38"/>
        <v>1.305</v>
      </c>
      <c r="AC154" s="90" t="s">
        <v>594</v>
      </c>
    </row>
    <row r="155" hidden="1">
      <c r="A155" s="147">
        <v>243.0</v>
      </c>
      <c r="B155" s="84"/>
      <c r="C155" s="84" t="s">
        <v>47</v>
      </c>
      <c r="D155" s="84">
        <v>2.020011E7</v>
      </c>
      <c r="E155" s="85" t="s">
        <v>185</v>
      </c>
      <c r="F155" s="85" t="s">
        <v>376</v>
      </c>
      <c r="G155" s="85"/>
      <c r="H155" s="85" t="s">
        <v>314</v>
      </c>
      <c r="I155" s="85" t="s">
        <v>997</v>
      </c>
      <c r="J155" s="84">
        <v>1.0</v>
      </c>
      <c r="K155" s="148" t="s">
        <v>19</v>
      </c>
      <c r="L155" s="87" t="s">
        <v>378</v>
      </c>
      <c r="M155" s="87">
        <v>2.0220217E7</v>
      </c>
      <c r="N155" s="87" t="s">
        <v>379</v>
      </c>
      <c r="O155" s="87" t="s">
        <v>19</v>
      </c>
      <c r="P155" s="87" t="s">
        <v>380</v>
      </c>
      <c r="Q155" s="87">
        <v>90.0</v>
      </c>
      <c r="R155" s="88">
        <v>12.2</v>
      </c>
      <c r="S155" s="88">
        <v>90.0</v>
      </c>
      <c r="T155" s="88"/>
      <c r="U155" s="88"/>
      <c r="V155" s="88"/>
      <c r="W155" s="88"/>
      <c r="X155" s="88" t="str">
        <f t="shared" ref="X155:X180" si="39">(P155*Q155)/1000</f>
        <v>#VALUE!</v>
      </c>
      <c r="Y155" s="88">
        <f t="shared" si="38"/>
        <v>1.098</v>
      </c>
      <c r="AC155" s="90" t="s">
        <v>796</v>
      </c>
    </row>
    <row r="156" hidden="1">
      <c r="A156" s="153">
        <v>245.0</v>
      </c>
      <c r="B156" s="83" t="s">
        <v>382</v>
      </c>
      <c r="C156" s="83" t="s">
        <v>47</v>
      </c>
      <c r="D156" s="83">
        <v>2.020011E7</v>
      </c>
      <c r="E156" s="101" t="s">
        <v>185</v>
      </c>
      <c r="F156" s="101" t="s">
        <v>458</v>
      </c>
      <c r="G156" s="101"/>
      <c r="H156" s="101" t="s">
        <v>211</v>
      </c>
      <c r="I156" s="85" t="s">
        <v>957</v>
      </c>
      <c r="J156" s="83">
        <v>1.0</v>
      </c>
      <c r="K156" s="162" t="s">
        <v>19</v>
      </c>
      <c r="L156" s="103" t="s">
        <v>378</v>
      </c>
      <c r="M156" s="103">
        <v>2.0210903E7</v>
      </c>
      <c r="N156" s="103" t="s">
        <v>379</v>
      </c>
      <c r="O156" s="103" t="s">
        <v>19</v>
      </c>
      <c r="P156" s="103">
        <v>3.93</v>
      </c>
      <c r="Q156" s="103">
        <v>90.0</v>
      </c>
      <c r="R156" s="93">
        <v>12.6</v>
      </c>
      <c r="S156" s="93">
        <v>87.0</v>
      </c>
      <c r="T156" s="93">
        <v>13.5</v>
      </c>
      <c r="U156" s="93" t="s">
        <v>19</v>
      </c>
      <c r="V156" s="93">
        <v>5.9</v>
      </c>
      <c r="W156" s="93" t="s">
        <v>19</v>
      </c>
      <c r="X156" s="93">
        <f t="shared" si="39"/>
        <v>0.3537</v>
      </c>
      <c r="Y156" s="93">
        <f t="shared" si="38"/>
        <v>1.0962</v>
      </c>
      <c r="Z156" s="103" t="s">
        <v>404</v>
      </c>
      <c r="AA156" s="103" t="s">
        <v>405</v>
      </c>
      <c r="AB156" s="104"/>
      <c r="AC156" s="105" t="s">
        <v>692</v>
      </c>
      <c r="AD156" s="104"/>
    </row>
    <row r="157" hidden="1">
      <c r="A157" s="147">
        <v>247.0</v>
      </c>
      <c r="B157" s="84"/>
      <c r="C157" s="84" t="s">
        <v>47</v>
      </c>
      <c r="D157" s="84">
        <v>2.020011E7</v>
      </c>
      <c r="E157" s="85" t="s">
        <v>185</v>
      </c>
      <c r="F157" s="85" t="s">
        <v>376</v>
      </c>
      <c r="G157" s="85"/>
      <c r="H157" s="85" t="s">
        <v>311</v>
      </c>
      <c r="I157" s="85" t="s">
        <v>972</v>
      </c>
      <c r="J157" s="84">
        <v>1.0</v>
      </c>
      <c r="K157" s="148" t="s">
        <v>19</v>
      </c>
      <c r="L157" s="87" t="s">
        <v>378</v>
      </c>
      <c r="M157" s="87">
        <v>2.0210921E7</v>
      </c>
      <c r="N157" s="87" t="s">
        <v>379</v>
      </c>
      <c r="O157" s="87" t="s">
        <v>541</v>
      </c>
      <c r="P157" s="87" t="s">
        <v>380</v>
      </c>
      <c r="Q157" s="87">
        <v>90.0</v>
      </c>
      <c r="R157" s="88">
        <v>2.35</v>
      </c>
      <c r="S157" s="88">
        <v>87.0</v>
      </c>
      <c r="T157" s="88">
        <v>42.2</v>
      </c>
      <c r="U157" s="88" t="s">
        <v>19</v>
      </c>
      <c r="V157" s="88">
        <v>7.4</v>
      </c>
      <c r="W157" s="96"/>
      <c r="X157" s="93" t="str">
        <f t="shared" si="39"/>
        <v>#VALUE!</v>
      </c>
      <c r="Y157" s="88">
        <f t="shared" si="38"/>
        <v>0.20445</v>
      </c>
      <c r="AC157" s="90" t="s">
        <v>579</v>
      </c>
    </row>
    <row r="158" hidden="1">
      <c r="A158" s="149">
        <v>247.0</v>
      </c>
      <c r="B158" s="84"/>
      <c r="C158" s="84" t="s">
        <v>47</v>
      </c>
      <c r="D158" s="84">
        <v>2.020011E7</v>
      </c>
      <c r="E158" s="85" t="s">
        <v>185</v>
      </c>
      <c r="F158" s="85" t="s">
        <v>376</v>
      </c>
      <c r="G158" s="85"/>
      <c r="H158" s="85" t="s">
        <v>311</v>
      </c>
      <c r="I158" s="85" t="s">
        <v>972</v>
      </c>
      <c r="J158" s="84">
        <v>1.0</v>
      </c>
      <c r="K158" s="148" t="s">
        <v>19</v>
      </c>
      <c r="L158" s="87" t="s">
        <v>378</v>
      </c>
      <c r="M158" s="87">
        <v>2.0220208E7</v>
      </c>
      <c r="N158" s="87" t="s">
        <v>379</v>
      </c>
      <c r="O158" s="87" t="s">
        <v>19</v>
      </c>
      <c r="P158" s="87" t="s">
        <v>380</v>
      </c>
      <c r="Q158" s="87">
        <v>90.0</v>
      </c>
      <c r="R158" s="88">
        <v>19.7</v>
      </c>
      <c r="S158" s="88">
        <v>90.0</v>
      </c>
      <c r="T158" s="88"/>
      <c r="U158" s="88"/>
      <c r="V158" s="88"/>
      <c r="W158" s="88"/>
      <c r="X158" s="88" t="str">
        <f t="shared" si="39"/>
        <v>#VALUE!</v>
      </c>
      <c r="Y158" s="88">
        <f t="shared" si="38"/>
        <v>1.773</v>
      </c>
      <c r="AC158" s="90" t="s">
        <v>387</v>
      </c>
    </row>
    <row r="159" hidden="1">
      <c r="A159" s="149">
        <v>249.0</v>
      </c>
      <c r="B159" s="84"/>
      <c r="C159" s="84" t="s">
        <v>47</v>
      </c>
      <c r="D159" s="84">
        <v>2.020011E7</v>
      </c>
      <c r="E159" s="85" t="s">
        <v>185</v>
      </c>
      <c r="F159" s="85" t="s">
        <v>407</v>
      </c>
      <c r="G159" s="85"/>
      <c r="H159" s="85" t="s">
        <v>588</v>
      </c>
      <c r="I159" s="85" t="s">
        <v>589</v>
      </c>
      <c r="J159" s="84">
        <v>1.0</v>
      </c>
      <c r="K159" s="148" t="s">
        <v>19</v>
      </c>
      <c r="L159" s="87" t="s">
        <v>378</v>
      </c>
      <c r="M159" s="87">
        <v>2.0211005E7</v>
      </c>
      <c r="N159" s="87" t="s">
        <v>379</v>
      </c>
      <c r="O159" s="87" t="s">
        <v>19</v>
      </c>
      <c r="P159" s="87">
        <v>16.7</v>
      </c>
      <c r="Q159" s="87">
        <v>90.0</v>
      </c>
      <c r="R159" s="88" t="s">
        <v>380</v>
      </c>
      <c r="S159" s="88">
        <v>87.0</v>
      </c>
      <c r="T159" s="88">
        <v>10.0</v>
      </c>
      <c r="U159" s="96">
        <v>4.2</v>
      </c>
      <c r="V159" s="88">
        <v>3.5</v>
      </c>
      <c r="W159" s="88" t="s">
        <v>19</v>
      </c>
      <c r="X159" s="88">
        <f t="shared" si="39"/>
        <v>1.503</v>
      </c>
      <c r="Y159" s="88">
        <f>(U159*S159)/1000</f>
        <v>0.3654</v>
      </c>
      <c r="AC159" s="90" t="s">
        <v>590</v>
      </c>
    </row>
    <row r="160" hidden="1">
      <c r="A160" s="149">
        <v>249.0</v>
      </c>
      <c r="B160" s="84"/>
      <c r="C160" s="84" t="s">
        <v>47</v>
      </c>
      <c r="D160" s="84">
        <v>2.020011E7</v>
      </c>
      <c r="E160" s="85" t="s">
        <v>185</v>
      </c>
      <c r="F160" s="85" t="s">
        <v>407</v>
      </c>
      <c r="G160" s="85"/>
      <c r="H160" s="85" t="s">
        <v>588</v>
      </c>
      <c r="I160" s="85" t="s">
        <v>589</v>
      </c>
      <c r="J160" s="84">
        <v>1.0</v>
      </c>
      <c r="K160" s="148" t="s">
        <v>19</v>
      </c>
      <c r="L160" s="87" t="s">
        <v>378</v>
      </c>
      <c r="M160" s="87">
        <v>2.0220221E7</v>
      </c>
      <c r="N160" s="87" t="s">
        <v>379</v>
      </c>
      <c r="O160" s="87" t="s">
        <v>19</v>
      </c>
      <c r="P160" s="87">
        <v>11.05</v>
      </c>
      <c r="Q160" s="87">
        <v>90.0</v>
      </c>
      <c r="R160" s="88" t="s">
        <v>380</v>
      </c>
      <c r="S160" s="88">
        <v>90.0</v>
      </c>
      <c r="T160" s="88"/>
      <c r="U160" s="88"/>
      <c r="V160" s="88"/>
      <c r="W160" s="88"/>
      <c r="X160" s="88">
        <f t="shared" si="39"/>
        <v>0.9945</v>
      </c>
      <c r="Y160" s="88" t="str">
        <f t="shared" ref="Y160:Y163" si="40">(R160*S160)/1000</f>
        <v>#VALUE!</v>
      </c>
      <c r="AC160" s="90" t="s">
        <v>590</v>
      </c>
    </row>
    <row r="161" hidden="1">
      <c r="A161" s="147">
        <v>251.0</v>
      </c>
      <c r="B161" s="84"/>
      <c r="C161" s="84" t="s">
        <v>47</v>
      </c>
      <c r="D161" s="84">
        <v>2.020011E7</v>
      </c>
      <c r="E161" s="85" t="s">
        <v>185</v>
      </c>
      <c r="F161" s="85" t="s">
        <v>376</v>
      </c>
      <c r="G161" s="85"/>
      <c r="H161" s="85" t="s">
        <v>326</v>
      </c>
      <c r="I161" s="85" t="s">
        <v>966</v>
      </c>
      <c r="J161" s="84">
        <v>1.0</v>
      </c>
      <c r="K161" s="148" t="s">
        <v>19</v>
      </c>
      <c r="L161" s="87" t="s">
        <v>378</v>
      </c>
      <c r="M161" s="87">
        <v>2.0211129E7</v>
      </c>
      <c r="N161" s="87" t="s">
        <v>379</v>
      </c>
      <c r="O161" s="87" t="s">
        <v>967</v>
      </c>
      <c r="P161" s="87" t="s">
        <v>380</v>
      </c>
      <c r="Q161" s="87">
        <v>90.0</v>
      </c>
      <c r="R161" s="88" t="s">
        <v>380</v>
      </c>
      <c r="S161" s="88">
        <v>87.0</v>
      </c>
      <c r="T161" s="88"/>
      <c r="U161" s="89" t="s">
        <v>380</v>
      </c>
      <c r="V161" s="88"/>
      <c r="W161" s="88"/>
      <c r="X161" s="88" t="str">
        <f t="shared" si="39"/>
        <v>#VALUE!</v>
      </c>
      <c r="Y161" s="88" t="str">
        <f t="shared" si="40"/>
        <v>#VALUE!</v>
      </c>
      <c r="AC161" s="90" t="s">
        <v>542</v>
      </c>
    </row>
    <row r="162" hidden="1">
      <c r="A162" s="147">
        <v>251.0</v>
      </c>
      <c r="B162" s="84"/>
      <c r="C162" s="84" t="s">
        <v>47</v>
      </c>
      <c r="D162" s="84">
        <v>2.020011E7</v>
      </c>
      <c r="E162" s="85" t="s">
        <v>185</v>
      </c>
      <c r="F162" s="85" t="s">
        <v>376</v>
      </c>
      <c r="G162" s="85"/>
      <c r="H162" s="85" t="s">
        <v>326</v>
      </c>
      <c r="I162" s="85" t="s">
        <v>966</v>
      </c>
      <c r="J162" s="84">
        <v>1.0</v>
      </c>
      <c r="K162" s="148" t="s">
        <v>19</v>
      </c>
      <c r="L162" s="87" t="s">
        <v>378</v>
      </c>
      <c r="M162" s="87">
        <v>2.0220208E7</v>
      </c>
      <c r="N162" s="87" t="s">
        <v>379</v>
      </c>
      <c r="O162" s="87" t="s">
        <v>19</v>
      </c>
      <c r="P162" s="87" t="s">
        <v>380</v>
      </c>
      <c r="Q162" s="87">
        <v>90.0</v>
      </c>
      <c r="R162" s="88">
        <v>12.6</v>
      </c>
      <c r="S162" s="88">
        <v>90.0</v>
      </c>
      <c r="T162" s="88"/>
      <c r="U162" s="88"/>
      <c r="V162" s="88"/>
      <c r="W162" s="88"/>
      <c r="X162" s="88" t="str">
        <f t="shared" si="39"/>
        <v>#VALUE!</v>
      </c>
      <c r="Y162" s="88">
        <f t="shared" si="40"/>
        <v>1.134</v>
      </c>
      <c r="AC162" s="90" t="s">
        <v>387</v>
      </c>
    </row>
    <row r="163" hidden="1">
      <c r="A163" s="155">
        <v>253.0</v>
      </c>
      <c r="B163" s="84" t="s">
        <v>382</v>
      </c>
      <c r="C163" s="84" t="s">
        <v>47</v>
      </c>
      <c r="D163" s="84">
        <v>2.020011E7</v>
      </c>
      <c r="E163" s="85" t="s">
        <v>185</v>
      </c>
      <c r="F163" s="85" t="s">
        <v>458</v>
      </c>
      <c r="G163" s="85"/>
      <c r="H163" s="85" t="s">
        <v>33</v>
      </c>
      <c r="I163" s="85" t="s">
        <v>805</v>
      </c>
      <c r="J163" s="84">
        <v>1.0</v>
      </c>
      <c r="K163" s="148" t="s">
        <v>19</v>
      </c>
      <c r="L163" s="87" t="s">
        <v>378</v>
      </c>
      <c r="M163" s="87">
        <v>2.021091E7</v>
      </c>
      <c r="N163" s="87" t="s">
        <v>379</v>
      </c>
      <c r="O163" s="87" t="s">
        <v>19</v>
      </c>
      <c r="P163" s="87">
        <v>24.6</v>
      </c>
      <c r="Q163" s="87">
        <v>90.0</v>
      </c>
      <c r="R163" s="88">
        <v>16.7</v>
      </c>
      <c r="S163" s="88">
        <v>87.0</v>
      </c>
      <c r="T163" s="88">
        <v>16.9</v>
      </c>
      <c r="U163" s="88" t="s">
        <v>19</v>
      </c>
      <c r="V163" s="88">
        <v>6.6</v>
      </c>
      <c r="W163" s="88" t="s">
        <v>19</v>
      </c>
      <c r="X163" s="88">
        <f t="shared" si="39"/>
        <v>2.214</v>
      </c>
      <c r="Y163" s="88">
        <f t="shared" si="40"/>
        <v>1.4529</v>
      </c>
      <c r="Z163" s="87" t="s">
        <v>404</v>
      </c>
      <c r="AA163" s="87" t="s">
        <v>405</v>
      </c>
      <c r="AC163" s="90" t="s">
        <v>464</v>
      </c>
    </row>
    <row r="164" hidden="1">
      <c r="A164" s="147">
        <v>255.0</v>
      </c>
      <c r="B164" s="154"/>
      <c r="C164" s="154" t="s">
        <v>47</v>
      </c>
      <c r="D164" s="154">
        <v>2.020011E7</v>
      </c>
      <c r="E164" s="163" t="s">
        <v>185</v>
      </c>
      <c r="F164" s="163" t="s">
        <v>458</v>
      </c>
      <c r="G164" s="163"/>
      <c r="H164" s="163" t="s">
        <v>35</v>
      </c>
      <c r="I164" s="85" t="s">
        <v>937</v>
      </c>
      <c r="J164" s="154">
        <v>1.0</v>
      </c>
      <c r="K164" s="164" t="s">
        <v>19</v>
      </c>
      <c r="L164" s="165" t="s">
        <v>378</v>
      </c>
      <c r="M164" s="165">
        <v>2.0211102E7</v>
      </c>
      <c r="N164" s="165" t="s">
        <v>379</v>
      </c>
      <c r="O164" s="165" t="s">
        <v>924</v>
      </c>
      <c r="P164" s="165">
        <v>4.28</v>
      </c>
      <c r="Q164" s="165">
        <v>90.0</v>
      </c>
      <c r="R164" s="166" t="s">
        <v>380</v>
      </c>
      <c r="S164" s="166">
        <v>87.0</v>
      </c>
      <c r="T164" s="166"/>
      <c r="U164" s="166">
        <v>7.78</v>
      </c>
      <c r="V164" s="166"/>
      <c r="W164" s="167" t="s">
        <v>19</v>
      </c>
      <c r="X164" s="166">
        <f t="shared" si="39"/>
        <v>0.3852</v>
      </c>
      <c r="Y164" s="166">
        <f>(U164*S164)/1000</f>
        <v>0.67686</v>
      </c>
      <c r="Z164" s="165"/>
      <c r="AA164" s="165"/>
      <c r="AB164" s="165"/>
      <c r="AC164" s="168" t="s">
        <v>594</v>
      </c>
      <c r="AD164" s="165"/>
    </row>
    <row r="165" hidden="1">
      <c r="A165" s="149">
        <v>255.0</v>
      </c>
      <c r="B165" s="84"/>
      <c r="C165" s="84" t="s">
        <v>47</v>
      </c>
      <c r="D165" s="84">
        <v>2.020011E7</v>
      </c>
      <c r="E165" s="85" t="s">
        <v>185</v>
      </c>
      <c r="F165" s="85" t="s">
        <v>458</v>
      </c>
      <c r="G165" s="85"/>
      <c r="H165" s="85" t="s">
        <v>35</v>
      </c>
      <c r="I165" s="85" t="s">
        <v>937</v>
      </c>
      <c r="J165" s="84">
        <v>1.0</v>
      </c>
      <c r="K165" s="148" t="s">
        <v>19</v>
      </c>
      <c r="L165" s="87" t="s">
        <v>378</v>
      </c>
      <c r="M165" s="87">
        <v>2.0220221E7</v>
      </c>
      <c r="N165" s="87" t="s">
        <v>379</v>
      </c>
      <c r="O165" s="87" t="s">
        <v>19</v>
      </c>
      <c r="P165" s="87">
        <v>4.08</v>
      </c>
      <c r="Q165" s="87">
        <v>90.0</v>
      </c>
      <c r="R165" s="88" t="s">
        <v>380</v>
      </c>
      <c r="S165" s="88">
        <v>90.0</v>
      </c>
      <c r="T165" s="88"/>
      <c r="U165" s="88"/>
      <c r="V165" s="88"/>
      <c r="W165" s="88"/>
      <c r="X165" s="120">
        <f t="shared" si="39"/>
        <v>0.3672</v>
      </c>
      <c r="Y165" s="88" t="str">
        <f t="shared" ref="Y165:Y168" si="41">(R165*S165)/1000</f>
        <v>#VALUE!</v>
      </c>
      <c r="AC165" s="87" t="s">
        <v>594</v>
      </c>
    </row>
    <row r="166" hidden="1">
      <c r="A166" s="84">
        <v>257.0</v>
      </c>
      <c r="B166" s="84" t="s">
        <v>382</v>
      </c>
      <c r="C166" s="84" t="s">
        <v>47</v>
      </c>
      <c r="D166" s="84">
        <v>2.020011E7</v>
      </c>
      <c r="E166" s="85" t="s">
        <v>185</v>
      </c>
      <c r="F166" s="85" t="s">
        <v>458</v>
      </c>
      <c r="G166" s="85"/>
      <c r="H166" s="85" t="s">
        <v>199</v>
      </c>
      <c r="I166" s="85" t="s">
        <v>807</v>
      </c>
      <c r="J166" s="84">
        <v>1.0</v>
      </c>
      <c r="K166" s="148" t="s">
        <v>19</v>
      </c>
      <c r="L166" s="87" t="s">
        <v>378</v>
      </c>
      <c r="M166" s="87">
        <v>2.0211129E7</v>
      </c>
      <c r="N166" s="87" t="s">
        <v>379</v>
      </c>
      <c r="O166" s="87" t="s">
        <v>19</v>
      </c>
      <c r="P166" s="87">
        <v>13.4</v>
      </c>
      <c r="Q166" s="87">
        <v>90.0</v>
      </c>
      <c r="R166" s="88">
        <v>13.3</v>
      </c>
      <c r="S166" s="88">
        <v>87.0</v>
      </c>
      <c r="T166" s="88">
        <v>35.0</v>
      </c>
      <c r="U166" s="93" t="s">
        <v>19</v>
      </c>
      <c r="V166" s="88">
        <v>7.2</v>
      </c>
      <c r="W166" s="88" t="s">
        <v>19</v>
      </c>
      <c r="X166" s="88">
        <f t="shared" si="39"/>
        <v>1.206</v>
      </c>
      <c r="Y166" s="88">
        <f t="shared" si="41"/>
        <v>1.1571</v>
      </c>
      <c r="AC166" s="90" t="s">
        <v>542</v>
      </c>
    </row>
    <row r="167" hidden="1">
      <c r="A167" s="84">
        <v>259.0</v>
      </c>
      <c r="B167" s="84" t="s">
        <v>382</v>
      </c>
      <c r="C167" s="84" t="s">
        <v>47</v>
      </c>
      <c r="D167" s="84">
        <v>2.020011E7</v>
      </c>
      <c r="E167" s="85" t="s">
        <v>185</v>
      </c>
      <c r="F167" s="85" t="s">
        <v>458</v>
      </c>
      <c r="G167" s="85"/>
      <c r="H167" s="85" t="s">
        <v>250</v>
      </c>
      <c r="I167" s="85" t="s">
        <v>970</v>
      </c>
      <c r="J167" s="84">
        <v>1.0</v>
      </c>
      <c r="K167" s="148" t="s">
        <v>19</v>
      </c>
      <c r="L167" s="87" t="s">
        <v>378</v>
      </c>
      <c r="M167" s="87">
        <v>2.0211129E7</v>
      </c>
      <c r="N167" s="87" t="s">
        <v>379</v>
      </c>
      <c r="O167" s="87" t="s">
        <v>971</v>
      </c>
      <c r="P167" s="87">
        <v>12.35</v>
      </c>
      <c r="Q167" s="87">
        <v>90.0</v>
      </c>
      <c r="R167" s="88">
        <v>10.8</v>
      </c>
      <c r="S167" s="88">
        <v>87.0</v>
      </c>
      <c r="T167" s="88">
        <v>29.0</v>
      </c>
      <c r="U167" s="88" t="s">
        <v>19</v>
      </c>
      <c r="V167" s="88">
        <v>7.6</v>
      </c>
      <c r="W167" s="88" t="s">
        <v>19</v>
      </c>
      <c r="X167" s="88">
        <f t="shared" si="39"/>
        <v>1.1115</v>
      </c>
      <c r="Y167" s="88">
        <f t="shared" si="41"/>
        <v>0.9396</v>
      </c>
      <c r="AC167" s="90" t="s">
        <v>542</v>
      </c>
    </row>
    <row r="168" hidden="1">
      <c r="A168" s="84">
        <v>261.0</v>
      </c>
      <c r="B168" s="84" t="s">
        <v>382</v>
      </c>
      <c r="C168" s="84" t="s">
        <v>47</v>
      </c>
      <c r="D168" s="84">
        <v>2.020011E7</v>
      </c>
      <c r="E168" s="85" t="s">
        <v>185</v>
      </c>
      <c r="F168" s="85" t="s">
        <v>407</v>
      </c>
      <c r="G168" s="85"/>
      <c r="H168" s="85" t="s">
        <v>597</v>
      </c>
      <c r="I168" s="85" t="s">
        <v>598</v>
      </c>
      <c r="J168" s="84">
        <v>1.0</v>
      </c>
      <c r="K168" s="148" t="s">
        <v>19</v>
      </c>
      <c r="L168" s="87" t="s">
        <v>378</v>
      </c>
      <c r="M168" s="87">
        <v>2.0211102E7</v>
      </c>
      <c r="N168" s="87" t="s">
        <v>379</v>
      </c>
      <c r="O168" s="87" t="s">
        <v>19</v>
      </c>
      <c r="P168" s="87">
        <v>20.7</v>
      </c>
      <c r="Q168" s="87">
        <v>90.0</v>
      </c>
      <c r="R168" s="88">
        <v>11.0</v>
      </c>
      <c r="S168" s="88">
        <v>87.0</v>
      </c>
      <c r="T168" s="88">
        <v>12.8</v>
      </c>
      <c r="U168" s="88" t="s">
        <v>19</v>
      </c>
      <c r="V168" s="88">
        <v>4.4</v>
      </c>
      <c r="W168" s="88" t="s">
        <v>19</v>
      </c>
      <c r="X168" s="88">
        <f t="shared" si="39"/>
        <v>1.863</v>
      </c>
      <c r="Y168" s="88">
        <f t="shared" si="41"/>
        <v>0.957</v>
      </c>
      <c r="AC168" s="90" t="s">
        <v>594</v>
      </c>
    </row>
    <row r="169" hidden="1">
      <c r="A169" s="149">
        <v>263.0</v>
      </c>
      <c r="B169" s="84"/>
      <c r="C169" s="84" t="s">
        <v>47</v>
      </c>
      <c r="D169" s="84">
        <v>2.020011E7</v>
      </c>
      <c r="E169" s="85" t="s">
        <v>185</v>
      </c>
      <c r="F169" s="85" t="s">
        <v>407</v>
      </c>
      <c r="G169" s="85"/>
      <c r="H169" s="85" t="s">
        <v>599</v>
      </c>
      <c r="I169" s="85" t="s">
        <v>600</v>
      </c>
      <c r="J169" s="84">
        <v>1.0</v>
      </c>
      <c r="K169" s="148" t="s">
        <v>19</v>
      </c>
      <c r="L169" s="87" t="s">
        <v>378</v>
      </c>
      <c r="M169" s="87">
        <v>2.021091E7</v>
      </c>
      <c r="N169" s="87" t="s">
        <v>379</v>
      </c>
      <c r="O169" s="87" t="s">
        <v>19</v>
      </c>
      <c r="P169" s="87">
        <v>21.4</v>
      </c>
      <c r="Q169" s="87">
        <v>90.0</v>
      </c>
      <c r="R169" s="88" t="s">
        <v>380</v>
      </c>
      <c r="S169" s="88">
        <v>87.0</v>
      </c>
      <c r="T169" s="88"/>
      <c r="U169" s="96">
        <v>5.65</v>
      </c>
      <c r="V169" s="88"/>
      <c r="W169" s="88" t="s">
        <v>19</v>
      </c>
      <c r="X169" s="88">
        <f t="shared" si="39"/>
        <v>1.926</v>
      </c>
      <c r="Y169" s="88">
        <f>(U169*S169)/1000</f>
        <v>0.49155</v>
      </c>
      <c r="Z169" s="87" t="s">
        <v>404</v>
      </c>
      <c r="AA169" s="87" t="s">
        <v>413</v>
      </c>
      <c r="AC169" s="90" t="s">
        <v>464</v>
      </c>
    </row>
    <row r="170" hidden="1">
      <c r="A170" s="149">
        <v>263.0</v>
      </c>
      <c r="B170" s="84"/>
      <c r="C170" s="84" t="s">
        <v>47</v>
      </c>
      <c r="D170" s="84">
        <v>2.020011E7</v>
      </c>
      <c r="E170" s="85" t="s">
        <v>185</v>
      </c>
      <c r="F170" s="85" t="s">
        <v>407</v>
      </c>
      <c r="G170" s="85"/>
      <c r="H170" s="85" t="s">
        <v>599</v>
      </c>
      <c r="I170" s="85" t="s">
        <v>600</v>
      </c>
      <c r="J170" s="84">
        <v>1.0</v>
      </c>
      <c r="K170" s="148" t="s">
        <v>19</v>
      </c>
      <c r="L170" s="87" t="s">
        <v>378</v>
      </c>
      <c r="M170" s="87">
        <v>2.0220221E7</v>
      </c>
      <c r="N170" s="87" t="s">
        <v>379</v>
      </c>
      <c r="O170" s="87" t="s">
        <v>19</v>
      </c>
      <c r="P170" s="87">
        <v>18.0</v>
      </c>
      <c r="Q170" s="87">
        <v>90.0</v>
      </c>
      <c r="R170" s="88" t="s">
        <v>380</v>
      </c>
      <c r="S170" s="88">
        <v>90.0</v>
      </c>
      <c r="T170" s="88"/>
      <c r="U170" s="88"/>
      <c r="V170" s="88"/>
      <c r="W170" s="88"/>
      <c r="X170" s="88">
        <f t="shared" si="39"/>
        <v>1.62</v>
      </c>
      <c r="Y170" s="88" t="str">
        <f t="shared" ref="Y170:Y173" si="42">(R170*S170)/1000</f>
        <v>#VALUE!</v>
      </c>
      <c r="AC170" s="90" t="s">
        <v>464</v>
      </c>
    </row>
    <row r="171" hidden="1">
      <c r="A171" s="84">
        <v>265.0</v>
      </c>
      <c r="B171" s="84" t="s">
        <v>382</v>
      </c>
      <c r="C171" s="84" t="s">
        <v>47</v>
      </c>
      <c r="D171" s="84">
        <v>2.020011E7</v>
      </c>
      <c r="E171" s="85" t="s">
        <v>185</v>
      </c>
      <c r="F171" s="85" t="s">
        <v>458</v>
      </c>
      <c r="G171" s="85"/>
      <c r="H171" s="85" t="s">
        <v>206</v>
      </c>
      <c r="I171" s="85" t="s">
        <v>892</v>
      </c>
      <c r="J171" s="84">
        <v>1.0</v>
      </c>
      <c r="K171" s="148" t="s">
        <v>19</v>
      </c>
      <c r="L171" s="87" t="s">
        <v>378</v>
      </c>
      <c r="M171" s="87">
        <v>2.0211005E7</v>
      </c>
      <c r="N171" s="87" t="s">
        <v>379</v>
      </c>
      <c r="O171" s="87" t="s">
        <v>19</v>
      </c>
      <c r="P171" s="87">
        <v>12.15</v>
      </c>
      <c r="Q171" s="87">
        <v>90.0</v>
      </c>
      <c r="R171" s="88">
        <v>13.2</v>
      </c>
      <c r="S171" s="88">
        <v>87.0</v>
      </c>
      <c r="T171" s="88">
        <v>13.0</v>
      </c>
      <c r="U171" s="88" t="s">
        <v>19</v>
      </c>
      <c r="V171" s="88">
        <v>6.0</v>
      </c>
      <c r="W171" s="88" t="s">
        <v>19</v>
      </c>
      <c r="X171" s="88">
        <f t="shared" si="39"/>
        <v>1.0935</v>
      </c>
      <c r="Y171" s="88">
        <f t="shared" si="42"/>
        <v>1.1484</v>
      </c>
      <c r="AC171" s="90" t="s">
        <v>590</v>
      </c>
    </row>
    <row r="172">
      <c r="A172" s="83">
        <v>273.0</v>
      </c>
      <c r="B172" s="84" t="s">
        <v>382</v>
      </c>
      <c r="C172" s="84" t="s">
        <v>14</v>
      </c>
      <c r="D172" s="84">
        <v>2.0200303E7</v>
      </c>
      <c r="E172" s="85" t="s">
        <v>48</v>
      </c>
      <c r="F172" s="85" t="s">
        <v>458</v>
      </c>
      <c r="G172" s="85"/>
      <c r="H172" s="85" t="s">
        <v>15</v>
      </c>
      <c r="I172" s="85" t="s">
        <v>461</v>
      </c>
      <c r="J172" s="84">
        <v>1.0</v>
      </c>
      <c r="K172" s="148" t="s">
        <v>19</v>
      </c>
      <c r="L172" s="87" t="s">
        <v>378</v>
      </c>
      <c r="M172" s="87">
        <v>2.0211007E7</v>
      </c>
      <c r="N172" s="87" t="s">
        <v>379</v>
      </c>
      <c r="O172" s="87" t="s">
        <v>19</v>
      </c>
      <c r="P172" s="87">
        <v>92.5</v>
      </c>
      <c r="Q172" s="87">
        <v>90.0</v>
      </c>
      <c r="R172" s="88">
        <v>33.3</v>
      </c>
      <c r="S172" s="88">
        <v>87.0</v>
      </c>
      <c r="T172" s="88">
        <v>18.6</v>
      </c>
      <c r="U172" s="88" t="s">
        <v>19</v>
      </c>
      <c r="V172" s="88">
        <v>6.2</v>
      </c>
      <c r="W172" s="88" t="s">
        <v>19</v>
      </c>
      <c r="X172" s="88">
        <f t="shared" si="39"/>
        <v>8.325</v>
      </c>
      <c r="Y172" s="88">
        <f t="shared" si="42"/>
        <v>2.8971</v>
      </c>
      <c r="AC172" s="90" t="s">
        <v>462</v>
      </c>
    </row>
    <row r="173" hidden="1">
      <c r="A173" s="83">
        <v>269.0</v>
      </c>
      <c r="B173" s="84" t="s">
        <v>382</v>
      </c>
      <c r="C173" s="84" t="s">
        <v>14</v>
      </c>
      <c r="D173" s="84">
        <v>2.0200303E7</v>
      </c>
      <c r="E173" s="85" t="s">
        <v>48</v>
      </c>
      <c r="F173" s="85" t="s">
        <v>376</v>
      </c>
      <c r="G173" s="85"/>
      <c r="H173" s="85" t="s">
        <v>64</v>
      </c>
      <c r="I173" s="85" t="s">
        <v>648</v>
      </c>
      <c r="J173" s="84">
        <v>1.0</v>
      </c>
      <c r="K173" s="148" t="s">
        <v>19</v>
      </c>
      <c r="L173" s="87" t="s">
        <v>378</v>
      </c>
      <c r="M173" s="87">
        <v>2.0211102E7</v>
      </c>
      <c r="N173" s="87" t="s">
        <v>379</v>
      </c>
      <c r="O173" s="87" t="s">
        <v>19</v>
      </c>
      <c r="P173" s="87">
        <v>2.19</v>
      </c>
      <c r="Q173" s="87">
        <v>90.0</v>
      </c>
      <c r="R173" s="88">
        <v>11.9</v>
      </c>
      <c r="S173" s="88">
        <v>87.0</v>
      </c>
      <c r="T173" s="88">
        <v>9.04</v>
      </c>
      <c r="U173" s="88" t="s">
        <v>19</v>
      </c>
      <c r="V173" s="88" t="s">
        <v>380</v>
      </c>
      <c r="W173" s="88" t="s">
        <v>19</v>
      </c>
      <c r="X173" s="88">
        <f t="shared" si="39"/>
        <v>0.1971</v>
      </c>
      <c r="Y173" s="88">
        <f t="shared" si="42"/>
        <v>1.0353</v>
      </c>
      <c r="AC173" s="90" t="s">
        <v>594</v>
      </c>
    </row>
    <row r="174" hidden="1">
      <c r="A174" s="84">
        <v>271.0</v>
      </c>
      <c r="B174" s="84" t="s">
        <v>526</v>
      </c>
      <c r="C174" s="84" t="s">
        <v>14</v>
      </c>
      <c r="D174" s="84">
        <v>2.0200303E7</v>
      </c>
      <c r="E174" s="85" t="s">
        <v>48</v>
      </c>
      <c r="F174" s="85" t="s">
        <v>376</v>
      </c>
      <c r="G174" s="85"/>
      <c r="H174" s="85" t="s">
        <v>68</v>
      </c>
      <c r="I174" s="85" t="s">
        <v>649</v>
      </c>
      <c r="J174" s="84">
        <v>1.0</v>
      </c>
      <c r="K174" s="148" t="s">
        <v>19</v>
      </c>
      <c r="L174" s="87" t="s">
        <v>378</v>
      </c>
      <c r="M174" s="87">
        <v>2.0211112E7</v>
      </c>
      <c r="N174" s="87" t="s">
        <v>379</v>
      </c>
      <c r="O174" s="87" t="s">
        <v>19</v>
      </c>
      <c r="P174" s="87">
        <v>3.46</v>
      </c>
      <c r="Q174" s="87">
        <v>90.0</v>
      </c>
      <c r="R174" s="88" t="s">
        <v>380</v>
      </c>
      <c r="S174" s="88">
        <v>87.0</v>
      </c>
      <c r="T174" s="88">
        <v>9.33</v>
      </c>
      <c r="U174" s="96">
        <v>7.39</v>
      </c>
      <c r="V174" s="88" t="s">
        <v>380</v>
      </c>
      <c r="W174" s="88" t="s">
        <v>19</v>
      </c>
      <c r="X174" s="88">
        <f t="shared" si="39"/>
        <v>0.3114</v>
      </c>
      <c r="Y174" s="88">
        <f>(U174*S174)/1000</f>
        <v>0.64293</v>
      </c>
      <c r="AC174" s="90" t="s">
        <v>510</v>
      </c>
    </row>
    <row r="175">
      <c r="A175" s="83">
        <v>329.0</v>
      </c>
      <c r="B175" s="84" t="s">
        <v>382</v>
      </c>
      <c r="C175" s="84" t="s">
        <v>14</v>
      </c>
      <c r="D175" s="84">
        <v>2.0200303E7</v>
      </c>
      <c r="E175" s="85" t="s">
        <v>48</v>
      </c>
      <c r="F175" s="85" t="s">
        <v>458</v>
      </c>
      <c r="G175" s="85"/>
      <c r="H175" s="85" t="s">
        <v>129</v>
      </c>
      <c r="I175" s="85" t="s">
        <v>469</v>
      </c>
      <c r="J175" s="84">
        <v>1.0</v>
      </c>
      <c r="K175" s="148" t="s">
        <v>19</v>
      </c>
      <c r="L175" s="87" t="s">
        <v>378</v>
      </c>
      <c r="M175" s="87">
        <v>2.021093E7</v>
      </c>
      <c r="N175" s="87" t="s">
        <v>379</v>
      </c>
      <c r="O175" s="87" t="s">
        <v>19</v>
      </c>
      <c r="P175" s="87">
        <v>83.9</v>
      </c>
      <c r="Q175" s="87">
        <v>90.0</v>
      </c>
      <c r="R175" s="88">
        <v>58.3</v>
      </c>
      <c r="S175" s="88">
        <v>87.0</v>
      </c>
      <c r="T175" s="88">
        <v>43.3</v>
      </c>
      <c r="U175" s="93" t="s">
        <v>19</v>
      </c>
      <c r="V175" s="88">
        <v>7.4</v>
      </c>
      <c r="W175" s="88" t="s">
        <v>19</v>
      </c>
      <c r="X175" s="88">
        <f t="shared" si="39"/>
        <v>7.551</v>
      </c>
      <c r="Y175" s="88">
        <f t="shared" ref="Y175:Y178" si="43">(R175*S175)/1000</f>
        <v>5.0721</v>
      </c>
      <c r="AC175" s="90" t="s">
        <v>389</v>
      </c>
    </row>
    <row r="176" hidden="1">
      <c r="A176" s="83">
        <v>275.0</v>
      </c>
      <c r="B176" s="84" t="s">
        <v>382</v>
      </c>
      <c r="C176" s="84" t="s">
        <v>14</v>
      </c>
      <c r="D176" s="84">
        <v>2.0200303E7</v>
      </c>
      <c r="E176" s="85" t="s">
        <v>48</v>
      </c>
      <c r="F176" s="85" t="s">
        <v>376</v>
      </c>
      <c r="G176" s="85"/>
      <c r="H176" s="85" t="s">
        <v>73</v>
      </c>
      <c r="I176" s="85" t="s">
        <v>650</v>
      </c>
      <c r="J176" s="84">
        <v>1.0</v>
      </c>
      <c r="K176" s="148" t="s">
        <v>19</v>
      </c>
      <c r="L176" s="87" t="s">
        <v>378</v>
      </c>
      <c r="M176" s="87">
        <v>2.0211007E7</v>
      </c>
      <c r="N176" s="87" t="s">
        <v>379</v>
      </c>
      <c r="O176" s="87" t="s">
        <v>19</v>
      </c>
      <c r="P176" s="87">
        <v>3.17</v>
      </c>
      <c r="Q176" s="87">
        <v>90.0</v>
      </c>
      <c r="R176" s="88">
        <v>11.5</v>
      </c>
      <c r="S176" s="88">
        <v>87.0</v>
      </c>
      <c r="T176" s="88">
        <v>8.15</v>
      </c>
      <c r="U176" s="88" t="s">
        <v>19</v>
      </c>
      <c r="V176" s="88" t="s">
        <v>380</v>
      </c>
      <c r="W176" s="88" t="s">
        <v>19</v>
      </c>
      <c r="X176" s="88">
        <f t="shared" si="39"/>
        <v>0.2853</v>
      </c>
      <c r="Y176" s="88">
        <f t="shared" si="43"/>
        <v>1.0005</v>
      </c>
      <c r="AC176" s="90" t="s">
        <v>462</v>
      </c>
    </row>
    <row r="177" hidden="1">
      <c r="A177" s="84">
        <v>279.0</v>
      </c>
      <c r="B177" s="84" t="s">
        <v>382</v>
      </c>
      <c r="C177" s="84" t="s">
        <v>14</v>
      </c>
      <c r="D177" s="84">
        <v>2.0200303E7</v>
      </c>
      <c r="E177" s="85" t="s">
        <v>48</v>
      </c>
      <c r="F177" s="85" t="s">
        <v>376</v>
      </c>
      <c r="G177" s="85"/>
      <c r="H177" s="85" t="s">
        <v>651</v>
      </c>
      <c r="I177" s="85" t="s">
        <v>652</v>
      </c>
      <c r="J177" s="84">
        <v>1.0</v>
      </c>
      <c r="K177" s="148" t="s">
        <v>19</v>
      </c>
      <c r="L177" s="87" t="s">
        <v>392</v>
      </c>
      <c r="M177" s="87">
        <v>2.0211115E7</v>
      </c>
      <c r="N177" s="87" t="s">
        <v>379</v>
      </c>
      <c r="O177" s="87" t="s">
        <v>19</v>
      </c>
      <c r="P177" s="87">
        <v>2.56</v>
      </c>
      <c r="Q177" s="87">
        <v>90.0</v>
      </c>
      <c r="R177" s="88">
        <v>12.6</v>
      </c>
      <c r="S177" s="88">
        <v>87.0</v>
      </c>
      <c r="T177" s="88">
        <v>9.29</v>
      </c>
      <c r="U177" s="88" t="s">
        <v>19</v>
      </c>
      <c r="V177" s="88" t="s">
        <v>380</v>
      </c>
      <c r="W177" s="88" t="s">
        <v>19</v>
      </c>
      <c r="X177" s="88">
        <f t="shared" si="39"/>
        <v>0.2304</v>
      </c>
      <c r="Y177" s="88">
        <f t="shared" si="43"/>
        <v>1.0962</v>
      </c>
      <c r="AC177" s="90" t="s">
        <v>490</v>
      </c>
    </row>
    <row r="178" hidden="1">
      <c r="A178" s="84">
        <v>281.0</v>
      </c>
      <c r="B178" s="84" t="s">
        <v>382</v>
      </c>
      <c r="C178" s="84" t="s">
        <v>14</v>
      </c>
      <c r="D178" s="84">
        <v>2.0200303E7</v>
      </c>
      <c r="E178" s="85" t="s">
        <v>48</v>
      </c>
      <c r="F178" s="85" t="s">
        <v>376</v>
      </c>
      <c r="G178" s="85"/>
      <c r="H178" s="85" t="s">
        <v>79</v>
      </c>
      <c r="I178" s="85" t="s">
        <v>654</v>
      </c>
      <c r="J178" s="84">
        <v>1.0</v>
      </c>
      <c r="K178" s="148" t="s">
        <v>19</v>
      </c>
      <c r="L178" s="87" t="s">
        <v>378</v>
      </c>
      <c r="M178" s="87">
        <v>2.0211004E7</v>
      </c>
      <c r="N178" s="87" t="s">
        <v>379</v>
      </c>
      <c r="O178" s="87" t="s">
        <v>19</v>
      </c>
      <c r="P178" s="87">
        <v>7.28</v>
      </c>
      <c r="Q178" s="87">
        <v>90.0</v>
      </c>
      <c r="R178" s="88">
        <v>36.5</v>
      </c>
      <c r="S178" s="88">
        <v>87.0</v>
      </c>
      <c r="T178" s="88">
        <v>32.4</v>
      </c>
      <c r="U178" s="88" t="s">
        <v>19</v>
      </c>
      <c r="V178" s="88">
        <v>8.4</v>
      </c>
      <c r="W178" s="88" t="s">
        <v>19</v>
      </c>
      <c r="X178" s="88">
        <f t="shared" si="39"/>
        <v>0.6552</v>
      </c>
      <c r="Y178" s="88">
        <f t="shared" si="43"/>
        <v>3.1755</v>
      </c>
      <c r="AC178" s="90" t="s">
        <v>495</v>
      </c>
    </row>
    <row r="179" hidden="1">
      <c r="A179" s="84">
        <v>283.0</v>
      </c>
      <c r="B179" s="84" t="s">
        <v>382</v>
      </c>
      <c r="C179" s="84" t="s">
        <v>14</v>
      </c>
      <c r="D179" s="84">
        <v>2.0200303E7</v>
      </c>
      <c r="E179" s="85" t="s">
        <v>48</v>
      </c>
      <c r="F179" s="85" t="s">
        <v>376</v>
      </c>
      <c r="G179" s="85"/>
      <c r="H179" s="85" t="s">
        <v>82</v>
      </c>
      <c r="I179" s="85" t="s">
        <v>656</v>
      </c>
      <c r="J179" s="84">
        <v>1.0</v>
      </c>
      <c r="K179" s="148" t="s">
        <v>19</v>
      </c>
      <c r="L179" s="87" t="s">
        <v>378</v>
      </c>
      <c r="M179" s="87">
        <v>2.0211108E7</v>
      </c>
      <c r="N179" s="87" t="s">
        <v>379</v>
      </c>
      <c r="O179" s="87" t="s">
        <v>552</v>
      </c>
      <c r="P179" s="87">
        <v>4.4</v>
      </c>
      <c r="Q179" s="87">
        <v>90.0</v>
      </c>
      <c r="R179" s="88" t="s">
        <v>380</v>
      </c>
      <c r="S179" s="88">
        <v>87.0</v>
      </c>
      <c r="T179" s="88"/>
      <c r="U179" s="88">
        <v>8.28</v>
      </c>
      <c r="V179" s="88"/>
      <c r="W179" s="88" t="s">
        <v>19</v>
      </c>
      <c r="X179" s="88">
        <f t="shared" si="39"/>
        <v>0.396</v>
      </c>
      <c r="Y179" s="88">
        <f>(U179*S179)/1000</f>
        <v>0.72036</v>
      </c>
      <c r="AC179" s="90" t="s">
        <v>483</v>
      </c>
    </row>
    <row r="180" hidden="1">
      <c r="A180" s="84">
        <v>285.0</v>
      </c>
      <c r="B180" s="84" t="s">
        <v>382</v>
      </c>
      <c r="C180" s="84" t="s">
        <v>14</v>
      </c>
      <c r="D180" s="84">
        <v>2.0200303E7</v>
      </c>
      <c r="E180" s="85" t="s">
        <v>48</v>
      </c>
      <c r="F180" s="85" t="s">
        <v>376</v>
      </c>
      <c r="G180" s="85"/>
      <c r="H180" s="85" t="s">
        <v>85</v>
      </c>
      <c r="I180" s="85" t="s">
        <v>657</v>
      </c>
      <c r="J180" s="84">
        <v>1.0</v>
      </c>
      <c r="K180" s="148" t="s">
        <v>19</v>
      </c>
      <c r="L180" s="87" t="s">
        <v>378</v>
      </c>
      <c r="M180" s="87">
        <v>2.0211112E7</v>
      </c>
      <c r="N180" s="87" t="s">
        <v>379</v>
      </c>
      <c r="O180" s="87" t="s">
        <v>19</v>
      </c>
      <c r="P180" s="87">
        <v>3.37</v>
      </c>
      <c r="Q180" s="87">
        <v>90.0</v>
      </c>
      <c r="R180" s="88">
        <v>11.3</v>
      </c>
      <c r="S180" s="88">
        <v>87.0</v>
      </c>
      <c r="T180" s="88">
        <v>12.8</v>
      </c>
      <c r="U180" s="88" t="s">
        <v>19</v>
      </c>
      <c r="V180" s="88">
        <v>5.4</v>
      </c>
      <c r="W180" s="88" t="s">
        <v>19</v>
      </c>
      <c r="X180" s="88">
        <f t="shared" si="39"/>
        <v>0.3033</v>
      </c>
      <c r="Y180" s="88">
        <f t="shared" ref="Y180:Y183" si="44">(R180*S180)/1000</f>
        <v>0.9831</v>
      </c>
      <c r="AC180" s="90" t="s">
        <v>510</v>
      </c>
    </row>
    <row r="181" hidden="1">
      <c r="A181" s="160">
        <v>287.0</v>
      </c>
      <c r="B181" s="84"/>
      <c r="C181" s="84" t="s">
        <v>14</v>
      </c>
      <c r="D181" s="84">
        <v>2.0200303E7</v>
      </c>
      <c r="E181" s="85" t="s">
        <v>48</v>
      </c>
      <c r="F181" s="85" t="s">
        <v>376</v>
      </c>
      <c r="G181" s="85"/>
      <c r="H181" s="85" t="s">
        <v>88</v>
      </c>
      <c r="I181" s="85" t="s">
        <v>658</v>
      </c>
      <c r="J181" s="84">
        <v>1.0</v>
      </c>
      <c r="K181" s="148" t="s">
        <v>19</v>
      </c>
      <c r="L181" s="87" t="s">
        <v>378</v>
      </c>
      <c r="M181" s="87">
        <v>2.0211104E7</v>
      </c>
      <c r="N181" s="87" t="s">
        <v>379</v>
      </c>
      <c r="O181" s="87" t="s">
        <v>1023</v>
      </c>
      <c r="Q181" s="87">
        <v>90.0</v>
      </c>
      <c r="R181" s="88"/>
      <c r="S181" s="88">
        <v>87.0</v>
      </c>
      <c r="T181" s="88">
        <v>17.2</v>
      </c>
      <c r="U181" s="88"/>
      <c r="V181" s="88"/>
      <c r="W181" s="88">
        <v>0.0</v>
      </c>
      <c r="X181" s="88">
        <f>(W181*Q181)/1000</f>
        <v>0</v>
      </c>
      <c r="Y181" s="88">
        <f t="shared" si="44"/>
        <v>0</v>
      </c>
      <c r="AC181" s="90" t="s">
        <v>395</v>
      </c>
    </row>
    <row r="182" hidden="1">
      <c r="A182" s="160">
        <v>287.0</v>
      </c>
      <c r="B182" s="84"/>
      <c r="C182" s="84" t="s">
        <v>14</v>
      </c>
      <c r="D182" s="84">
        <v>2.0200303E7</v>
      </c>
      <c r="E182" s="85" t="s">
        <v>48</v>
      </c>
      <c r="F182" s="85" t="s">
        <v>376</v>
      </c>
      <c r="G182" s="85"/>
      <c r="H182" s="85" t="s">
        <v>88</v>
      </c>
      <c r="I182" s="85" t="s">
        <v>658</v>
      </c>
      <c r="J182" s="84">
        <v>1.0</v>
      </c>
      <c r="K182" s="148" t="s">
        <v>19</v>
      </c>
      <c r="L182" s="87" t="s">
        <v>378</v>
      </c>
      <c r="M182" s="87">
        <v>2.0220201E7</v>
      </c>
      <c r="N182" s="87" t="s">
        <v>379</v>
      </c>
      <c r="O182" s="87" t="s">
        <v>19</v>
      </c>
      <c r="P182" s="87">
        <v>2.0</v>
      </c>
      <c r="Q182" s="87">
        <v>90.0</v>
      </c>
      <c r="R182" s="88">
        <v>14.2</v>
      </c>
      <c r="S182" s="88">
        <v>90.0</v>
      </c>
      <c r="T182" s="88"/>
      <c r="U182" s="88"/>
      <c r="V182" s="88"/>
      <c r="W182" s="88"/>
      <c r="X182" s="88">
        <f t="shared" ref="X182:X203" si="45">(P182*Q182)/1000</f>
        <v>0.18</v>
      </c>
      <c r="Y182" s="88">
        <f t="shared" si="44"/>
        <v>1.278</v>
      </c>
      <c r="AC182" s="90" t="s">
        <v>400</v>
      </c>
    </row>
    <row r="183">
      <c r="A183" s="84">
        <v>289.0</v>
      </c>
      <c r="B183" s="84" t="s">
        <v>382</v>
      </c>
      <c r="C183" s="84" t="s">
        <v>14</v>
      </c>
      <c r="D183" s="84">
        <v>2.0200303E7</v>
      </c>
      <c r="E183" s="85" t="s">
        <v>48</v>
      </c>
      <c r="F183" s="85" t="s">
        <v>458</v>
      </c>
      <c r="G183" s="85"/>
      <c r="H183" s="85" t="s">
        <v>22</v>
      </c>
      <c r="I183" s="85" t="s">
        <v>472</v>
      </c>
      <c r="J183" s="84">
        <v>1.0</v>
      </c>
      <c r="K183" s="148" t="s">
        <v>19</v>
      </c>
      <c r="L183" s="87" t="s">
        <v>378</v>
      </c>
      <c r="M183" s="87">
        <v>2.0210924E7</v>
      </c>
      <c r="N183" s="87" t="s">
        <v>379</v>
      </c>
      <c r="O183" s="87" t="s">
        <v>19</v>
      </c>
      <c r="P183" s="87">
        <v>113.0</v>
      </c>
      <c r="Q183" s="87">
        <v>90.0</v>
      </c>
      <c r="R183" s="88">
        <v>39.3</v>
      </c>
      <c r="S183" s="88">
        <v>87.0</v>
      </c>
      <c r="T183" s="88">
        <v>27.0</v>
      </c>
      <c r="U183" s="88" t="s">
        <v>19</v>
      </c>
      <c r="V183" s="88">
        <v>6.4</v>
      </c>
      <c r="W183" s="88" t="s">
        <v>19</v>
      </c>
      <c r="X183" s="88">
        <f t="shared" si="45"/>
        <v>10.17</v>
      </c>
      <c r="Y183" s="88">
        <f t="shared" si="44"/>
        <v>3.4191</v>
      </c>
      <c r="AC183" s="90" t="s">
        <v>473</v>
      </c>
    </row>
    <row r="184" hidden="1">
      <c r="A184" s="123">
        <v>291.0</v>
      </c>
      <c r="B184" s="84"/>
      <c r="C184" s="84" t="s">
        <v>14</v>
      </c>
      <c r="D184" s="84">
        <v>2.0200303E7</v>
      </c>
      <c r="E184" s="85" t="s">
        <v>48</v>
      </c>
      <c r="F184" s="85" t="s">
        <v>407</v>
      </c>
      <c r="G184" s="85"/>
      <c r="H184" s="85" t="s">
        <v>424</v>
      </c>
      <c r="I184" s="85" t="s">
        <v>616</v>
      </c>
      <c r="J184" s="84">
        <v>1.0</v>
      </c>
      <c r="K184" s="148" t="s">
        <v>19</v>
      </c>
      <c r="L184" s="87" t="s">
        <v>378</v>
      </c>
      <c r="M184" s="87">
        <v>2.0211004E7</v>
      </c>
      <c r="N184" s="87" t="s">
        <v>379</v>
      </c>
      <c r="O184" s="87" t="s">
        <v>19</v>
      </c>
      <c r="P184" s="87">
        <v>111.5</v>
      </c>
      <c r="Q184" s="87">
        <v>90.0</v>
      </c>
      <c r="R184" s="88" t="s">
        <v>380</v>
      </c>
      <c r="S184" s="88">
        <v>87.0</v>
      </c>
      <c r="T184" s="88">
        <v>7.38</v>
      </c>
      <c r="U184" s="96">
        <v>4.2</v>
      </c>
      <c r="V184" s="88" t="s">
        <v>380</v>
      </c>
      <c r="W184" s="88" t="s">
        <v>19</v>
      </c>
      <c r="X184" s="88">
        <f t="shared" si="45"/>
        <v>10.035</v>
      </c>
      <c r="Y184" s="88">
        <f>(U184*S184)/1000</f>
        <v>0.3654</v>
      </c>
      <c r="AC184" s="90" t="s">
        <v>495</v>
      </c>
    </row>
    <row r="185" hidden="1">
      <c r="A185" s="123">
        <v>291.0</v>
      </c>
      <c r="B185" s="84"/>
      <c r="C185" s="84" t="s">
        <v>14</v>
      </c>
      <c r="D185" s="84">
        <v>2.0200303E7</v>
      </c>
      <c r="E185" s="85" t="s">
        <v>48</v>
      </c>
      <c r="F185" s="85" t="s">
        <v>407</v>
      </c>
      <c r="G185" s="85"/>
      <c r="H185" s="85" t="s">
        <v>424</v>
      </c>
      <c r="I185" s="85" t="s">
        <v>616</v>
      </c>
      <c r="J185" s="84">
        <v>1.0</v>
      </c>
      <c r="K185" s="148" t="s">
        <v>19</v>
      </c>
      <c r="L185" s="87" t="s">
        <v>378</v>
      </c>
      <c r="M185" s="87">
        <v>2.0220211E7</v>
      </c>
      <c r="N185" s="87" t="s">
        <v>379</v>
      </c>
      <c r="O185" s="87" t="s">
        <v>19</v>
      </c>
      <c r="P185" s="87">
        <v>63.3</v>
      </c>
      <c r="Q185" s="87">
        <v>90.0</v>
      </c>
      <c r="R185" s="88">
        <v>10.4</v>
      </c>
      <c r="S185" s="88">
        <v>90.0</v>
      </c>
      <c r="T185" s="88"/>
      <c r="U185" s="88"/>
      <c r="V185" s="88" t="s">
        <v>380</v>
      </c>
      <c r="W185" s="88" t="s">
        <v>19</v>
      </c>
      <c r="X185" s="88">
        <f t="shared" si="45"/>
        <v>5.697</v>
      </c>
      <c r="Y185" s="88">
        <f t="shared" ref="Y185:Y210" si="46">(R185*S185)/1000</f>
        <v>0.936</v>
      </c>
      <c r="AC185" s="90" t="s">
        <v>525</v>
      </c>
    </row>
    <row r="186" hidden="1">
      <c r="A186" s="84">
        <v>293.0</v>
      </c>
      <c r="B186" s="84" t="s">
        <v>382</v>
      </c>
      <c r="C186" s="84" t="s">
        <v>14</v>
      </c>
      <c r="D186" s="84">
        <v>2.0200303E7</v>
      </c>
      <c r="E186" s="85" t="s">
        <v>48</v>
      </c>
      <c r="F186" s="85" t="s">
        <v>376</v>
      </c>
      <c r="G186" s="85"/>
      <c r="H186" s="85" t="s">
        <v>93</v>
      </c>
      <c r="I186" s="85" t="s">
        <v>659</v>
      </c>
      <c r="J186" s="84">
        <v>1.0</v>
      </c>
      <c r="K186" s="148" t="s">
        <v>19</v>
      </c>
      <c r="L186" s="87" t="s">
        <v>378</v>
      </c>
      <c r="M186" s="87">
        <v>2.0211105E7</v>
      </c>
      <c r="N186" s="87" t="s">
        <v>379</v>
      </c>
      <c r="O186" s="87" t="s">
        <v>19</v>
      </c>
      <c r="P186" s="87">
        <v>3.48</v>
      </c>
      <c r="Q186" s="87">
        <v>90.0</v>
      </c>
      <c r="R186" s="88">
        <v>12.7</v>
      </c>
      <c r="S186" s="88">
        <v>87.0</v>
      </c>
      <c r="T186" s="88">
        <v>10.7</v>
      </c>
      <c r="U186" s="88" t="s">
        <v>19</v>
      </c>
      <c r="V186" s="88">
        <v>3.3</v>
      </c>
      <c r="W186" s="88" t="s">
        <v>19</v>
      </c>
      <c r="X186" s="88">
        <f t="shared" si="45"/>
        <v>0.3132</v>
      </c>
      <c r="Y186" s="88">
        <f t="shared" si="46"/>
        <v>1.1049</v>
      </c>
      <c r="AC186" s="90" t="s">
        <v>468</v>
      </c>
    </row>
    <row r="187" hidden="1">
      <c r="A187" s="84">
        <v>295.0</v>
      </c>
      <c r="B187" s="84" t="s">
        <v>382</v>
      </c>
      <c r="C187" s="84" t="s">
        <v>14</v>
      </c>
      <c r="D187" s="84">
        <v>2.0200303E7</v>
      </c>
      <c r="E187" s="85" t="s">
        <v>48</v>
      </c>
      <c r="F187" s="85" t="s">
        <v>407</v>
      </c>
      <c r="G187" s="85"/>
      <c r="H187" s="85" t="s">
        <v>449</v>
      </c>
      <c r="I187" s="85" t="s">
        <v>618</v>
      </c>
      <c r="J187" s="84">
        <v>1.0</v>
      </c>
      <c r="K187" s="148" t="s">
        <v>19</v>
      </c>
      <c r="L187" s="87" t="s">
        <v>378</v>
      </c>
      <c r="M187" s="87">
        <v>2.0210924E7</v>
      </c>
      <c r="N187" s="87" t="s">
        <v>379</v>
      </c>
      <c r="O187" s="87" t="s">
        <v>19</v>
      </c>
      <c r="P187" s="87">
        <v>34.5</v>
      </c>
      <c r="Q187" s="87">
        <v>90.0</v>
      </c>
      <c r="R187" s="88">
        <v>11.0</v>
      </c>
      <c r="S187" s="88">
        <v>87.0</v>
      </c>
      <c r="T187" s="88">
        <v>8.06</v>
      </c>
      <c r="U187" s="88" t="s">
        <v>19</v>
      </c>
      <c r="V187" s="88" t="s">
        <v>380</v>
      </c>
      <c r="W187" s="88" t="s">
        <v>19</v>
      </c>
      <c r="X187" s="88">
        <f t="shared" si="45"/>
        <v>3.105</v>
      </c>
      <c r="Y187" s="88">
        <f t="shared" si="46"/>
        <v>0.957</v>
      </c>
      <c r="AC187" s="90" t="s">
        <v>473</v>
      </c>
    </row>
    <row r="188" hidden="1">
      <c r="A188" s="84">
        <v>297.0</v>
      </c>
      <c r="B188" s="84" t="s">
        <v>382</v>
      </c>
      <c r="C188" s="84" t="s">
        <v>14</v>
      </c>
      <c r="D188" s="84">
        <v>2.0200303E7</v>
      </c>
      <c r="E188" s="85" t="s">
        <v>48</v>
      </c>
      <c r="F188" s="85" t="s">
        <v>376</v>
      </c>
      <c r="G188" s="85"/>
      <c r="H188" s="85" t="s">
        <v>96</v>
      </c>
      <c r="I188" s="85" t="s">
        <v>660</v>
      </c>
      <c r="J188" s="84">
        <v>1.0</v>
      </c>
      <c r="K188" s="148" t="s">
        <v>19</v>
      </c>
      <c r="L188" s="87" t="s">
        <v>378</v>
      </c>
      <c r="M188" s="87">
        <v>2.0210924E7</v>
      </c>
      <c r="N188" s="87" t="s">
        <v>379</v>
      </c>
      <c r="O188" s="87" t="s">
        <v>661</v>
      </c>
      <c r="P188" s="87">
        <v>2.68</v>
      </c>
      <c r="Q188" s="87">
        <v>90.0</v>
      </c>
      <c r="R188" s="88">
        <v>22.3</v>
      </c>
      <c r="S188" s="88">
        <v>87.0</v>
      </c>
      <c r="T188" s="88">
        <v>22.0</v>
      </c>
      <c r="U188" s="88" t="s">
        <v>19</v>
      </c>
      <c r="V188" s="88">
        <v>8.8</v>
      </c>
      <c r="W188" s="88" t="s">
        <v>19</v>
      </c>
      <c r="X188" s="88">
        <f t="shared" si="45"/>
        <v>0.2412</v>
      </c>
      <c r="Y188" s="88">
        <f t="shared" si="46"/>
        <v>1.9401</v>
      </c>
      <c r="AC188" s="90" t="s">
        <v>473</v>
      </c>
    </row>
    <row r="189">
      <c r="A189" s="84">
        <v>309.0</v>
      </c>
      <c r="B189" s="84" t="s">
        <v>382</v>
      </c>
      <c r="C189" s="84" t="s">
        <v>14</v>
      </c>
      <c r="D189" s="84">
        <v>2.0200303E7</v>
      </c>
      <c r="E189" s="85" t="s">
        <v>48</v>
      </c>
      <c r="F189" s="85" t="s">
        <v>458</v>
      </c>
      <c r="G189" s="85"/>
      <c r="H189" s="85" t="s">
        <v>23</v>
      </c>
      <c r="I189" s="85" t="s">
        <v>478</v>
      </c>
      <c r="J189" s="84">
        <v>1.0</v>
      </c>
      <c r="K189" s="148" t="s">
        <v>19</v>
      </c>
      <c r="L189" s="87" t="s">
        <v>378</v>
      </c>
      <c r="M189" s="87">
        <v>2.0211105E7</v>
      </c>
      <c r="N189" s="87" t="s">
        <v>379</v>
      </c>
      <c r="O189" s="87" t="s">
        <v>19</v>
      </c>
      <c r="P189" s="87">
        <v>62.4</v>
      </c>
      <c r="Q189" s="87">
        <v>90.0</v>
      </c>
      <c r="R189" s="88">
        <v>42.1</v>
      </c>
      <c r="S189" s="88">
        <v>87.0</v>
      </c>
      <c r="T189" s="88">
        <v>25.9</v>
      </c>
      <c r="U189" s="88" t="s">
        <v>19</v>
      </c>
      <c r="V189" s="88">
        <v>6.6</v>
      </c>
      <c r="W189" s="88" t="s">
        <v>19</v>
      </c>
      <c r="X189" s="88">
        <f t="shared" si="45"/>
        <v>5.616</v>
      </c>
      <c r="Y189" s="88">
        <f t="shared" si="46"/>
        <v>3.6627</v>
      </c>
      <c r="AC189" s="90" t="s">
        <v>468</v>
      </c>
    </row>
    <row r="190" hidden="1">
      <c r="A190" s="84">
        <v>301.0</v>
      </c>
      <c r="B190" s="84" t="s">
        <v>382</v>
      </c>
      <c r="C190" s="84" t="s">
        <v>14</v>
      </c>
      <c r="D190" s="84">
        <v>2.0200303E7</v>
      </c>
      <c r="E190" s="85" t="s">
        <v>48</v>
      </c>
      <c r="F190" s="85" t="s">
        <v>407</v>
      </c>
      <c r="G190" s="85"/>
      <c r="H190" s="85" t="s">
        <v>439</v>
      </c>
      <c r="I190" s="85" t="s">
        <v>621</v>
      </c>
      <c r="J190" s="84">
        <v>1.0</v>
      </c>
      <c r="K190" s="148" t="s">
        <v>19</v>
      </c>
      <c r="L190" s="87" t="s">
        <v>378</v>
      </c>
      <c r="M190" s="87">
        <v>2.021091E7</v>
      </c>
      <c r="N190" s="87" t="s">
        <v>379</v>
      </c>
      <c r="O190" s="87" t="s">
        <v>19</v>
      </c>
      <c r="P190" s="87">
        <v>40.4</v>
      </c>
      <c r="Q190" s="87">
        <v>90.0</v>
      </c>
      <c r="R190" s="88">
        <v>18.4</v>
      </c>
      <c r="S190" s="88">
        <v>87.0</v>
      </c>
      <c r="T190" s="88">
        <v>13.6</v>
      </c>
      <c r="U190" s="88" t="s">
        <v>19</v>
      </c>
      <c r="V190" s="88">
        <v>5.4</v>
      </c>
      <c r="W190" s="88" t="s">
        <v>19</v>
      </c>
      <c r="X190" s="88">
        <f t="shared" si="45"/>
        <v>3.636</v>
      </c>
      <c r="Y190" s="88">
        <f t="shared" si="46"/>
        <v>1.6008</v>
      </c>
      <c r="Z190" s="87" t="s">
        <v>404</v>
      </c>
      <c r="AA190" s="87" t="s">
        <v>413</v>
      </c>
      <c r="AC190" s="90" t="s">
        <v>464</v>
      </c>
    </row>
    <row r="191" hidden="1">
      <c r="A191" s="84">
        <v>303.0</v>
      </c>
      <c r="B191" s="84" t="s">
        <v>382</v>
      </c>
      <c r="C191" s="84" t="s">
        <v>14</v>
      </c>
      <c r="D191" s="84">
        <v>2.0200303E7</v>
      </c>
      <c r="E191" s="85" t="s">
        <v>48</v>
      </c>
      <c r="F191" s="85" t="s">
        <v>407</v>
      </c>
      <c r="G191" s="85"/>
      <c r="H191" s="85" t="s">
        <v>421</v>
      </c>
      <c r="I191" s="85" t="s">
        <v>622</v>
      </c>
      <c r="J191" s="84">
        <v>1.0</v>
      </c>
      <c r="K191" s="148" t="s">
        <v>19</v>
      </c>
      <c r="L191" s="87" t="s">
        <v>378</v>
      </c>
      <c r="M191" s="87">
        <v>2.0210923E7</v>
      </c>
      <c r="N191" s="87" t="s">
        <v>379</v>
      </c>
      <c r="O191" s="87" t="s">
        <v>19</v>
      </c>
      <c r="P191" s="87">
        <v>49.4</v>
      </c>
      <c r="Q191" s="87">
        <v>90.0</v>
      </c>
      <c r="R191" s="88">
        <v>12.6</v>
      </c>
      <c r="S191" s="88">
        <v>87.0</v>
      </c>
      <c r="T191" s="88">
        <v>10.2</v>
      </c>
      <c r="U191" s="88" t="s">
        <v>19</v>
      </c>
      <c r="V191" s="88">
        <v>4.3</v>
      </c>
      <c r="W191" s="88" t="s">
        <v>19</v>
      </c>
      <c r="X191" s="88">
        <f t="shared" si="45"/>
        <v>4.446</v>
      </c>
      <c r="Y191" s="88">
        <f t="shared" si="46"/>
        <v>1.0962</v>
      </c>
      <c r="AC191" s="90" t="s">
        <v>426</v>
      </c>
    </row>
    <row r="192">
      <c r="A192" s="84">
        <v>335.0</v>
      </c>
      <c r="B192" s="84" t="s">
        <v>382</v>
      </c>
      <c r="C192" s="84" t="s">
        <v>14</v>
      </c>
      <c r="D192" s="84">
        <v>2.0200303E7</v>
      </c>
      <c r="E192" s="85" t="s">
        <v>48</v>
      </c>
      <c r="F192" s="85" t="s">
        <v>458</v>
      </c>
      <c r="G192" s="85"/>
      <c r="H192" s="85" t="s">
        <v>24</v>
      </c>
      <c r="I192" s="85" t="s">
        <v>489</v>
      </c>
      <c r="J192" s="84">
        <v>1.0</v>
      </c>
      <c r="K192" s="148" t="s">
        <v>19</v>
      </c>
      <c r="L192" s="87" t="s">
        <v>392</v>
      </c>
      <c r="M192" s="87">
        <v>2.0211115E7</v>
      </c>
      <c r="N192" s="87" t="s">
        <v>379</v>
      </c>
      <c r="O192" s="87" t="s">
        <v>19</v>
      </c>
      <c r="P192" s="87">
        <v>102.5</v>
      </c>
      <c r="Q192" s="87">
        <v>90.0</v>
      </c>
      <c r="R192" s="88">
        <v>47.4</v>
      </c>
      <c r="S192" s="88">
        <v>87.0</v>
      </c>
      <c r="T192" s="88">
        <v>21.2</v>
      </c>
      <c r="U192" s="88" t="s">
        <v>19</v>
      </c>
      <c r="V192" s="88">
        <v>4.6</v>
      </c>
      <c r="W192" s="88" t="s">
        <v>19</v>
      </c>
      <c r="X192" s="88">
        <f t="shared" si="45"/>
        <v>9.225</v>
      </c>
      <c r="Y192" s="88">
        <f t="shared" si="46"/>
        <v>4.1238</v>
      </c>
      <c r="AC192" s="90" t="s">
        <v>490</v>
      </c>
    </row>
    <row r="193" hidden="1">
      <c r="A193" s="84">
        <v>307.0</v>
      </c>
      <c r="B193" s="84" t="s">
        <v>382</v>
      </c>
      <c r="C193" s="84" t="s">
        <v>14</v>
      </c>
      <c r="D193" s="84">
        <v>2.0200303E7</v>
      </c>
      <c r="E193" s="85" t="s">
        <v>48</v>
      </c>
      <c r="F193" s="85" t="s">
        <v>407</v>
      </c>
      <c r="G193" s="85"/>
      <c r="H193" s="85" t="s">
        <v>442</v>
      </c>
      <c r="I193" s="85" t="s">
        <v>624</v>
      </c>
      <c r="J193" s="84">
        <v>1.0</v>
      </c>
      <c r="K193" s="148" t="s">
        <v>19</v>
      </c>
      <c r="L193" s="87" t="s">
        <v>378</v>
      </c>
      <c r="M193" s="87">
        <v>2.021091E7</v>
      </c>
      <c r="N193" s="87" t="s">
        <v>379</v>
      </c>
      <c r="O193" s="87" t="s">
        <v>19</v>
      </c>
      <c r="P193" s="87">
        <v>52.3</v>
      </c>
      <c r="Q193" s="87">
        <v>90.0</v>
      </c>
      <c r="R193" s="88">
        <v>25.9</v>
      </c>
      <c r="S193" s="88">
        <v>87.0</v>
      </c>
      <c r="T193" s="88">
        <v>25.4</v>
      </c>
      <c r="U193" s="88" t="s">
        <v>19</v>
      </c>
      <c r="V193" s="88">
        <v>3.1</v>
      </c>
      <c r="W193" s="88" t="s">
        <v>19</v>
      </c>
      <c r="X193" s="88">
        <f t="shared" si="45"/>
        <v>4.707</v>
      </c>
      <c r="Y193" s="88">
        <f t="shared" si="46"/>
        <v>2.2533</v>
      </c>
      <c r="Z193" s="87" t="s">
        <v>404</v>
      </c>
      <c r="AA193" s="87" t="s">
        <v>413</v>
      </c>
      <c r="AC193" s="90" t="s">
        <v>464</v>
      </c>
    </row>
    <row r="194">
      <c r="A194" s="84">
        <v>315.0</v>
      </c>
      <c r="B194" s="84" t="s">
        <v>382</v>
      </c>
      <c r="C194" s="84" t="s">
        <v>14</v>
      </c>
      <c r="D194" s="84">
        <v>2.0200303E7</v>
      </c>
      <c r="E194" s="85" t="s">
        <v>48</v>
      </c>
      <c r="F194" s="85" t="s">
        <v>458</v>
      </c>
      <c r="G194" s="85"/>
      <c r="H194" s="85" t="s">
        <v>111</v>
      </c>
      <c r="I194" s="85" t="s">
        <v>493</v>
      </c>
      <c r="J194" s="84">
        <v>1.0</v>
      </c>
      <c r="K194" s="148" t="s">
        <v>19</v>
      </c>
      <c r="L194" s="87" t="s">
        <v>378</v>
      </c>
      <c r="M194" s="87">
        <v>2.021091E7</v>
      </c>
      <c r="N194" s="87" t="s">
        <v>379</v>
      </c>
      <c r="O194" s="87" t="s">
        <v>19</v>
      </c>
      <c r="P194" s="87">
        <v>99.7</v>
      </c>
      <c r="Q194" s="87">
        <v>90.0</v>
      </c>
      <c r="R194" s="88">
        <v>78.5</v>
      </c>
      <c r="S194" s="88">
        <v>87.0</v>
      </c>
      <c r="T194" s="88">
        <v>47.6</v>
      </c>
      <c r="U194" s="88" t="s">
        <v>19</v>
      </c>
      <c r="V194" s="88">
        <v>6.0</v>
      </c>
      <c r="W194" s="88" t="s">
        <v>19</v>
      </c>
      <c r="X194" s="88">
        <f t="shared" si="45"/>
        <v>8.973</v>
      </c>
      <c r="Y194" s="88">
        <f t="shared" si="46"/>
        <v>6.8295</v>
      </c>
      <c r="Z194" s="87" t="s">
        <v>404</v>
      </c>
      <c r="AA194" s="87" t="s">
        <v>405</v>
      </c>
      <c r="AC194" s="90" t="s">
        <v>464</v>
      </c>
    </row>
    <row r="195">
      <c r="A195" s="84">
        <v>305.0</v>
      </c>
      <c r="B195" s="84" t="s">
        <v>382</v>
      </c>
      <c r="C195" s="84" t="s">
        <v>14</v>
      </c>
      <c r="D195" s="84">
        <v>2.0200303E7</v>
      </c>
      <c r="E195" s="85" t="s">
        <v>48</v>
      </c>
      <c r="F195" s="85" t="s">
        <v>458</v>
      </c>
      <c r="G195" s="85"/>
      <c r="H195" s="85" t="s">
        <v>103</v>
      </c>
      <c r="I195" s="85" t="s">
        <v>517</v>
      </c>
      <c r="J195" s="84">
        <v>1.0</v>
      </c>
      <c r="K195" s="148" t="s">
        <v>19</v>
      </c>
      <c r="L195" s="87" t="s">
        <v>378</v>
      </c>
      <c r="M195" s="87">
        <v>2.0210923E7</v>
      </c>
      <c r="N195" s="87" t="s">
        <v>379</v>
      </c>
      <c r="O195" s="87" t="s">
        <v>19</v>
      </c>
      <c r="P195" s="87">
        <v>84.8</v>
      </c>
      <c r="Q195" s="87">
        <v>90.0</v>
      </c>
      <c r="R195" s="88">
        <v>34.1</v>
      </c>
      <c r="S195" s="88">
        <v>87.0</v>
      </c>
      <c r="T195" s="88">
        <v>15.8</v>
      </c>
      <c r="U195" s="88" t="s">
        <v>19</v>
      </c>
      <c r="V195" s="88">
        <v>6.2</v>
      </c>
      <c r="W195" s="88" t="s">
        <v>19</v>
      </c>
      <c r="X195" s="88">
        <f t="shared" si="45"/>
        <v>7.632</v>
      </c>
      <c r="Y195" s="88">
        <f t="shared" si="46"/>
        <v>2.9667</v>
      </c>
      <c r="AC195" s="90" t="s">
        <v>426</v>
      </c>
    </row>
    <row r="196" hidden="1">
      <c r="A196" s="84">
        <v>313.0</v>
      </c>
      <c r="B196" s="84" t="s">
        <v>382</v>
      </c>
      <c r="C196" s="84" t="s">
        <v>14</v>
      </c>
      <c r="D196" s="84">
        <v>2.0200303E7</v>
      </c>
      <c r="E196" s="85" t="s">
        <v>48</v>
      </c>
      <c r="F196" s="85" t="s">
        <v>376</v>
      </c>
      <c r="G196" s="85"/>
      <c r="H196" s="85" t="s">
        <v>49</v>
      </c>
      <c r="I196" s="85" t="s">
        <v>662</v>
      </c>
      <c r="J196" s="84">
        <v>1.0</v>
      </c>
      <c r="K196" s="148" t="s">
        <v>19</v>
      </c>
      <c r="L196" s="87" t="s">
        <v>378</v>
      </c>
      <c r="M196" s="87">
        <v>2.0210907E7</v>
      </c>
      <c r="N196" s="87" t="s">
        <v>379</v>
      </c>
      <c r="O196" s="87" t="s">
        <v>19</v>
      </c>
      <c r="P196" s="87">
        <v>5.49</v>
      </c>
      <c r="Q196" s="87">
        <v>90.0</v>
      </c>
      <c r="R196" s="88">
        <v>12.1</v>
      </c>
      <c r="S196" s="88">
        <v>87.0</v>
      </c>
      <c r="T196" s="88">
        <v>8.54</v>
      </c>
      <c r="U196" s="88" t="s">
        <v>19</v>
      </c>
      <c r="V196" s="88" t="s">
        <v>380</v>
      </c>
      <c r="W196" s="88" t="s">
        <v>19</v>
      </c>
      <c r="X196" s="88">
        <f t="shared" si="45"/>
        <v>0.4941</v>
      </c>
      <c r="Y196" s="88">
        <f t="shared" si="46"/>
        <v>1.0527</v>
      </c>
      <c r="Z196" s="87" t="s">
        <v>404</v>
      </c>
      <c r="AA196" s="87" t="s">
        <v>514</v>
      </c>
      <c r="AC196" s="90" t="s">
        <v>398</v>
      </c>
    </row>
    <row r="197">
      <c r="A197" s="84">
        <v>321.0</v>
      </c>
      <c r="B197" s="84" t="s">
        <v>382</v>
      </c>
      <c r="C197" s="84" t="s">
        <v>14</v>
      </c>
      <c r="D197" s="84">
        <v>2.0200303E7</v>
      </c>
      <c r="E197" s="85" t="s">
        <v>48</v>
      </c>
      <c r="F197" s="85" t="s">
        <v>458</v>
      </c>
      <c r="G197" s="85"/>
      <c r="H197" s="85" t="s">
        <v>26</v>
      </c>
      <c r="I197" s="85" t="s">
        <v>536</v>
      </c>
      <c r="J197" s="84">
        <v>1.0</v>
      </c>
      <c r="K197" s="148" t="s">
        <v>19</v>
      </c>
      <c r="L197" s="87" t="s">
        <v>378</v>
      </c>
      <c r="M197" s="87">
        <v>2.0211018E7</v>
      </c>
      <c r="N197" s="87" t="s">
        <v>379</v>
      </c>
      <c r="O197" s="87" t="s">
        <v>19</v>
      </c>
      <c r="P197" s="87">
        <v>162.0</v>
      </c>
      <c r="Q197" s="87">
        <v>90.0</v>
      </c>
      <c r="R197" s="88">
        <v>31.8</v>
      </c>
      <c r="S197" s="88">
        <v>87.0</v>
      </c>
      <c r="T197" s="88">
        <v>22.1</v>
      </c>
      <c r="U197" s="88" t="s">
        <v>19</v>
      </c>
      <c r="V197" s="88">
        <v>5.7</v>
      </c>
      <c r="W197" s="88" t="s">
        <v>19</v>
      </c>
      <c r="X197" s="88">
        <f t="shared" si="45"/>
        <v>14.58</v>
      </c>
      <c r="Y197" s="88">
        <f t="shared" si="46"/>
        <v>2.7666</v>
      </c>
      <c r="AC197" s="90" t="s">
        <v>433</v>
      </c>
    </row>
    <row r="198">
      <c r="A198" s="84">
        <v>317.0</v>
      </c>
      <c r="B198" s="84" t="s">
        <v>382</v>
      </c>
      <c r="C198" s="84" t="s">
        <v>14</v>
      </c>
      <c r="D198" s="84">
        <v>2.0200303E7</v>
      </c>
      <c r="E198" s="85" t="s">
        <v>48</v>
      </c>
      <c r="F198" s="85" t="s">
        <v>458</v>
      </c>
      <c r="G198" s="85"/>
      <c r="H198" s="85" t="s">
        <v>27</v>
      </c>
      <c r="I198" s="85" t="s">
        <v>548</v>
      </c>
      <c r="J198" s="84">
        <v>1.0</v>
      </c>
      <c r="K198" s="148" t="s">
        <v>19</v>
      </c>
      <c r="L198" s="87" t="s">
        <v>378</v>
      </c>
      <c r="M198" s="87">
        <v>2.0211104E7</v>
      </c>
      <c r="N198" s="87" t="s">
        <v>379</v>
      </c>
      <c r="O198" s="87" t="s">
        <v>19</v>
      </c>
      <c r="P198" s="87">
        <v>90.0</v>
      </c>
      <c r="Q198" s="87">
        <v>90.0</v>
      </c>
      <c r="R198" s="88">
        <v>43.3</v>
      </c>
      <c r="S198" s="88">
        <v>87.0</v>
      </c>
      <c r="T198" s="88">
        <v>34.3</v>
      </c>
      <c r="U198" s="88" t="s">
        <v>19</v>
      </c>
      <c r="V198" s="88">
        <v>6.6</v>
      </c>
      <c r="W198" s="88" t="s">
        <v>19</v>
      </c>
      <c r="X198" s="88">
        <f t="shared" si="45"/>
        <v>8.1</v>
      </c>
      <c r="Y198" s="88">
        <f t="shared" si="46"/>
        <v>3.7671</v>
      </c>
      <c r="AC198" s="90" t="s">
        <v>395</v>
      </c>
    </row>
    <row r="199" hidden="1">
      <c r="A199" s="84">
        <v>319.0</v>
      </c>
      <c r="B199" s="84" t="s">
        <v>382</v>
      </c>
      <c r="C199" s="84" t="s">
        <v>14</v>
      </c>
      <c r="D199" s="84">
        <v>2.0200303E7</v>
      </c>
      <c r="E199" s="85" t="s">
        <v>48</v>
      </c>
      <c r="F199" s="85" t="s">
        <v>376</v>
      </c>
      <c r="G199" s="85"/>
      <c r="H199" s="85" t="s">
        <v>116</v>
      </c>
      <c r="I199" s="85" t="s">
        <v>663</v>
      </c>
      <c r="J199" s="84">
        <v>1.0</v>
      </c>
      <c r="K199" s="148" t="s">
        <v>19</v>
      </c>
      <c r="L199" s="87" t="s">
        <v>378</v>
      </c>
      <c r="M199" s="87">
        <v>2.0210923E7</v>
      </c>
      <c r="N199" s="87" t="s">
        <v>379</v>
      </c>
      <c r="O199" s="87" t="s">
        <v>664</v>
      </c>
      <c r="P199" s="87">
        <v>3.5</v>
      </c>
      <c r="Q199" s="87">
        <v>90.0</v>
      </c>
      <c r="R199" s="88">
        <v>27.1</v>
      </c>
      <c r="S199" s="88">
        <v>87.0</v>
      </c>
      <c r="T199" s="88">
        <v>17.7</v>
      </c>
      <c r="U199" s="88" t="s">
        <v>19</v>
      </c>
      <c r="V199" s="88">
        <v>8.1</v>
      </c>
      <c r="W199" s="88" t="s">
        <v>19</v>
      </c>
      <c r="X199" s="88">
        <f t="shared" si="45"/>
        <v>0.315</v>
      </c>
      <c r="Y199" s="88">
        <f t="shared" si="46"/>
        <v>2.3577</v>
      </c>
      <c r="AC199" s="90" t="s">
        <v>426</v>
      </c>
    </row>
    <row r="200">
      <c r="A200" s="84">
        <v>325.0</v>
      </c>
      <c r="B200" s="84" t="s">
        <v>382</v>
      </c>
      <c r="C200" s="84" t="s">
        <v>14</v>
      </c>
      <c r="D200" s="84">
        <v>2.0200303E7</v>
      </c>
      <c r="E200" s="85" t="s">
        <v>48</v>
      </c>
      <c r="F200" s="85" t="s">
        <v>458</v>
      </c>
      <c r="G200" s="85"/>
      <c r="H200" s="85" t="s">
        <v>28</v>
      </c>
      <c r="I200" s="85" t="s">
        <v>569</v>
      </c>
      <c r="J200" s="84">
        <v>1.0</v>
      </c>
      <c r="K200" s="148" t="s">
        <v>19</v>
      </c>
      <c r="L200" s="87" t="s">
        <v>378</v>
      </c>
      <c r="M200" s="87">
        <v>2.0211007E7</v>
      </c>
      <c r="N200" s="87" t="s">
        <v>379</v>
      </c>
      <c r="O200" s="87" t="s">
        <v>19</v>
      </c>
      <c r="P200" s="87">
        <v>155.0</v>
      </c>
      <c r="Q200" s="87">
        <v>90.0</v>
      </c>
      <c r="R200" s="88">
        <v>39.4</v>
      </c>
      <c r="S200" s="88">
        <v>87.0</v>
      </c>
      <c r="T200" s="88">
        <v>23.6</v>
      </c>
      <c r="U200" s="88" t="s">
        <v>19</v>
      </c>
      <c r="V200" s="88">
        <v>5.2</v>
      </c>
      <c r="W200" s="88" t="s">
        <v>19</v>
      </c>
      <c r="X200" s="88">
        <f t="shared" si="45"/>
        <v>13.95</v>
      </c>
      <c r="Y200" s="88">
        <f t="shared" si="46"/>
        <v>3.4278</v>
      </c>
      <c r="AC200" s="90" t="s">
        <v>462</v>
      </c>
    </row>
    <row r="201">
      <c r="A201" s="83">
        <v>311.0</v>
      </c>
      <c r="B201" s="84" t="s">
        <v>382</v>
      </c>
      <c r="C201" s="84" t="s">
        <v>14</v>
      </c>
      <c r="D201" s="84">
        <v>2.0200303E7</v>
      </c>
      <c r="E201" s="85" t="s">
        <v>48</v>
      </c>
      <c r="F201" s="85" t="s">
        <v>458</v>
      </c>
      <c r="G201" s="85"/>
      <c r="H201" s="85" t="s">
        <v>29</v>
      </c>
      <c r="I201" s="85" t="s">
        <v>591</v>
      </c>
      <c r="J201" s="84">
        <v>1.0</v>
      </c>
      <c r="K201" s="148" t="s">
        <v>19</v>
      </c>
      <c r="L201" s="87" t="s">
        <v>378</v>
      </c>
      <c r="M201" s="87">
        <v>2.0211019E7</v>
      </c>
      <c r="N201" s="87" t="s">
        <v>379</v>
      </c>
      <c r="O201" s="87" t="s">
        <v>19</v>
      </c>
      <c r="P201" s="87">
        <v>94.1</v>
      </c>
      <c r="Q201" s="87">
        <v>90.0</v>
      </c>
      <c r="R201" s="88">
        <v>53.3</v>
      </c>
      <c r="S201" s="88">
        <v>87.0</v>
      </c>
      <c r="T201" s="88">
        <v>38.3</v>
      </c>
      <c r="U201" s="93" t="s">
        <v>19</v>
      </c>
      <c r="V201" s="88">
        <v>6.5</v>
      </c>
      <c r="W201" s="88" t="s">
        <v>19</v>
      </c>
      <c r="X201" s="88">
        <f t="shared" si="45"/>
        <v>8.469</v>
      </c>
      <c r="Y201" s="88">
        <f t="shared" si="46"/>
        <v>4.6371</v>
      </c>
      <c r="AC201" s="90" t="s">
        <v>554</v>
      </c>
    </row>
    <row r="202">
      <c r="A202" s="83">
        <v>299.0</v>
      </c>
      <c r="B202" s="84" t="s">
        <v>382</v>
      </c>
      <c r="C202" s="84" t="s">
        <v>14</v>
      </c>
      <c r="D202" s="84">
        <v>2.0200303E7</v>
      </c>
      <c r="E202" s="85" t="s">
        <v>48</v>
      </c>
      <c r="F202" s="85" t="s">
        <v>458</v>
      </c>
      <c r="G202" s="85"/>
      <c r="H202" s="85" t="s">
        <v>99</v>
      </c>
      <c r="I202" s="85" t="s">
        <v>601</v>
      </c>
      <c r="J202" s="84">
        <v>1.0</v>
      </c>
      <c r="K202" s="148" t="s">
        <v>19</v>
      </c>
      <c r="L202" s="87" t="s">
        <v>378</v>
      </c>
      <c r="M202" s="87">
        <v>2.0211004E7</v>
      </c>
      <c r="N202" s="87" t="s">
        <v>379</v>
      </c>
      <c r="O202" s="87" t="s">
        <v>19</v>
      </c>
      <c r="P202" s="87">
        <v>107.5</v>
      </c>
      <c r="Q202" s="87">
        <v>90.0</v>
      </c>
      <c r="R202" s="88">
        <v>37.8</v>
      </c>
      <c r="S202" s="88">
        <v>87.0</v>
      </c>
      <c r="T202" s="88">
        <v>30.7</v>
      </c>
      <c r="U202" s="88" t="s">
        <v>19</v>
      </c>
      <c r="V202" s="88">
        <v>5.9</v>
      </c>
      <c r="W202" s="88" t="s">
        <v>19</v>
      </c>
      <c r="X202" s="88">
        <f t="shared" si="45"/>
        <v>9.675</v>
      </c>
      <c r="Y202" s="88">
        <f t="shared" si="46"/>
        <v>3.2886</v>
      </c>
      <c r="AC202" s="90" t="s">
        <v>495</v>
      </c>
    </row>
    <row r="203" hidden="1">
      <c r="A203" s="84">
        <v>327.0</v>
      </c>
      <c r="B203" s="84" t="s">
        <v>382</v>
      </c>
      <c r="C203" s="84" t="s">
        <v>14</v>
      </c>
      <c r="D203" s="84">
        <v>2.0200303E7</v>
      </c>
      <c r="E203" s="85" t="s">
        <v>48</v>
      </c>
      <c r="F203" s="85" t="s">
        <v>376</v>
      </c>
      <c r="G203" s="85"/>
      <c r="H203" s="85" t="s">
        <v>126</v>
      </c>
      <c r="I203" s="85" t="s">
        <v>673</v>
      </c>
      <c r="J203" s="84">
        <v>1.0</v>
      </c>
      <c r="K203" s="148" t="s">
        <v>19</v>
      </c>
      <c r="L203" s="87" t="s">
        <v>378</v>
      </c>
      <c r="M203" s="87">
        <v>2.021093E7</v>
      </c>
      <c r="N203" s="87" t="s">
        <v>379</v>
      </c>
      <c r="O203" s="87" t="s">
        <v>664</v>
      </c>
      <c r="P203" s="87">
        <v>2.07</v>
      </c>
      <c r="Q203" s="87">
        <v>90.0</v>
      </c>
      <c r="R203" s="88">
        <v>28.6</v>
      </c>
      <c r="S203" s="88">
        <v>87.0</v>
      </c>
      <c r="T203" s="88">
        <v>37.8</v>
      </c>
      <c r="U203" s="88" t="s">
        <v>19</v>
      </c>
      <c r="V203" s="88">
        <v>8.9</v>
      </c>
      <c r="W203" s="88" t="s">
        <v>19</v>
      </c>
      <c r="X203" s="88">
        <f t="shared" si="45"/>
        <v>0.1863</v>
      </c>
      <c r="Y203" s="88">
        <f t="shared" si="46"/>
        <v>2.4882</v>
      </c>
      <c r="AC203" s="90" t="s">
        <v>389</v>
      </c>
    </row>
    <row r="204">
      <c r="A204" s="150">
        <v>267.0</v>
      </c>
      <c r="B204" s="84" t="s">
        <v>382</v>
      </c>
      <c r="C204" s="84" t="s">
        <v>14</v>
      </c>
      <c r="D204" s="84">
        <v>2.0200303E7</v>
      </c>
      <c r="E204" s="85" t="s">
        <v>48</v>
      </c>
      <c r="F204" s="85" t="s">
        <v>458</v>
      </c>
      <c r="G204" s="85"/>
      <c r="H204" s="85" t="s">
        <v>61</v>
      </c>
      <c r="I204" s="85" t="s">
        <v>606</v>
      </c>
      <c r="J204" s="84">
        <v>1.0</v>
      </c>
      <c r="K204" s="148" t="s">
        <v>19</v>
      </c>
      <c r="L204" s="87" t="s">
        <v>378</v>
      </c>
      <c r="M204" s="87">
        <v>2.0211112E7</v>
      </c>
      <c r="N204" s="87" t="s">
        <v>379</v>
      </c>
      <c r="O204" s="87" t="s">
        <v>541</v>
      </c>
      <c r="P204" s="87" t="s">
        <v>380</v>
      </c>
      <c r="Q204" s="87">
        <v>87.0</v>
      </c>
      <c r="R204" s="88">
        <v>27.2</v>
      </c>
      <c r="S204" s="88">
        <v>87.0</v>
      </c>
      <c r="T204" s="88">
        <v>20.1</v>
      </c>
      <c r="U204" s="93" t="s">
        <v>19</v>
      </c>
      <c r="V204" s="88">
        <v>5.9</v>
      </c>
      <c r="W204" s="96">
        <v>101.0</v>
      </c>
      <c r="X204" s="88">
        <f>(W204*Q204)/1000</f>
        <v>8.787</v>
      </c>
      <c r="Y204" s="88">
        <f t="shared" si="46"/>
        <v>2.3664</v>
      </c>
      <c r="AC204" s="90" t="s">
        <v>510</v>
      </c>
    </row>
    <row r="205" hidden="1">
      <c r="A205" s="83">
        <v>331.0</v>
      </c>
      <c r="B205" s="84" t="s">
        <v>382</v>
      </c>
      <c r="C205" s="84" t="s">
        <v>14</v>
      </c>
      <c r="D205" s="84">
        <v>2.0200303E7</v>
      </c>
      <c r="E205" s="85" t="s">
        <v>48</v>
      </c>
      <c r="F205" s="85" t="s">
        <v>407</v>
      </c>
      <c r="G205" s="85"/>
      <c r="H205" s="85" t="s">
        <v>411</v>
      </c>
      <c r="I205" s="85" t="s">
        <v>636</v>
      </c>
      <c r="J205" s="84">
        <v>1.0</v>
      </c>
      <c r="K205" s="148" t="s">
        <v>19</v>
      </c>
      <c r="L205" s="87" t="s">
        <v>378</v>
      </c>
      <c r="M205" s="87">
        <v>2.0210907E7</v>
      </c>
      <c r="N205" s="87" t="s">
        <v>379</v>
      </c>
      <c r="O205" s="87" t="s">
        <v>19</v>
      </c>
      <c r="P205" s="87">
        <v>42.2</v>
      </c>
      <c r="Q205" s="87">
        <v>90.0</v>
      </c>
      <c r="R205" s="88">
        <v>30.1</v>
      </c>
      <c r="S205" s="88">
        <v>87.0</v>
      </c>
      <c r="T205" s="88">
        <v>19.8</v>
      </c>
      <c r="U205" s="88" t="s">
        <v>19</v>
      </c>
      <c r="V205" s="88">
        <v>3.7</v>
      </c>
      <c r="W205" s="88" t="s">
        <v>19</v>
      </c>
      <c r="X205" s="88">
        <f t="shared" ref="X205:X246" si="47">(P205*Q205)/1000</f>
        <v>3.798</v>
      </c>
      <c r="Y205" s="88">
        <f t="shared" si="46"/>
        <v>2.6187</v>
      </c>
      <c r="Z205" s="87" t="s">
        <v>404</v>
      </c>
      <c r="AA205" s="87" t="s">
        <v>514</v>
      </c>
      <c r="AC205" s="90" t="s">
        <v>398</v>
      </c>
    </row>
    <row r="206" hidden="1">
      <c r="A206" s="84">
        <v>333.0</v>
      </c>
      <c r="B206" s="84" t="s">
        <v>382</v>
      </c>
      <c r="C206" s="84" t="s">
        <v>14</v>
      </c>
      <c r="D206" s="84">
        <v>2.0200303E7</v>
      </c>
      <c r="E206" s="85" t="s">
        <v>48</v>
      </c>
      <c r="F206" s="85" t="s">
        <v>376</v>
      </c>
      <c r="G206" s="85"/>
      <c r="H206" s="85" t="s">
        <v>132</v>
      </c>
      <c r="I206" s="85" t="s">
        <v>686</v>
      </c>
      <c r="J206" s="84">
        <v>1.0</v>
      </c>
      <c r="K206" s="148" t="s">
        <v>19</v>
      </c>
      <c r="L206" s="87" t="s">
        <v>378</v>
      </c>
      <c r="M206" s="87">
        <v>2.0210913E7</v>
      </c>
      <c r="N206" s="87" t="s">
        <v>379</v>
      </c>
      <c r="O206" s="87" t="s">
        <v>687</v>
      </c>
      <c r="P206" s="87">
        <v>2.31</v>
      </c>
      <c r="Q206" s="87">
        <v>90.0</v>
      </c>
      <c r="R206" s="88">
        <v>21.2</v>
      </c>
      <c r="S206" s="88">
        <v>90.0</v>
      </c>
      <c r="T206" s="88"/>
      <c r="U206" s="88"/>
      <c r="V206" s="88"/>
      <c r="W206" s="88"/>
      <c r="X206" s="88">
        <f t="shared" si="47"/>
        <v>0.2079</v>
      </c>
      <c r="Y206" s="88">
        <f t="shared" si="46"/>
        <v>1.908</v>
      </c>
      <c r="AC206" s="90" t="s">
        <v>688</v>
      </c>
    </row>
    <row r="207">
      <c r="A207" s="84">
        <v>323.0</v>
      </c>
      <c r="B207" s="84" t="s">
        <v>382</v>
      </c>
      <c r="C207" s="84" t="s">
        <v>14</v>
      </c>
      <c r="D207" s="84">
        <v>2.0200303E7</v>
      </c>
      <c r="E207" s="85" t="s">
        <v>48</v>
      </c>
      <c r="F207" s="85" t="s">
        <v>458</v>
      </c>
      <c r="G207" s="85"/>
      <c r="H207" s="85" t="s">
        <v>121</v>
      </c>
      <c r="I207" s="85" t="s">
        <v>612</v>
      </c>
      <c r="J207" s="84">
        <v>1.0</v>
      </c>
      <c r="K207" s="148" t="s">
        <v>19</v>
      </c>
      <c r="L207" s="87" t="s">
        <v>378</v>
      </c>
      <c r="M207" s="87">
        <v>2.0211108E7</v>
      </c>
      <c r="N207" s="87" t="s">
        <v>379</v>
      </c>
      <c r="O207" s="87" t="s">
        <v>19</v>
      </c>
      <c r="P207" s="87">
        <v>36.5</v>
      </c>
      <c r="Q207" s="87">
        <v>90.0</v>
      </c>
      <c r="R207" s="88">
        <v>35.6</v>
      </c>
      <c r="S207" s="88">
        <v>87.0</v>
      </c>
      <c r="T207" s="88">
        <v>23.0</v>
      </c>
      <c r="U207" s="88" t="s">
        <v>19</v>
      </c>
      <c r="V207" s="88">
        <v>7.5</v>
      </c>
      <c r="W207" s="88" t="s">
        <v>19</v>
      </c>
      <c r="X207" s="88">
        <f t="shared" si="47"/>
        <v>3.285</v>
      </c>
      <c r="Y207" s="88">
        <f t="shared" si="46"/>
        <v>3.0972</v>
      </c>
      <c r="AC207" s="90" t="s">
        <v>483</v>
      </c>
    </row>
    <row r="208" hidden="1">
      <c r="A208" s="83">
        <v>337.0</v>
      </c>
      <c r="B208" s="84" t="s">
        <v>382</v>
      </c>
      <c r="C208" s="84" t="s">
        <v>14</v>
      </c>
      <c r="D208" s="84">
        <v>2.0200304E7</v>
      </c>
      <c r="E208" s="85" t="s">
        <v>137</v>
      </c>
      <c r="F208" s="85" t="s">
        <v>407</v>
      </c>
      <c r="G208" s="85"/>
      <c r="H208" s="85" t="s">
        <v>532</v>
      </c>
      <c r="I208" s="85" t="s">
        <v>639</v>
      </c>
      <c r="J208" s="84">
        <v>1.0</v>
      </c>
      <c r="K208" s="148" t="s">
        <v>19</v>
      </c>
      <c r="L208" s="87" t="s">
        <v>378</v>
      </c>
      <c r="M208" s="87">
        <v>2.021093E7</v>
      </c>
      <c r="N208" s="87" t="s">
        <v>379</v>
      </c>
      <c r="O208" s="87" t="s">
        <v>19</v>
      </c>
      <c r="P208" s="87">
        <v>9.43</v>
      </c>
      <c r="Q208" s="87">
        <v>90.0</v>
      </c>
      <c r="R208" s="88">
        <v>14.6</v>
      </c>
      <c r="S208" s="88">
        <v>87.0</v>
      </c>
      <c r="T208" s="88">
        <v>11.9</v>
      </c>
      <c r="U208" s="93" t="s">
        <v>19</v>
      </c>
      <c r="V208" s="88">
        <v>6.2</v>
      </c>
      <c r="W208" s="88" t="s">
        <v>19</v>
      </c>
      <c r="X208" s="88">
        <f t="shared" si="47"/>
        <v>0.8487</v>
      </c>
      <c r="Y208" s="88">
        <f t="shared" si="46"/>
        <v>1.2702</v>
      </c>
      <c r="AC208" s="90" t="s">
        <v>389</v>
      </c>
    </row>
    <row r="209" hidden="1">
      <c r="A209" s="83">
        <v>339.0</v>
      </c>
      <c r="B209" s="84" t="s">
        <v>382</v>
      </c>
      <c r="C209" s="84" t="s">
        <v>14</v>
      </c>
      <c r="D209" s="84">
        <v>2.0200304E7</v>
      </c>
      <c r="E209" s="85" t="s">
        <v>137</v>
      </c>
      <c r="F209" s="85" t="s">
        <v>407</v>
      </c>
      <c r="G209" s="85"/>
      <c r="H209" s="85" t="s">
        <v>486</v>
      </c>
      <c r="I209" s="85" t="s">
        <v>640</v>
      </c>
      <c r="J209" s="84">
        <v>1.0</v>
      </c>
      <c r="K209" s="148" t="s">
        <v>19</v>
      </c>
      <c r="L209" s="87" t="s">
        <v>378</v>
      </c>
      <c r="M209" s="87">
        <v>2.0210927E7</v>
      </c>
      <c r="N209" s="87" t="s">
        <v>379</v>
      </c>
      <c r="O209" s="87" t="s">
        <v>19</v>
      </c>
      <c r="P209" s="87">
        <v>18.1</v>
      </c>
      <c r="Q209" s="87">
        <v>90.0</v>
      </c>
      <c r="R209" s="88">
        <v>11.4</v>
      </c>
      <c r="S209" s="88">
        <v>87.0</v>
      </c>
      <c r="T209" s="88">
        <v>6.48</v>
      </c>
      <c r="U209" s="88" t="s">
        <v>19</v>
      </c>
      <c r="V209" s="88" t="s">
        <v>380</v>
      </c>
      <c r="W209" s="88" t="s">
        <v>19</v>
      </c>
      <c r="X209" s="88">
        <f t="shared" si="47"/>
        <v>1.629</v>
      </c>
      <c r="Y209" s="88">
        <f t="shared" si="46"/>
        <v>0.9918</v>
      </c>
      <c r="AC209" s="90" t="s">
        <v>507</v>
      </c>
    </row>
    <row r="210" hidden="1">
      <c r="A210" s="84">
        <v>341.0</v>
      </c>
      <c r="B210" s="84" t="s">
        <v>382</v>
      </c>
      <c r="C210" s="84" t="s">
        <v>14</v>
      </c>
      <c r="D210" s="84">
        <v>2.0200304E7</v>
      </c>
      <c r="E210" s="85" t="s">
        <v>137</v>
      </c>
      <c r="F210" s="85" t="s">
        <v>407</v>
      </c>
      <c r="G210" s="85"/>
      <c r="H210" s="85" t="s">
        <v>523</v>
      </c>
      <c r="I210" s="85" t="s">
        <v>641</v>
      </c>
      <c r="J210" s="84">
        <v>1.0</v>
      </c>
      <c r="K210" s="148" t="s">
        <v>19</v>
      </c>
      <c r="L210" s="87" t="s">
        <v>378</v>
      </c>
      <c r="M210" s="87">
        <v>2.021092E7</v>
      </c>
      <c r="N210" s="87" t="s">
        <v>379</v>
      </c>
      <c r="O210" s="87" t="s">
        <v>19</v>
      </c>
      <c r="P210" s="87">
        <v>15.7</v>
      </c>
      <c r="Q210" s="87">
        <v>90.0</v>
      </c>
      <c r="R210" s="88">
        <v>11.1</v>
      </c>
      <c r="S210" s="88">
        <v>87.0</v>
      </c>
      <c r="T210" s="88">
        <v>12.1</v>
      </c>
      <c r="U210" s="88" t="s">
        <v>19</v>
      </c>
      <c r="V210" s="88">
        <v>5.4</v>
      </c>
      <c r="W210" s="88" t="s">
        <v>19</v>
      </c>
      <c r="X210" s="88">
        <f t="shared" si="47"/>
        <v>1.413</v>
      </c>
      <c r="Y210" s="88">
        <f t="shared" si="46"/>
        <v>0.9657</v>
      </c>
      <c r="AC210" s="90" t="s">
        <v>448</v>
      </c>
    </row>
    <row r="211" hidden="1">
      <c r="A211" s="149">
        <v>343.0</v>
      </c>
      <c r="B211" s="84"/>
      <c r="C211" s="84" t="s">
        <v>14</v>
      </c>
      <c r="D211" s="84">
        <v>2.0200304E7</v>
      </c>
      <c r="E211" s="85" t="s">
        <v>137</v>
      </c>
      <c r="F211" s="85" t="s">
        <v>407</v>
      </c>
      <c r="G211" s="85"/>
      <c r="H211" s="85" t="s">
        <v>642</v>
      </c>
      <c r="I211" s="85" t="s">
        <v>643</v>
      </c>
      <c r="J211" s="84">
        <v>1.0</v>
      </c>
      <c r="K211" s="148" t="s">
        <v>19</v>
      </c>
      <c r="L211" s="87" t="s">
        <v>378</v>
      </c>
      <c r="M211" s="87">
        <v>2.0211018E7</v>
      </c>
      <c r="N211" s="87" t="s">
        <v>379</v>
      </c>
      <c r="O211" s="87" t="s">
        <v>19</v>
      </c>
      <c r="P211" s="87">
        <v>4.67</v>
      </c>
      <c r="Q211" s="87">
        <v>90.0</v>
      </c>
      <c r="R211" s="88" t="s">
        <v>380</v>
      </c>
      <c r="S211" s="88">
        <v>87.0</v>
      </c>
      <c r="T211" s="88">
        <v>5.56</v>
      </c>
      <c r="U211" s="96">
        <v>4.3</v>
      </c>
      <c r="V211" s="88" t="s">
        <v>380</v>
      </c>
      <c r="W211" s="88" t="s">
        <v>19</v>
      </c>
      <c r="X211" s="88">
        <f t="shared" si="47"/>
        <v>0.4203</v>
      </c>
      <c r="Y211" s="88">
        <f>(U211*S211)/1000</f>
        <v>0.3741</v>
      </c>
      <c r="AC211" s="90" t="s">
        <v>433</v>
      </c>
    </row>
    <row r="212" hidden="1">
      <c r="A212" s="149">
        <v>343.0</v>
      </c>
      <c r="B212" s="84"/>
      <c r="C212" s="84" t="s">
        <v>14</v>
      </c>
      <c r="D212" s="84">
        <v>2.0200304E7</v>
      </c>
      <c r="E212" s="85" t="s">
        <v>137</v>
      </c>
      <c r="F212" s="85" t="s">
        <v>407</v>
      </c>
      <c r="G212" s="85"/>
      <c r="H212" s="85" t="s">
        <v>642</v>
      </c>
      <c r="I212" s="85" t="s">
        <v>643</v>
      </c>
      <c r="J212" s="84">
        <v>1.0</v>
      </c>
      <c r="K212" s="148" t="s">
        <v>19</v>
      </c>
      <c r="L212" s="87" t="s">
        <v>378</v>
      </c>
      <c r="M212" s="87">
        <v>2.0220221E7</v>
      </c>
      <c r="N212" s="87" t="s">
        <v>379</v>
      </c>
      <c r="O212" s="87" t="s">
        <v>19</v>
      </c>
      <c r="P212" s="87">
        <v>4.04</v>
      </c>
      <c r="Q212" s="87">
        <v>90.0</v>
      </c>
      <c r="R212" s="88" t="s">
        <v>380</v>
      </c>
      <c r="S212" s="88">
        <v>90.0</v>
      </c>
      <c r="T212" s="88"/>
      <c r="U212" s="88"/>
      <c r="V212" s="88"/>
      <c r="W212" s="88"/>
      <c r="X212" s="88">
        <f t="shared" si="47"/>
        <v>0.3636</v>
      </c>
      <c r="Y212" s="88" t="str">
        <f t="shared" ref="Y212:Y213" si="48">(R212*S212)/1000</f>
        <v>#VALUE!</v>
      </c>
      <c r="AC212" s="90" t="s">
        <v>433</v>
      </c>
    </row>
    <row r="213">
      <c r="A213" s="83">
        <v>377.0</v>
      </c>
      <c r="B213" s="84" t="s">
        <v>382</v>
      </c>
      <c r="C213" s="84" t="s">
        <v>14</v>
      </c>
      <c r="D213" s="84">
        <v>2.0200304E7</v>
      </c>
      <c r="E213" s="85" t="s">
        <v>137</v>
      </c>
      <c r="F213" s="85" t="s">
        <v>458</v>
      </c>
      <c r="G213" s="85"/>
      <c r="H213" s="85" t="s">
        <v>176</v>
      </c>
      <c r="I213" s="85" t="s">
        <v>617</v>
      </c>
      <c r="J213" s="84">
        <v>1.0</v>
      </c>
      <c r="K213" s="148" t="s">
        <v>19</v>
      </c>
      <c r="L213" s="87" t="s">
        <v>392</v>
      </c>
      <c r="M213" s="87">
        <v>2.0211115E7</v>
      </c>
      <c r="N213" s="87" t="s">
        <v>379</v>
      </c>
      <c r="O213" s="87" t="s">
        <v>19</v>
      </c>
      <c r="P213" s="87">
        <v>28.6</v>
      </c>
      <c r="Q213" s="87">
        <v>90.0</v>
      </c>
      <c r="R213" s="88">
        <v>24.8</v>
      </c>
      <c r="S213" s="88">
        <v>87.0</v>
      </c>
      <c r="T213" s="88">
        <v>17.7</v>
      </c>
      <c r="U213" s="88" t="s">
        <v>19</v>
      </c>
      <c r="V213" s="88">
        <v>7.0</v>
      </c>
      <c r="W213" s="88" t="s">
        <v>19</v>
      </c>
      <c r="X213" s="88">
        <f t="shared" si="47"/>
        <v>2.574</v>
      </c>
      <c r="Y213" s="88">
        <f t="shared" si="48"/>
        <v>2.1576</v>
      </c>
      <c r="AC213" s="90" t="s">
        <v>490</v>
      </c>
    </row>
    <row r="214" hidden="1">
      <c r="A214" s="149">
        <v>347.0</v>
      </c>
      <c r="B214" s="84"/>
      <c r="C214" s="84" t="s">
        <v>14</v>
      </c>
      <c r="D214" s="84">
        <v>2.0200304E7</v>
      </c>
      <c r="E214" s="85" t="s">
        <v>137</v>
      </c>
      <c r="F214" s="85" t="s">
        <v>407</v>
      </c>
      <c r="G214" s="85"/>
      <c r="H214" s="85" t="s">
        <v>500</v>
      </c>
      <c r="I214" s="85" t="s">
        <v>645</v>
      </c>
      <c r="J214" s="84">
        <v>1.0</v>
      </c>
      <c r="K214" s="148" t="s">
        <v>19</v>
      </c>
      <c r="L214" s="87" t="s">
        <v>378</v>
      </c>
      <c r="M214" s="87">
        <v>2.0210831E7</v>
      </c>
      <c r="N214" s="87" t="s">
        <v>379</v>
      </c>
      <c r="O214" s="87" t="s">
        <v>646</v>
      </c>
      <c r="P214" s="87">
        <v>15.0</v>
      </c>
      <c r="Q214" s="87">
        <v>90.0</v>
      </c>
      <c r="R214" s="88" t="s">
        <v>380</v>
      </c>
      <c r="S214" s="88">
        <v>87.0</v>
      </c>
      <c r="T214" s="88"/>
      <c r="U214" s="96">
        <v>5.33</v>
      </c>
      <c r="V214" s="88"/>
      <c r="W214" s="88" t="s">
        <v>19</v>
      </c>
      <c r="X214" s="88">
        <f t="shared" si="47"/>
        <v>1.35</v>
      </c>
      <c r="Y214" s="88">
        <f>(U214*S214)/1000</f>
        <v>0.46371</v>
      </c>
      <c r="Z214" s="87" t="s">
        <v>404</v>
      </c>
      <c r="AA214" s="87" t="s">
        <v>430</v>
      </c>
      <c r="AB214" s="87" t="s">
        <v>456</v>
      </c>
      <c r="AC214" s="90" t="s">
        <v>457</v>
      </c>
    </row>
    <row r="215" hidden="1">
      <c r="A215" s="149">
        <v>347.0</v>
      </c>
      <c r="B215" s="84"/>
      <c r="C215" s="84" t="s">
        <v>14</v>
      </c>
      <c r="D215" s="84">
        <v>2.0200304E7</v>
      </c>
      <c r="E215" s="85" t="s">
        <v>137</v>
      </c>
      <c r="F215" s="85" t="s">
        <v>407</v>
      </c>
      <c r="G215" s="85"/>
      <c r="H215" s="85" t="s">
        <v>500</v>
      </c>
      <c r="I215" s="85" t="s">
        <v>645</v>
      </c>
      <c r="J215" s="84">
        <v>1.0</v>
      </c>
      <c r="K215" s="148" t="s">
        <v>19</v>
      </c>
      <c r="L215" s="87" t="s">
        <v>378</v>
      </c>
      <c r="M215" s="87">
        <v>2.0220221E7</v>
      </c>
      <c r="N215" s="87" t="s">
        <v>379</v>
      </c>
      <c r="O215" s="87" t="s">
        <v>19</v>
      </c>
      <c r="P215" s="87">
        <v>18.5</v>
      </c>
      <c r="Q215" s="87">
        <v>90.0</v>
      </c>
      <c r="R215" s="88" t="s">
        <v>380</v>
      </c>
      <c r="S215" s="88">
        <v>90.0</v>
      </c>
      <c r="T215" s="88"/>
      <c r="U215" s="88"/>
      <c r="V215" s="88"/>
      <c r="W215" s="88"/>
      <c r="X215" s="88">
        <f t="shared" si="47"/>
        <v>1.665</v>
      </c>
      <c r="Y215" s="88" t="str">
        <f t="shared" ref="Y215:Y217" si="49">(R215*S215)/1000</f>
        <v>#VALUE!</v>
      </c>
      <c r="AC215" s="90" t="s">
        <v>457</v>
      </c>
    </row>
    <row r="216">
      <c r="A216" s="84">
        <v>437.0</v>
      </c>
      <c r="B216" s="84" t="s">
        <v>382</v>
      </c>
      <c r="C216" s="84" t="s">
        <v>14</v>
      </c>
      <c r="D216" s="84">
        <v>2.0200304E7</v>
      </c>
      <c r="E216" s="85" t="s">
        <v>137</v>
      </c>
      <c r="F216" s="85" t="s">
        <v>458</v>
      </c>
      <c r="G216" s="85"/>
      <c r="H216" s="85" t="s">
        <v>264</v>
      </c>
      <c r="I216" s="85" t="s">
        <v>623</v>
      </c>
      <c r="J216" s="84">
        <v>1.0</v>
      </c>
      <c r="K216" s="148" t="s">
        <v>19</v>
      </c>
      <c r="L216" s="87" t="s">
        <v>378</v>
      </c>
      <c r="M216" s="87">
        <v>2.0211014E7</v>
      </c>
      <c r="N216" s="87" t="s">
        <v>379</v>
      </c>
      <c r="O216" s="87" t="s">
        <v>19</v>
      </c>
      <c r="P216" s="87">
        <v>11.8</v>
      </c>
      <c r="Q216" s="87">
        <v>90.0</v>
      </c>
      <c r="R216" s="88">
        <v>34.0</v>
      </c>
      <c r="S216" s="88">
        <v>87.0</v>
      </c>
      <c r="T216" s="88">
        <v>26.9</v>
      </c>
      <c r="U216" s="88" t="s">
        <v>19</v>
      </c>
      <c r="V216" s="88">
        <v>8.1</v>
      </c>
      <c r="W216" s="88" t="s">
        <v>19</v>
      </c>
      <c r="X216" s="88">
        <f t="shared" si="47"/>
        <v>1.062</v>
      </c>
      <c r="Y216" s="88">
        <f t="shared" si="49"/>
        <v>2.958</v>
      </c>
      <c r="AC216" s="90" t="s">
        <v>437</v>
      </c>
    </row>
    <row r="217" hidden="1">
      <c r="A217" s="84">
        <v>351.0</v>
      </c>
      <c r="B217" s="84" t="s">
        <v>382</v>
      </c>
      <c r="C217" s="84" t="s">
        <v>14</v>
      </c>
      <c r="D217" s="84">
        <v>2.0200304E7</v>
      </c>
      <c r="E217" s="85" t="s">
        <v>137</v>
      </c>
      <c r="F217" s="85" t="s">
        <v>376</v>
      </c>
      <c r="G217" s="85"/>
      <c r="H217" s="85" t="s">
        <v>144</v>
      </c>
      <c r="I217" s="85" t="s">
        <v>699</v>
      </c>
      <c r="J217" s="84">
        <v>1.0</v>
      </c>
      <c r="K217" s="148" t="s">
        <v>19</v>
      </c>
      <c r="L217" s="87" t="s">
        <v>378</v>
      </c>
      <c r="M217" s="87">
        <v>2.0211019E7</v>
      </c>
      <c r="N217" s="87" t="s">
        <v>379</v>
      </c>
      <c r="O217" s="87" t="s">
        <v>700</v>
      </c>
      <c r="P217" s="87">
        <v>2.08</v>
      </c>
      <c r="Q217" s="87">
        <v>90.0</v>
      </c>
      <c r="R217" s="88">
        <v>23.8</v>
      </c>
      <c r="S217" s="88">
        <v>87.0</v>
      </c>
      <c r="T217" s="88">
        <v>26.8</v>
      </c>
      <c r="U217" s="88" t="s">
        <v>19</v>
      </c>
      <c r="V217" s="88">
        <v>8.6</v>
      </c>
      <c r="W217" s="88" t="s">
        <v>19</v>
      </c>
      <c r="X217" s="88">
        <f t="shared" si="47"/>
        <v>0.1872</v>
      </c>
      <c r="Y217" s="88">
        <f t="shared" si="49"/>
        <v>2.0706</v>
      </c>
      <c r="AC217" s="90" t="s">
        <v>554</v>
      </c>
    </row>
    <row r="218" hidden="1">
      <c r="A218" s="147">
        <v>353.0</v>
      </c>
      <c r="B218" s="84"/>
      <c r="C218" s="84" t="s">
        <v>14</v>
      </c>
      <c r="D218" s="84">
        <v>2.0200304E7</v>
      </c>
      <c r="E218" s="85" t="s">
        <v>137</v>
      </c>
      <c r="F218" s="85" t="s">
        <v>376</v>
      </c>
      <c r="G218" s="85"/>
      <c r="H218" s="85" t="s">
        <v>147</v>
      </c>
      <c r="I218" s="85" t="s">
        <v>703</v>
      </c>
      <c r="J218" s="84">
        <v>1.0</v>
      </c>
      <c r="K218" s="148" t="s">
        <v>19</v>
      </c>
      <c r="L218" s="87" t="s">
        <v>378</v>
      </c>
      <c r="M218" s="87">
        <v>2.0210831E7</v>
      </c>
      <c r="N218" s="87" t="s">
        <v>379</v>
      </c>
      <c r="O218" s="87" t="s">
        <v>646</v>
      </c>
      <c r="P218" s="87">
        <v>3.95</v>
      </c>
      <c r="Q218" s="87">
        <v>90.0</v>
      </c>
      <c r="R218" s="88" t="s">
        <v>380</v>
      </c>
      <c r="S218" s="88">
        <v>87.0</v>
      </c>
      <c r="T218" s="88"/>
      <c r="U218" s="98" t="s">
        <v>380</v>
      </c>
      <c r="V218" s="88"/>
      <c r="W218" s="88" t="s">
        <v>19</v>
      </c>
      <c r="X218" s="88">
        <f t="shared" si="47"/>
        <v>0.3555</v>
      </c>
      <c r="Y218" s="88" t="str">
        <f>(U218*S218)/1000</f>
        <v>#VALUE!</v>
      </c>
      <c r="Z218" s="87" t="s">
        <v>404</v>
      </c>
      <c r="AA218" s="87" t="s">
        <v>430</v>
      </c>
      <c r="AB218" s="87" t="s">
        <v>456</v>
      </c>
      <c r="AC218" s="90" t="s">
        <v>457</v>
      </c>
    </row>
    <row r="219" hidden="1">
      <c r="A219" s="149">
        <v>353.0</v>
      </c>
      <c r="B219" s="84"/>
      <c r="C219" s="84" t="s">
        <v>14</v>
      </c>
      <c r="D219" s="84">
        <v>2.0200304E7</v>
      </c>
      <c r="E219" s="85" t="s">
        <v>137</v>
      </c>
      <c r="F219" s="85" t="s">
        <v>376</v>
      </c>
      <c r="G219" s="85"/>
      <c r="H219" s="85" t="s">
        <v>147</v>
      </c>
      <c r="I219" s="85" t="s">
        <v>703</v>
      </c>
      <c r="J219" s="84">
        <v>1.0</v>
      </c>
      <c r="K219" s="148" t="s">
        <v>19</v>
      </c>
      <c r="L219" s="87" t="s">
        <v>378</v>
      </c>
      <c r="M219" s="87">
        <v>2.0220203E7</v>
      </c>
      <c r="N219" s="87" t="s">
        <v>379</v>
      </c>
      <c r="O219" s="87" t="s">
        <v>646</v>
      </c>
      <c r="P219" s="87" t="s">
        <v>380</v>
      </c>
      <c r="Q219" s="87">
        <v>90.0</v>
      </c>
      <c r="R219" s="88" t="s">
        <v>380</v>
      </c>
      <c r="S219" s="88">
        <v>90.0</v>
      </c>
      <c r="T219" s="88"/>
      <c r="U219" s="88"/>
      <c r="V219" s="88"/>
      <c r="W219" s="88" t="s">
        <v>19</v>
      </c>
      <c r="X219" s="88" t="str">
        <f t="shared" si="47"/>
        <v>#VALUE!</v>
      </c>
      <c r="Y219" s="88" t="str">
        <f t="shared" ref="Y219:Y242" si="50">(R219*S219)/1000</f>
        <v>#VALUE!</v>
      </c>
      <c r="AC219" s="90" t="s">
        <v>759</v>
      </c>
    </row>
    <row r="220">
      <c r="A220" s="84">
        <v>373.0</v>
      </c>
      <c r="B220" s="84" t="s">
        <v>382</v>
      </c>
      <c r="C220" s="84" t="s">
        <v>14</v>
      </c>
      <c r="D220" s="84">
        <v>2.0200304E7</v>
      </c>
      <c r="E220" s="85" t="s">
        <v>137</v>
      </c>
      <c r="F220" s="85" t="s">
        <v>458</v>
      </c>
      <c r="G220" s="85"/>
      <c r="H220" s="85" t="s">
        <v>170</v>
      </c>
      <c r="I220" s="85" t="s">
        <v>628</v>
      </c>
      <c r="J220" s="84">
        <v>1.0</v>
      </c>
      <c r="K220" s="148" t="s">
        <v>19</v>
      </c>
      <c r="L220" s="87" t="s">
        <v>378</v>
      </c>
      <c r="M220" s="87">
        <v>2.0211108E7</v>
      </c>
      <c r="N220" s="87" t="s">
        <v>379</v>
      </c>
      <c r="O220" s="87" t="s">
        <v>19</v>
      </c>
      <c r="P220" s="87">
        <v>42.1</v>
      </c>
      <c r="Q220" s="87">
        <v>90.0</v>
      </c>
      <c r="R220" s="88">
        <v>63.5</v>
      </c>
      <c r="S220" s="88">
        <v>87.0</v>
      </c>
      <c r="T220" s="88">
        <v>40.5</v>
      </c>
      <c r="U220" s="88" t="s">
        <v>19</v>
      </c>
      <c r="V220" s="88">
        <v>7.8</v>
      </c>
      <c r="W220" s="88" t="s">
        <v>19</v>
      </c>
      <c r="X220" s="88">
        <f t="shared" si="47"/>
        <v>3.789</v>
      </c>
      <c r="Y220" s="88">
        <f t="shared" si="50"/>
        <v>5.5245</v>
      </c>
      <c r="AC220" s="90" t="s">
        <v>483</v>
      </c>
    </row>
    <row r="221" hidden="1">
      <c r="A221" s="84">
        <v>357.0</v>
      </c>
      <c r="B221" s="84" t="s">
        <v>382</v>
      </c>
      <c r="C221" s="84" t="s">
        <v>14</v>
      </c>
      <c r="D221" s="84">
        <v>2.0200304E7</v>
      </c>
      <c r="E221" s="85" t="s">
        <v>137</v>
      </c>
      <c r="F221" s="85" t="s">
        <v>376</v>
      </c>
      <c r="G221" s="85"/>
      <c r="H221" s="85" t="s">
        <v>153</v>
      </c>
      <c r="I221" s="85" t="s">
        <v>704</v>
      </c>
      <c r="J221" s="84">
        <v>1.0</v>
      </c>
      <c r="K221" s="148" t="s">
        <v>19</v>
      </c>
      <c r="L221" s="87" t="s">
        <v>378</v>
      </c>
      <c r="M221" s="87">
        <v>2.0210916E7</v>
      </c>
      <c r="N221" s="87" t="s">
        <v>379</v>
      </c>
      <c r="O221" s="87" t="s">
        <v>19</v>
      </c>
      <c r="P221" s="87">
        <v>3.7</v>
      </c>
      <c r="Q221" s="87">
        <v>90.0</v>
      </c>
      <c r="R221" s="88">
        <v>42.1</v>
      </c>
      <c r="S221" s="88">
        <v>87.0</v>
      </c>
      <c r="T221" s="88">
        <v>29.9</v>
      </c>
      <c r="U221" s="88" t="s">
        <v>19</v>
      </c>
      <c r="V221" s="88">
        <v>8.1</v>
      </c>
      <c r="W221" s="88" t="s">
        <v>19</v>
      </c>
      <c r="X221" s="88">
        <f t="shared" si="47"/>
        <v>0.333</v>
      </c>
      <c r="Y221" s="88">
        <f t="shared" si="50"/>
        <v>3.6627</v>
      </c>
      <c r="Z221" s="87" t="s">
        <v>404</v>
      </c>
      <c r="AA221" s="87" t="s">
        <v>705</v>
      </c>
      <c r="AC221" s="90" t="s">
        <v>406</v>
      </c>
    </row>
    <row r="222" hidden="1">
      <c r="A222" s="84">
        <v>359.0</v>
      </c>
      <c r="B222" s="84" t="s">
        <v>382</v>
      </c>
      <c r="C222" s="84" t="s">
        <v>14</v>
      </c>
      <c r="D222" s="84">
        <v>2.0200304E7</v>
      </c>
      <c r="E222" s="85" t="s">
        <v>137</v>
      </c>
      <c r="F222" s="85" t="s">
        <v>407</v>
      </c>
      <c r="G222" s="85"/>
      <c r="H222" s="85" t="s">
        <v>479</v>
      </c>
      <c r="I222" s="85" t="s">
        <v>653</v>
      </c>
      <c r="J222" s="84">
        <v>1.0</v>
      </c>
      <c r="K222" s="148" t="s">
        <v>19</v>
      </c>
      <c r="L222" s="87" t="s">
        <v>378</v>
      </c>
      <c r="M222" s="87">
        <v>2.0210916E7</v>
      </c>
      <c r="N222" s="87" t="s">
        <v>379</v>
      </c>
      <c r="O222" s="87" t="s">
        <v>19</v>
      </c>
      <c r="P222" s="87">
        <v>17.4</v>
      </c>
      <c r="Q222" s="87">
        <v>90.0</v>
      </c>
      <c r="R222" s="88">
        <v>13.8</v>
      </c>
      <c r="S222" s="88">
        <v>87.0</v>
      </c>
      <c r="T222" s="88">
        <v>8.1</v>
      </c>
      <c r="U222" s="88" t="s">
        <v>19</v>
      </c>
      <c r="V222" s="88" t="s">
        <v>380</v>
      </c>
      <c r="W222" s="88" t="s">
        <v>19</v>
      </c>
      <c r="X222" s="88">
        <f t="shared" si="47"/>
        <v>1.566</v>
      </c>
      <c r="Y222" s="88">
        <f t="shared" si="50"/>
        <v>1.2006</v>
      </c>
      <c r="Z222" s="87" t="s">
        <v>404</v>
      </c>
      <c r="AA222" s="87" t="s">
        <v>430</v>
      </c>
      <c r="AC222" s="90" t="s">
        <v>406</v>
      </c>
    </row>
    <row r="223" hidden="1">
      <c r="A223" s="169">
        <v>361.0</v>
      </c>
      <c r="B223" s="84"/>
      <c r="C223" s="84" t="s">
        <v>14</v>
      </c>
      <c r="D223" s="84">
        <v>2.0200304E7</v>
      </c>
      <c r="E223" s="85" t="s">
        <v>137</v>
      </c>
      <c r="F223" s="85" t="s">
        <v>376</v>
      </c>
      <c r="G223" s="85"/>
      <c r="H223" s="85" t="s">
        <v>156</v>
      </c>
      <c r="I223" s="85" t="s">
        <v>706</v>
      </c>
      <c r="J223" s="84">
        <v>1.0</v>
      </c>
      <c r="K223" s="148" t="s">
        <v>19</v>
      </c>
      <c r="L223" s="87" t="s">
        <v>378</v>
      </c>
      <c r="M223" s="87">
        <v>2.0210913E7</v>
      </c>
      <c r="N223" s="87" t="s">
        <v>379</v>
      </c>
      <c r="O223" s="87" t="s">
        <v>687</v>
      </c>
      <c r="P223" s="87" t="s">
        <v>380</v>
      </c>
      <c r="Q223" s="87">
        <v>90.0</v>
      </c>
      <c r="R223" s="88">
        <v>22.3</v>
      </c>
      <c r="S223" s="88">
        <v>90.0</v>
      </c>
      <c r="T223" s="88"/>
      <c r="U223" s="88"/>
      <c r="V223" s="88"/>
      <c r="W223" s="88"/>
      <c r="X223" s="88" t="str">
        <f t="shared" si="47"/>
        <v>#VALUE!</v>
      </c>
      <c r="Y223" s="88">
        <f t="shared" si="50"/>
        <v>2.007</v>
      </c>
      <c r="AC223" s="90" t="s">
        <v>688</v>
      </c>
    </row>
    <row r="224">
      <c r="A224" s="84">
        <v>363.0</v>
      </c>
      <c r="B224" s="84" t="s">
        <v>382</v>
      </c>
      <c r="C224" s="84" t="s">
        <v>14</v>
      </c>
      <c r="D224" s="84">
        <v>2.0200304E7</v>
      </c>
      <c r="E224" s="85" t="s">
        <v>137</v>
      </c>
      <c r="F224" s="85" t="s">
        <v>458</v>
      </c>
      <c r="G224" s="85"/>
      <c r="H224" s="85" t="s">
        <v>30</v>
      </c>
      <c r="I224" s="85" t="s">
        <v>632</v>
      </c>
      <c r="J224" s="84">
        <v>1.0</v>
      </c>
      <c r="K224" s="148" t="s">
        <v>19</v>
      </c>
      <c r="L224" s="87" t="s">
        <v>378</v>
      </c>
      <c r="M224" s="87">
        <v>2.0210916E7</v>
      </c>
      <c r="N224" s="87" t="s">
        <v>379</v>
      </c>
      <c r="O224" s="87" t="s">
        <v>19</v>
      </c>
      <c r="P224" s="87">
        <v>69.9</v>
      </c>
      <c r="Q224" s="87">
        <v>90.0</v>
      </c>
      <c r="R224" s="88">
        <v>58.3</v>
      </c>
      <c r="S224" s="88">
        <v>87.0</v>
      </c>
      <c r="T224" s="88">
        <v>24.4</v>
      </c>
      <c r="U224" s="88" t="s">
        <v>19</v>
      </c>
      <c r="V224" s="88">
        <v>7.1</v>
      </c>
      <c r="W224" s="88" t="s">
        <v>19</v>
      </c>
      <c r="X224" s="88">
        <f t="shared" si="47"/>
        <v>6.291</v>
      </c>
      <c r="Y224" s="88">
        <f t="shared" si="50"/>
        <v>5.0721</v>
      </c>
      <c r="Z224" s="87" t="s">
        <v>404</v>
      </c>
      <c r="AA224" s="87" t="s">
        <v>405</v>
      </c>
      <c r="AC224" s="90" t="s">
        <v>406</v>
      </c>
    </row>
    <row r="225" hidden="1">
      <c r="A225" s="84">
        <v>365.0</v>
      </c>
      <c r="B225" s="84" t="s">
        <v>382</v>
      </c>
      <c r="C225" s="84" t="s">
        <v>14</v>
      </c>
      <c r="D225" s="84">
        <v>2.0200304E7</v>
      </c>
      <c r="E225" s="85" t="s">
        <v>137</v>
      </c>
      <c r="F225" s="85" t="s">
        <v>407</v>
      </c>
      <c r="G225" s="85"/>
      <c r="H225" s="85" t="s">
        <v>521</v>
      </c>
      <c r="I225" s="85" t="s">
        <v>655</v>
      </c>
      <c r="J225" s="84">
        <v>1.0</v>
      </c>
      <c r="K225" s="148" t="s">
        <v>19</v>
      </c>
      <c r="L225" s="87" t="s">
        <v>378</v>
      </c>
      <c r="M225" s="87">
        <v>2.0211019E7</v>
      </c>
      <c r="N225" s="87" t="s">
        <v>379</v>
      </c>
      <c r="O225" s="87" t="s">
        <v>19</v>
      </c>
      <c r="P225" s="87">
        <v>16.55</v>
      </c>
      <c r="Q225" s="87">
        <v>90.0</v>
      </c>
      <c r="R225" s="88">
        <v>11.9</v>
      </c>
      <c r="S225" s="88">
        <v>87.0</v>
      </c>
      <c r="T225" s="88">
        <v>9.69</v>
      </c>
      <c r="U225" s="88" t="s">
        <v>19</v>
      </c>
      <c r="V225" s="88" t="s">
        <v>380</v>
      </c>
      <c r="W225" s="88" t="s">
        <v>19</v>
      </c>
      <c r="X225" s="88">
        <f t="shared" si="47"/>
        <v>1.4895</v>
      </c>
      <c r="Y225" s="88">
        <f t="shared" si="50"/>
        <v>1.0353</v>
      </c>
      <c r="AC225" s="90" t="s">
        <v>554</v>
      </c>
    </row>
    <row r="226">
      <c r="A226" s="84">
        <v>419.0</v>
      </c>
      <c r="B226" s="84" t="s">
        <v>382</v>
      </c>
      <c r="C226" s="84" t="s">
        <v>14</v>
      </c>
      <c r="D226" s="84">
        <v>2.0200304E7</v>
      </c>
      <c r="E226" s="85" t="s">
        <v>137</v>
      </c>
      <c r="F226" s="85" t="s">
        <v>458</v>
      </c>
      <c r="G226" s="85"/>
      <c r="H226" s="85" t="s">
        <v>255</v>
      </c>
      <c r="I226" s="85" t="s">
        <v>637</v>
      </c>
      <c r="J226" s="84">
        <v>1.0</v>
      </c>
      <c r="K226" s="148" t="s">
        <v>19</v>
      </c>
      <c r="L226" s="87" t="s">
        <v>378</v>
      </c>
      <c r="M226" s="87">
        <v>2.0211101E7</v>
      </c>
      <c r="N226" s="87" t="s">
        <v>379</v>
      </c>
      <c r="O226" s="87" t="s">
        <v>19</v>
      </c>
      <c r="P226" s="87">
        <v>59.7</v>
      </c>
      <c r="Q226" s="87">
        <v>90.0</v>
      </c>
      <c r="R226" s="88">
        <v>64.4</v>
      </c>
      <c r="S226" s="88">
        <v>87.0</v>
      </c>
      <c r="T226" s="88">
        <v>39.3</v>
      </c>
      <c r="U226" s="88" t="s">
        <v>19</v>
      </c>
      <c r="V226" s="88">
        <v>6.2</v>
      </c>
      <c r="W226" s="88" t="s">
        <v>19</v>
      </c>
      <c r="X226" s="88">
        <f t="shared" si="47"/>
        <v>5.373</v>
      </c>
      <c r="Y226" s="88">
        <f t="shared" si="50"/>
        <v>5.6028</v>
      </c>
      <c r="AC226" s="90" t="s">
        <v>582</v>
      </c>
    </row>
    <row r="227">
      <c r="A227" s="84">
        <v>345.0</v>
      </c>
      <c r="B227" s="84" t="s">
        <v>382</v>
      </c>
      <c r="C227" s="84" t="s">
        <v>14</v>
      </c>
      <c r="D227" s="84">
        <v>2.0200304E7</v>
      </c>
      <c r="E227" s="85" t="s">
        <v>137</v>
      </c>
      <c r="F227" s="85" t="s">
        <v>458</v>
      </c>
      <c r="G227" s="85"/>
      <c r="H227" s="85" t="s">
        <v>138</v>
      </c>
      <c r="I227" s="85" t="s">
        <v>665</v>
      </c>
      <c r="J227" s="84">
        <v>1.0</v>
      </c>
      <c r="K227" s="148" t="s">
        <v>19</v>
      </c>
      <c r="L227" s="87" t="s">
        <v>378</v>
      </c>
      <c r="M227" s="87">
        <v>2.0210907E7</v>
      </c>
      <c r="N227" s="87" t="s">
        <v>379</v>
      </c>
      <c r="O227" s="87" t="s">
        <v>19</v>
      </c>
      <c r="P227" s="87">
        <v>21.7</v>
      </c>
      <c r="Q227" s="87">
        <v>90.0</v>
      </c>
      <c r="R227" s="88">
        <v>73.9</v>
      </c>
      <c r="S227" s="88">
        <v>87.0</v>
      </c>
      <c r="T227" s="88">
        <v>52.0</v>
      </c>
      <c r="U227" s="88" t="s">
        <v>19</v>
      </c>
      <c r="V227" s="88">
        <v>7.9</v>
      </c>
      <c r="W227" s="88" t="s">
        <v>19</v>
      </c>
      <c r="X227" s="88">
        <f t="shared" si="47"/>
        <v>1.953</v>
      </c>
      <c r="Y227" s="88">
        <f t="shared" si="50"/>
        <v>6.4293</v>
      </c>
      <c r="Z227" s="87" t="s">
        <v>404</v>
      </c>
      <c r="AA227" s="87" t="s">
        <v>405</v>
      </c>
      <c r="AC227" s="90" t="s">
        <v>398</v>
      </c>
    </row>
    <row r="228" hidden="1">
      <c r="A228" s="169">
        <v>371.0</v>
      </c>
      <c r="B228" s="84"/>
      <c r="C228" s="84" t="s">
        <v>14</v>
      </c>
      <c r="D228" s="84">
        <v>2.0200304E7</v>
      </c>
      <c r="E228" s="85" t="s">
        <v>137</v>
      </c>
      <c r="F228" s="85" t="s">
        <v>376</v>
      </c>
      <c r="G228" s="85"/>
      <c r="H228" s="85" t="s">
        <v>167</v>
      </c>
      <c r="I228" s="85" t="s">
        <v>707</v>
      </c>
      <c r="J228" s="84">
        <v>1.0</v>
      </c>
      <c r="K228" s="148" t="s">
        <v>19</v>
      </c>
      <c r="L228" s="87" t="s">
        <v>378</v>
      </c>
      <c r="M228" s="87">
        <v>2.0210913E7</v>
      </c>
      <c r="N228" s="87" t="s">
        <v>379</v>
      </c>
      <c r="O228" s="87" t="s">
        <v>687</v>
      </c>
      <c r="P228" s="87" t="s">
        <v>380</v>
      </c>
      <c r="Q228" s="87">
        <v>90.0</v>
      </c>
      <c r="R228" s="88">
        <v>21.3</v>
      </c>
      <c r="S228" s="88">
        <v>90.0</v>
      </c>
      <c r="T228" s="88"/>
      <c r="U228" s="88"/>
      <c r="V228" s="88"/>
      <c r="W228" s="88"/>
      <c r="X228" s="88" t="str">
        <f t="shared" si="47"/>
        <v>#VALUE!</v>
      </c>
      <c r="Y228" s="88">
        <f t="shared" si="50"/>
        <v>1.917</v>
      </c>
      <c r="AC228" s="90" t="s">
        <v>688</v>
      </c>
    </row>
    <row r="229">
      <c r="A229" s="84">
        <v>349.0</v>
      </c>
      <c r="B229" s="84" t="s">
        <v>382</v>
      </c>
      <c r="C229" s="84" t="s">
        <v>14</v>
      </c>
      <c r="D229" s="84">
        <v>2.0200304E7</v>
      </c>
      <c r="E229" s="85" t="s">
        <v>137</v>
      </c>
      <c r="F229" s="85" t="s">
        <v>458</v>
      </c>
      <c r="G229" s="85"/>
      <c r="H229" s="85" t="s">
        <v>141</v>
      </c>
      <c r="I229" s="85" t="s">
        <v>670</v>
      </c>
      <c r="J229" s="84">
        <v>1.0</v>
      </c>
      <c r="K229" s="148" t="s">
        <v>19</v>
      </c>
      <c r="L229" s="87" t="s">
        <v>378</v>
      </c>
      <c r="M229" s="87">
        <v>2.0210831E7</v>
      </c>
      <c r="N229" s="87" t="s">
        <v>379</v>
      </c>
      <c r="O229" s="87" t="s">
        <v>646</v>
      </c>
      <c r="P229" s="87">
        <v>12.15</v>
      </c>
      <c r="Q229" s="87">
        <v>90.0</v>
      </c>
      <c r="R229" s="88">
        <v>33.6</v>
      </c>
      <c r="S229" s="88">
        <v>87.0</v>
      </c>
      <c r="T229" s="88">
        <v>18.4</v>
      </c>
      <c r="U229" s="88" t="s">
        <v>19</v>
      </c>
      <c r="V229" s="88">
        <v>7.8</v>
      </c>
      <c r="W229" s="88" t="s">
        <v>19</v>
      </c>
      <c r="X229" s="88">
        <f t="shared" si="47"/>
        <v>1.0935</v>
      </c>
      <c r="Y229" s="88">
        <f t="shared" si="50"/>
        <v>2.9232</v>
      </c>
      <c r="Z229" s="87" t="s">
        <v>404</v>
      </c>
      <c r="AA229" s="87" t="s">
        <v>405</v>
      </c>
      <c r="AB229" s="87" t="s">
        <v>456</v>
      </c>
      <c r="AC229" s="90" t="s">
        <v>457</v>
      </c>
    </row>
    <row r="230" hidden="1">
      <c r="A230" s="83">
        <v>375.0</v>
      </c>
      <c r="B230" s="84" t="s">
        <v>382</v>
      </c>
      <c r="C230" s="84" t="s">
        <v>14</v>
      </c>
      <c r="D230" s="84">
        <v>2.0200304E7</v>
      </c>
      <c r="E230" s="85" t="s">
        <v>137</v>
      </c>
      <c r="F230" s="85" t="s">
        <v>376</v>
      </c>
      <c r="G230" s="85"/>
      <c r="H230" s="85" t="s">
        <v>173</v>
      </c>
      <c r="I230" s="85" t="s">
        <v>708</v>
      </c>
      <c r="J230" s="84">
        <v>1.0</v>
      </c>
      <c r="K230" s="148" t="s">
        <v>19</v>
      </c>
      <c r="L230" s="87" t="s">
        <v>378</v>
      </c>
      <c r="M230" s="87">
        <v>2.021092E7</v>
      </c>
      <c r="N230" s="87" t="s">
        <v>379</v>
      </c>
      <c r="O230" s="87" t="s">
        <v>709</v>
      </c>
      <c r="P230" s="87">
        <v>22.5</v>
      </c>
      <c r="Q230" s="87">
        <v>90.0</v>
      </c>
      <c r="R230" s="88">
        <v>41.5</v>
      </c>
      <c r="S230" s="88">
        <v>87.0</v>
      </c>
      <c r="T230" s="88">
        <v>30.4</v>
      </c>
      <c r="U230" s="93" t="s">
        <v>19</v>
      </c>
      <c r="V230" s="88">
        <v>8.8</v>
      </c>
      <c r="W230" s="88" t="s">
        <v>19</v>
      </c>
      <c r="X230" s="88">
        <f t="shared" si="47"/>
        <v>2.025</v>
      </c>
      <c r="Y230" s="88">
        <f t="shared" si="50"/>
        <v>3.6105</v>
      </c>
      <c r="AC230" s="90" t="s">
        <v>448</v>
      </c>
    </row>
    <row r="231">
      <c r="A231" s="84">
        <v>355.0</v>
      </c>
      <c r="B231" s="84" t="s">
        <v>382</v>
      </c>
      <c r="C231" s="84" t="s">
        <v>14</v>
      </c>
      <c r="D231" s="84">
        <v>2.0200304E7</v>
      </c>
      <c r="E231" s="85" t="s">
        <v>137</v>
      </c>
      <c r="F231" s="85" t="s">
        <v>458</v>
      </c>
      <c r="G231" s="85"/>
      <c r="H231" s="85" t="s">
        <v>150</v>
      </c>
      <c r="I231" s="85" t="s">
        <v>676</v>
      </c>
      <c r="J231" s="84">
        <v>1.0</v>
      </c>
      <c r="K231" s="148" t="s">
        <v>19</v>
      </c>
      <c r="L231" s="87" t="s">
        <v>378</v>
      </c>
      <c r="M231" s="87">
        <v>2.021092E7</v>
      </c>
      <c r="N231" s="87" t="s">
        <v>379</v>
      </c>
      <c r="O231" s="87" t="s">
        <v>19</v>
      </c>
      <c r="P231" s="87">
        <v>4.79</v>
      </c>
      <c r="Q231" s="87">
        <v>90.0</v>
      </c>
      <c r="R231" s="88">
        <v>38.6</v>
      </c>
      <c r="S231" s="88">
        <v>87.0</v>
      </c>
      <c r="T231" s="88">
        <v>36.9</v>
      </c>
      <c r="U231" s="88" t="s">
        <v>19</v>
      </c>
      <c r="V231" s="88">
        <v>7.0</v>
      </c>
      <c r="W231" s="88" t="s">
        <v>19</v>
      </c>
      <c r="X231" s="88">
        <f t="shared" si="47"/>
        <v>0.4311</v>
      </c>
      <c r="Y231" s="88">
        <f t="shared" si="50"/>
        <v>3.3582</v>
      </c>
      <c r="AC231" s="90" t="s">
        <v>448</v>
      </c>
    </row>
    <row r="232" hidden="1">
      <c r="A232" s="84">
        <v>379.0</v>
      </c>
      <c r="B232" s="84" t="s">
        <v>382</v>
      </c>
      <c r="C232" s="84" t="s">
        <v>14</v>
      </c>
      <c r="D232" s="84">
        <v>2.0200304E7</v>
      </c>
      <c r="E232" s="85" t="s">
        <v>137</v>
      </c>
      <c r="F232" s="85" t="s">
        <v>376</v>
      </c>
      <c r="G232" s="85"/>
      <c r="H232" s="85" t="s">
        <v>179</v>
      </c>
      <c r="I232" s="85" t="s">
        <v>710</v>
      </c>
      <c r="J232" s="84">
        <v>1.0</v>
      </c>
      <c r="K232" s="148" t="s">
        <v>19</v>
      </c>
      <c r="L232" s="87" t="s">
        <v>392</v>
      </c>
      <c r="M232" s="87">
        <v>2.0211012E7</v>
      </c>
      <c r="N232" s="87" t="s">
        <v>379</v>
      </c>
      <c r="O232" s="87" t="s">
        <v>709</v>
      </c>
      <c r="P232" s="87">
        <v>2.46</v>
      </c>
      <c r="Q232" s="87">
        <v>90.0</v>
      </c>
      <c r="R232" s="88">
        <v>35.1</v>
      </c>
      <c r="S232" s="88">
        <v>87.0</v>
      </c>
      <c r="T232" s="88">
        <v>31.2</v>
      </c>
      <c r="U232" s="88" t="s">
        <v>19</v>
      </c>
      <c r="V232" s="88">
        <v>7.7</v>
      </c>
      <c r="W232" s="88" t="s">
        <v>19</v>
      </c>
      <c r="X232" s="88">
        <f t="shared" si="47"/>
        <v>0.2214</v>
      </c>
      <c r="Y232" s="88">
        <f t="shared" si="50"/>
        <v>3.0537</v>
      </c>
      <c r="AC232" s="90" t="s">
        <v>393</v>
      </c>
    </row>
    <row r="233" hidden="1">
      <c r="A233" s="84">
        <v>381.0</v>
      </c>
      <c r="B233" s="84" t="s">
        <v>382</v>
      </c>
      <c r="C233" s="84" t="s">
        <v>14</v>
      </c>
      <c r="D233" s="84">
        <v>2.0200304E7</v>
      </c>
      <c r="E233" s="85" t="s">
        <v>137</v>
      </c>
      <c r="F233" s="85" t="s">
        <v>376</v>
      </c>
      <c r="G233" s="85"/>
      <c r="H233" s="85" t="s">
        <v>182</v>
      </c>
      <c r="I233" s="85" t="s">
        <v>711</v>
      </c>
      <c r="J233" s="84">
        <v>1.0</v>
      </c>
      <c r="K233" s="148" t="s">
        <v>19</v>
      </c>
      <c r="L233" s="87" t="s">
        <v>378</v>
      </c>
      <c r="M233" s="87">
        <v>2.0211001E7</v>
      </c>
      <c r="N233" s="87" t="s">
        <v>379</v>
      </c>
      <c r="O233" s="87" t="s">
        <v>709</v>
      </c>
      <c r="P233" s="87">
        <v>5.36</v>
      </c>
      <c r="Q233" s="87">
        <v>90.0</v>
      </c>
      <c r="R233" s="88">
        <v>31.85</v>
      </c>
      <c r="S233" s="88">
        <v>87.0</v>
      </c>
      <c r="T233" s="88">
        <v>20.8</v>
      </c>
      <c r="U233" s="88" t="s">
        <v>19</v>
      </c>
      <c r="V233" s="88">
        <v>8.4</v>
      </c>
      <c r="W233" s="88" t="s">
        <v>19</v>
      </c>
      <c r="X233" s="88">
        <f t="shared" si="47"/>
        <v>0.4824</v>
      </c>
      <c r="Y233" s="88">
        <f t="shared" si="50"/>
        <v>2.77095</v>
      </c>
      <c r="AC233" s="90" t="s">
        <v>451</v>
      </c>
    </row>
    <row r="234" hidden="1">
      <c r="A234" s="83">
        <v>383.0</v>
      </c>
      <c r="B234" s="84" t="s">
        <v>382</v>
      </c>
      <c r="C234" s="84" t="s">
        <v>14</v>
      </c>
      <c r="D234" s="84">
        <v>2.0200305E7</v>
      </c>
      <c r="E234" s="85" t="s">
        <v>185</v>
      </c>
      <c r="F234" s="85" t="s">
        <v>458</v>
      </c>
      <c r="G234" s="85"/>
      <c r="H234" s="85" t="s">
        <v>34</v>
      </c>
      <c r="I234" s="85" t="s">
        <v>850</v>
      </c>
      <c r="J234" s="84">
        <v>1.0</v>
      </c>
      <c r="K234" s="148" t="s">
        <v>19</v>
      </c>
      <c r="L234" s="87" t="s">
        <v>378</v>
      </c>
      <c r="M234" s="87">
        <v>2.0211001E7</v>
      </c>
      <c r="N234" s="87" t="s">
        <v>379</v>
      </c>
      <c r="O234" s="87" t="s">
        <v>19</v>
      </c>
      <c r="P234" s="87">
        <v>48.5</v>
      </c>
      <c r="Q234" s="87">
        <v>90.0</v>
      </c>
      <c r="R234" s="88">
        <v>41.9</v>
      </c>
      <c r="S234" s="88">
        <v>87.0</v>
      </c>
      <c r="T234" s="88">
        <v>26.0</v>
      </c>
      <c r="U234" s="88" t="s">
        <v>19</v>
      </c>
      <c r="V234" s="88">
        <v>6.3</v>
      </c>
      <c r="W234" s="93" t="s">
        <v>19</v>
      </c>
      <c r="X234" s="88">
        <f t="shared" si="47"/>
        <v>4.365</v>
      </c>
      <c r="Y234" s="88">
        <f t="shared" si="50"/>
        <v>3.6453</v>
      </c>
      <c r="AC234" s="90" t="s">
        <v>451</v>
      </c>
    </row>
    <row r="235" hidden="1">
      <c r="A235" s="84">
        <v>385.0</v>
      </c>
      <c r="B235" s="84" t="s">
        <v>382</v>
      </c>
      <c r="C235" s="84" t="s">
        <v>14</v>
      </c>
      <c r="D235" s="84">
        <v>2.0200305E7</v>
      </c>
      <c r="E235" s="85" t="s">
        <v>185</v>
      </c>
      <c r="F235" s="85" t="s">
        <v>458</v>
      </c>
      <c r="G235" s="85"/>
      <c r="H235" s="85" t="s">
        <v>188</v>
      </c>
      <c r="I235" s="85" t="s">
        <v>864</v>
      </c>
      <c r="J235" s="84">
        <v>1.0</v>
      </c>
      <c r="K235" s="148" t="s">
        <v>19</v>
      </c>
      <c r="L235" s="87" t="s">
        <v>392</v>
      </c>
      <c r="M235" s="87">
        <v>2.0211012E7</v>
      </c>
      <c r="N235" s="87" t="s">
        <v>379</v>
      </c>
      <c r="O235" s="87" t="s">
        <v>19</v>
      </c>
      <c r="P235" s="87">
        <v>25.5</v>
      </c>
      <c r="Q235" s="87">
        <v>90.0</v>
      </c>
      <c r="R235" s="88">
        <v>31.9</v>
      </c>
      <c r="S235" s="88">
        <v>87.0</v>
      </c>
      <c r="T235" s="88">
        <v>27.4</v>
      </c>
      <c r="U235" s="88" t="s">
        <v>19</v>
      </c>
      <c r="V235" s="88">
        <v>7.6</v>
      </c>
      <c r="W235" s="88" t="s">
        <v>19</v>
      </c>
      <c r="X235" s="88">
        <f t="shared" si="47"/>
        <v>2.295</v>
      </c>
      <c r="Y235" s="88">
        <f t="shared" si="50"/>
        <v>2.7753</v>
      </c>
      <c r="AC235" s="90" t="s">
        <v>393</v>
      </c>
    </row>
    <row r="236" hidden="1">
      <c r="A236" s="84">
        <v>387.0</v>
      </c>
      <c r="B236" s="84" t="s">
        <v>382</v>
      </c>
      <c r="C236" s="84" t="s">
        <v>14</v>
      </c>
      <c r="D236" s="84">
        <v>2.0200305E7</v>
      </c>
      <c r="E236" s="85" t="s">
        <v>185</v>
      </c>
      <c r="F236" s="85" t="s">
        <v>458</v>
      </c>
      <c r="G236" s="85"/>
      <c r="H236" s="85" t="s">
        <v>194</v>
      </c>
      <c r="I236" s="85" t="s">
        <v>835</v>
      </c>
      <c r="J236" s="84">
        <v>1.0</v>
      </c>
      <c r="K236" s="148" t="s">
        <v>19</v>
      </c>
      <c r="L236" s="87" t="s">
        <v>378</v>
      </c>
      <c r="M236" s="87">
        <v>2.0211105E7</v>
      </c>
      <c r="N236" s="87" t="s">
        <v>379</v>
      </c>
      <c r="O236" s="87" t="s">
        <v>19</v>
      </c>
      <c r="P236" s="87">
        <v>48.9</v>
      </c>
      <c r="Q236" s="87">
        <v>90.0</v>
      </c>
      <c r="R236" s="88">
        <v>34.9</v>
      </c>
      <c r="S236" s="88">
        <v>87.0</v>
      </c>
      <c r="T236" s="88">
        <v>20.1</v>
      </c>
      <c r="U236" s="88" t="s">
        <v>19</v>
      </c>
      <c r="V236" s="88">
        <v>6.6</v>
      </c>
      <c r="W236" s="88" t="s">
        <v>19</v>
      </c>
      <c r="X236" s="88">
        <f t="shared" si="47"/>
        <v>4.401</v>
      </c>
      <c r="Y236" s="88">
        <f t="shared" si="50"/>
        <v>3.0363</v>
      </c>
      <c r="AC236" s="90" t="s">
        <v>468</v>
      </c>
    </row>
    <row r="237" hidden="1">
      <c r="A237" s="83">
        <v>389.0</v>
      </c>
      <c r="B237" s="84" t="s">
        <v>382</v>
      </c>
      <c r="C237" s="84" t="s">
        <v>14</v>
      </c>
      <c r="D237" s="84">
        <v>2.0200305E7</v>
      </c>
      <c r="E237" s="85" t="s">
        <v>185</v>
      </c>
      <c r="F237" s="85" t="s">
        <v>458</v>
      </c>
      <c r="G237" s="85"/>
      <c r="H237" s="85" t="s">
        <v>199</v>
      </c>
      <c r="I237" s="85" t="s">
        <v>808</v>
      </c>
      <c r="J237" s="84">
        <v>1.0</v>
      </c>
      <c r="K237" s="148" t="s">
        <v>19</v>
      </c>
      <c r="L237" s="87" t="s">
        <v>378</v>
      </c>
      <c r="M237" s="87">
        <v>2.0211116E7</v>
      </c>
      <c r="N237" s="87" t="s">
        <v>379</v>
      </c>
      <c r="O237" s="87" t="s">
        <v>19</v>
      </c>
      <c r="P237" s="87">
        <v>21.2</v>
      </c>
      <c r="Q237" s="87">
        <v>90.0</v>
      </c>
      <c r="R237" s="88">
        <v>48.1</v>
      </c>
      <c r="S237" s="88">
        <v>87.0</v>
      </c>
      <c r="T237" s="88">
        <v>16.1</v>
      </c>
      <c r="U237" s="88" t="s">
        <v>19</v>
      </c>
      <c r="V237" s="88">
        <v>6.8</v>
      </c>
      <c r="W237" s="88" t="s">
        <v>19</v>
      </c>
      <c r="X237" s="88">
        <f t="shared" si="47"/>
        <v>1.908</v>
      </c>
      <c r="Y237" s="88">
        <f t="shared" si="50"/>
        <v>4.1847</v>
      </c>
      <c r="AC237" s="90" t="s">
        <v>466</v>
      </c>
    </row>
    <row r="238" hidden="1">
      <c r="A238" s="83">
        <v>391.0</v>
      </c>
      <c r="B238" s="84" t="s">
        <v>382</v>
      </c>
      <c r="C238" s="84" t="s">
        <v>14</v>
      </c>
      <c r="D238" s="84">
        <v>2.0200305E7</v>
      </c>
      <c r="E238" s="85" t="s">
        <v>185</v>
      </c>
      <c r="F238" s="85" t="s">
        <v>458</v>
      </c>
      <c r="G238" s="85"/>
      <c r="H238" s="85" t="s">
        <v>35</v>
      </c>
      <c r="I238" s="85" t="s">
        <v>939</v>
      </c>
      <c r="J238" s="84">
        <v>1.0</v>
      </c>
      <c r="K238" s="148" t="s">
        <v>19</v>
      </c>
      <c r="L238" s="87" t="s">
        <v>378</v>
      </c>
      <c r="M238" s="87">
        <v>2.0211118E7</v>
      </c>
      <c r="N238" s="87" t="s">
        <v>379</v>
      </c>
      <c r="O238" s="87" t="s">
        <v>19</v>
      </c>
      <c r="P238" s="87">
        <v>41.2</v>
      </c>
      <c r="Q238" s="87">
        <v>90.0</v>
      </c>
      <c r="R238" s="88">
        <v>29.9</v>
      </c>
      <c r="S238" s="88">
        <v>87.0</v>
      </c>
      <c r="T238" s="88">
        <v>18.6</v>
      </c>
      <c r="U238" s="88" t="s">
        <v>19</v>
      </c>
      <c r="V238" s="88">
        <v>7.1</v>
      </c>
      <c r="W238" s="88" t="s">
        <v>19</v>
      </c>
      <c r="X238" s="88">
        <f t="shared" si="47"/>
        <v>3.708</v>
      </c>
      <c r="Y238" s="88">
        <f t="shared" si="50"/>
        <v>2.6013</v>
      </c>
      <c r="AC238" s="90" t="s">
        <v>529</v>
      </c>
    </row>
    <row r="239" hidden="1">
      <c r="A239" s="84">
        <v>393.0</v>
      </c>
      <c r="B239" s="84" t="s">
        <v>382</v>
      </c>
      <c r="C239" s="84" t="s">
        <v>14</v>
      </c>
      <c r="D239" s="84">
        <v>2.0200305E7</v>
      </c>
      <c r="E239" s="85" t="s">
        <v>185</v>
      </c>
      <c r="F239" s="85" t="s">
        <v>458</v>
      </c>
      <c r="G239" s="85"/>
      <c r="H239" s="85" t="s">
        <v>206</v>
      </c>
      <c r="I239" s="85" t="s">
        <v>897</v>
      </c>
      <c r="J239" s="84">
        <v>1.0</v>
      </c>
      <c r="K239" s="148" t="s">
        <v>19</v>
      </c>
      <c r="L239" s="87" t="s">
        <v>378</v>
      </c>
      <c r="M239" s="87">
        <v>2.0210903E7</v>
      </c>
      <c r="N239" s="87" t="s">
        <v>379</v>
      </c>
      <c r="O239" s="87" t="s">
        <v>19</v>
      </c>
      <c r="P239" s="87">
        <v>29.4</v>
      </c>
      <c r="Q239" s="87">
        <v>90.0</v>
      </c>
      <c r="R239" s="88">
        <v>27.3</v>
      </c>
      <c r="S239" s="88">
        <v>87.0</v>
      </c>
      <c r="T239" s="88">
        <v>24.2</v>
      </c>
      <c r="U239" s="88" t="s">
        <v>19</v>
      </c>
      <c r="V239" s="88">
        <v>7.3</v>
      </c>
      <c r="W239" s="88" t="s">
        <v>19</v>
      </c>
      <c r="X239" s="88">
        <f t="shared" si="47"/>
        <v>2.646</v>
      </c>
      <c r="Y239" s="88">
        <f t="shared" si="50"/>
        <v>2.3751</v>
      </c>
      <c r="Z239" s="87" t="s">
        <v>404</v>
      </c>
      <c r="AA239" s="87" t="s">
        <v>405</v>
      </c>
      <c r="AC239" s="90" t="s">
        <v>692</v>
      </c>
    </row>
    <row r="240" hidden="1">
      <c r="A240" s="84">
        <v>395.0</v>
      </c>
      <c r="B240" s="84" t="s">
        <v>382</v>
      </c>
      <c r="C240" s="84" t="s">
        <v>14</v>
      </c>
      <c r="D240" s="84">
        <v>2.0200305E7</v>
      </c>
      <c r="E240" s="85" t="s">
        <v>185</v>
      </c>
      <c r="F240" s="85" t="s">
        <v>458</v>
      </c>
      <c r="G240" s="85"/>
      <c r="H240" s="85" t="s">
        <v>211</v>
      </c>
      <c r="I240" s="85" t="s">
        <v>965</v>
      </c>
      <c r="J240" s="84">
        <v>1.0</v>
      </c>
      <c r="K240" s="148" t="s">
        <v>19</v>
      </c>
      <c r="L240" s="87" t="s">
        <v>378</v>
      </c>
      <c r="M240" s="87">
        <v>2.0211028E7</v>
      </c>
      <c r="N240" s="87" t="s">
        <v>379</v>
      </c>
      <c r="O240" s="87" t="s">
        <v>19</v>
      </c>
      <c r="P240" s="87">
        <v>32.5</v>
      </c>
      <c r="Q240" s="87">
        <v>90.0</v>
      </c>
      <c r="R240" s="88">
        <v>37.5</v>
      </c>
      <c r="S240" s="88">
        <v>87.0</v>
      </c>
      <c r="T240" s="88">
        <v>33.5</v>
      </c>
      <c r="U240" s="88" t="s">
        <v>19</v>
      </c>
      <c r="V240" s="88">
        <v>6.9</v>
      </c>
      <c r="W240" s="88" t="s">
        <v>19</v>
      </c>
      <c r="X240" s="88">
        <f t="shared" si="47"/>
        <v>2.925</v>
      </c>
      <c r="Y240" s="88">
        <f t="shared" si="50"/>
        <v>3.2625</v>
      </c>
      <c r="AC240" s="90" t="s">
        <v>402</v>
      </c>
    </row>
    <row r="241" hidden="1">
      <c r="A241" s="84">
        <v>397.0</v>
      </c>
      <c r="B241" s="84" t="s">
        <v>382</v>
      </c>
      <c r="C241" s="84" t="s">
        <v>14</v>
      </c>
      <c r="D241" s="84">
        <v>2.0200305E7</v>
      </c>
      <c r="E241" s="85" t="s">
        <v>185</v>
      </c>
      <c r="F241" s="85" t="s">
        <v>458</v>
      </c>
      <c r="G241" s="85"/>
      <c r="H241" s="85" t="s">
        <v>216</v>
      </c>
      <c r="I241" s="85" t="s">
        <v>794</v>
      </c>
      <c r="J241" s="84">
        <v>1.0</v>
      </c>
      <c r="K241" s="148" t="s">
        <v>19</v>
      </c>
      <c r="L241" s="87" t="s">
        <v>378</v>
      </c>
      <c r="M241" s="87">
        <v>2.0210927E7</v>
      </c>
      <c r="N241" s="87" t="s">
        <v>379</v>
      </c>
      <c r="O241" s="87" t="s">
        <v>19</v>
      </c>
      <c r="P241" s="87">
        <v>22.1</v>
      </c>
      <c r="Q241" s="87">
        <v>90.0</v>
      </c>
      <c r="R241" s="88">
        <v>45.7</v>
      </c>
      <c r="S241" s="88">
        <v>87.0</v>
      </c>
      <c r="T241" s="88">
        <v>23.3</v>
      </c>
      <c r="U241" s="88" t="s">
        <v>19</v>
      </c>
      <c r="V241" s="88">
        <v>7.3</v>
      </c>
      <c r="W241" s="88" t="s">
        <v>19</v>
      </c>
      <c r="X241" s="88">
        <f t="shared" si="47"/>
        <v>1.989</v>
      </c>
      <c r="Y241" s="88">
        <f t="shared" si="50"/>
        <v>3.9759</v>
      </c>
      <c r="AC241" s="90" t="s">
        <v>507</v>
      </c>
    </row>
    <row r="242" hidden="1">
      <c r="A242" s="84">
        <v>399.0</v>
      </c>
      <c r="B242" s="84" t="s">
        <v>382</v>
      </c>
      <c r="C242" s="84" t="s">
        <v>14</v>
      </c>
      <c r="D242" s="84">
        <v>2.0200305E7</v>
      </c>
      <c r="E242" s="85" t="s">
        <v>185</v>
      </c>
      <c r="F242" s="85" t="s">
        <v>458</v>
      </c>
      <c r="G242" s="85"/>
      <c r="H242" s="85" t="s">
        <v>219</v>
      </c>
      <c r="I242" s="85" t="s">
        <v>911</v>
      </c>
      <c r="J242" s="84">
        <v>1.0</v>
      </c>
      <c r="K242" s="148" t="s">
        <v>19</v>
      </c>
      <c r="L242" s="87" t="s">
        <v>378</v>
      </c>
      <c r="M242" s="87">
        <v>2.0211102E7</v>
      </c>
      <c r="N242" s="87" t="s">
        <v>379</v>
      </c>
      <c r="O242" s="87" t="s">
        <v>19</v>
      </c>
      <c r="P242" s="87">
        <v>18.5</v>
      </c>
      <c r="Q242" s="87">
        <v>90.0</v>
      </c>
      <c r="R242" s="88">
        <v>23.6</v>
      </c>
      <c r="S242" s="88">
        <v>87.0</v>
      </c>
      <c r="T242" s="88">
        <v>23.8</v>
      </c>
      <c r="U242" s="88" t="s">
        <v>19</v>
      </c>
      <c r="V242" s="88">
        <v>6.6</v>
      </c>
      <c r="W242" s="88" t="s">
        <v>19</v>
      </c>
      <c r="X242" s="88">
        <f t="shared" si="47"/>
        <v>1.665</v>
      </c>
      <c r="Y242" s="88">
        <f t="shared" si="50"/>
        <v>2.0532</v>
      </c>
      <c r="AC242" s="90" t="s">
        <v>594</v>
      </c>
    </row>
    <row r="243" hidden="1">
      <c r="A243" s="154">
        <v>401.0</v>
      </c>
      <c r="B243" s="84" t="s">
        <v>382</v>
      </c>
      <c r="C243" s="84" t="s">
        <v>14</v>
      </c>
      <c r="D243" s="84">
        <v>2.0200305E7</v>
      </c>
      <c r="E243" s="85" t="s">
        <v>185</v>
      </c>
      <c r="F243" s="85" t="s">
        <v>458</v>
      </c>
      <c r="G243" s="85"/>
      <c r="H243" s="85" t="s">
        <v>224</v>
      </c>
      <c r="I243" s="85" t="s">
        <v>925</v>
      </c>
      <c r="J243" s="84">
        <v>1.0</v>
      </c>
      <c r="K243" s="148" t="s">
        <v>19</v>
      </c>
      <c r="L243" s="87" t="s">
        <v>378</v>
      </c>
      <c r="M243" s="87">
        <v>2.0211118E7</v>
      </c>
      <c r="N243" s="87" t="s">
        <v>379</v>
      </c>
      <c r="O243" s="87" t="s">
        <v>669</v>
      </c>
      <c r="P243" s="87">
        <v>30.8</v>
      </c>
      <c r="Q243" s="87">
        <v>90.0</v>
      </c>
      <c r="R243" s="88" t="s">
        <v>380</v>
      </c>
      <c r="S243" s="88">
        <v>87.0</v>
      </c>
      <c r="T243" s="88">
        <v>18.2</v>
      </c>
      <c r="U243" s="96">
        <v>21.9</v>
      </c>
      <c r="V243" s="88">
        <v>7.3</v>
      </c>
      <c r="W243" s="88" t="s">
        <v>19</v>
      </c>
      <c r="X243" s="88">
        <f t="shared" si="47"/>
        <v>2.772</v>
      </c>
      <c r="Y243" s="88">
        <f>(U243*S243)/1000</f>
        <v>1.9053</v>
      </c>
      <c r="AC243" s="90" t="s">
        <v>529</v>
      </c>
    </row>
    <row r="244" hidden="1">
      <c r="A244" s="84">
        <v>403.0</v>
      </c>
      <c r="B244" s="84" t="s">
        <v>382</v>
      </c>
      <c r="C244" s="84" t="s">
        <v>14</v>
      </c>
      <c r="D244" s="84">
        <v>2.0200305E7</v>
      </c>
      <c r="E244" s="85" t="s">
        <v>185</v>
      </c>
      <c r="F244" s="85" t="s">
        <v>458</v>
      </c>
      <c r="G244" s="85"/>
      <c r="H244" s="85" t="s">
        <v>229</v>
      </c>
      <c r="I244" s="85" t="s">
        <v>888</v>
      </c>
      <c r="J244" s="84">
        <v>1.0</v>
      </c>
      <c r="K244" s="148" t="s">
        <v>19</v>
      </c>
      <c r="L244" s="87" t="s">
        <v>378</v>
      </c>
      <c r="M244" s="87">
        <v>2.0211129E7</v>
      </c>
      <c r="N244" s="87" t="s">
        <v>379</v>
      </c>
      <c r="O244" s="87" t="s">
        <v>19</v>
      </c>
      <c r="P244" s="87">
        <v>29.1</v>
      </c>
      <c r="Q244" s="87">
        <v>90.0</v>
      </c>
      <c r="R244" s="88">
        <v>27.5</v>
      </c>
      <c r="S244" s="88">
        <v>87.0</v>
      </c>
      <c r="T244" s="88">
        <v>30.9</v>
      </c>
      <c r="U244" s="88" t="s">
        <v>19</v>
      </c>
      <c r="V244" s="88">
        <v>9.0</v>
      </c>
      <c r="W244" s="88" t="s">
        <v>19</v>
      </c>
      <c r="X244" s="88">
        <f t="shared" si="47"/>
        <v>2.619</v>
      </c>
      <c r="Y244" s="88">
        <f t="shared" ref="Y244:Y273" si="51">(R244*S244)/1000</f>
        <v>2.3925</v>
      </c>
      <c r="AC244" s="90" t="s">
        <v>542</v>
      </c>
    </row>
    <row r="245" hidden="1">
      <c r="A245" s="84">
        <v>405.0</v>
      </c>
      <c r="B245" s="84" t="s">
        <v>382</v>
      </c>
      <c r="C245" s="84" t="s">
        <v>14</v>
      </c>
      <c r="D245" s="84">
        <v>2.0200305E7</v>
      </c>
      <c r="E245" s="85" t="s">
        <v>185</v>
      </c>
      <c r="F245" s="85" t="s">
        <v>458</v>
      </c>
      <c r="G245" s="85"/>
      <c r="H245" s="85" t="s">
        <v>234</v>
      </c>
      <c r="I245" s="85" t="s">
        <v>996</v>
      </c>
      <c r="J245" s="84">
        <v>1.0</v>
      </c>
      <c r="K245" s="148" t="s">
        <v>19</v>
      </c>
      <c r="L245" s="87" t="s">
        <v>378</v>
      </c>
      <c r="M245" s="87">
        <v>2.0211001E7</v>
      </c>
      <c r="N245" s="87" t="s">
        <v>379</v>
      </c>
      <c r="O245" s="87" t="s">
        <v>19</v>
      </c>
      <c r="P245" s="87">
        <v>23.6</v>
      </c>
      <c r="Q245" s="87">
        <v>90.0</v>
      </c>
      <c r="R245" s="88">
        <v>28.0</v>
      </c>
      <c r="S245" s="88">
        <v>87.0</v>
      </c>
      <c r="T245" s="88">
        <v>20.6</v>
      </c>
      <c r="U245" s="88" t="s">
        <v>19</v>
      </c>
      <c r="V245" s="88">
        <v>7.3</v>
      </c>
      <c r="W245" s="88" t="s">
        <v>19</v>
      </c>
      <c r="X245" s="88">
        <f t="shared" si="47"/>
        <v>2.124</v>
      </c>
      <c r="Y245" s="88">
        <f t="shared" si="51"/>
        <v>2.436</v>
      </c>
      <c r="AC245" s="90" t="s">
        <v>451</v>
      </c>
    </row>
    <row r="246" hidden="1">
      <c r="A246" s="84">
        <v>407.0</v>
      </c>
      <c r="B246" s="84" t="s">
        <v>382</v>
      </c>
      <c r="C246" s="84" t="s">
        <v>14</v>
      </c>
      <c r="D246" s="84">
        <v>2.0200305E7</v>
      </c>
      <c r="E246" s="85" t="s">
        <v>185</v>
      </c>
      <c r="F246" s="85" t="s">
        <v>458</v>
      </c>
      <c r="G246" s="85"/>
      <c r="H246" s="85" t="s">
        <v>33</v>
      </c>
      <c r="I246" s="85" t="s">
        <v>806</v>
      </c>
      <c r="J246" s="84">
        <v>1.0</v>
      </c>
      <c r="K246" s="148" t="s">
        <v>19</v>
      </c>
      <c r="L246" s="87" t="s">
        <v>378</v>
      </c>
      <c r="M246" s="87">
        <v>2.0211015E7</v>
      </c>
      <c r="N246" s="87" t="s">
        <v>379</v>
      </c>
      <c r="O246" s="87" t="s">
        <v>19</v>
      </c>
      <c r="P246" s="87">
        <v>43.0</v>
      </c>
      <c r="Q246" s="87">
        <v>90.0</v>
      </c>
      <c r="R246" s="88">
        <v>45.2</v>
      </c>
      <c r="S246" s="88">
        <v>87.0</v>
      </c>
      <c r="T246" s="88">
        <v>34.2</v>
      </c>
      <c r="U246" s="88" t="s">
        <v>19</v>
      </c>
      <c r="V246" s="88">
        <v>6.9</v>
      </c>
      <c r="W246" s="88" t="s">
        <v>19</v>
      </c>
      <c r="X246" s="88">
        <f t="shared" si="47"/>
        <v>3.87</v>
      </c>
      <c r="Y246" s="88">
        <f t="shared" si="51"/>
        <v>3.9324</v>
      </c>
      <c r="AC246" s="90" t="s">
        <v>444</v>
      </c>
    </row>
    <row r="247" hidden="1">
      <c r="A247" s="154">
        <v>409.0</v>
      </c>
      <c r="B247" s="84" t="s">
        <v>382</v>
      </c>
      <c r="C247" s="84" t="s">
        <v>14</v>
      </c>
      <c r="D247" s="84">
        <v>2.0200304E7</v>
      </c>
      <c r="E247" s="85" t="s">
        <v>137</v>
      </c>
      <c r="F247" s="85" t="s">
        <v>376</v>
      </c>
      <c r="G247" s="85"/>
      <c r="H247" s="85" t="s">
        <v>241</v>
      </c>
      <c r="I247" s="85" t="s">
        <v>881</v>
      </c>
      <c r="J247" s="84">
        <v>1.0</v>
      </c>
      <c r="K247" s="148" t="s">
        <v>19</v>
      </c>
      <c r="L247" s="87" t="s">
        <v>378</v>
      </c>
      <c r="M247" s="87">
        <v>2.0210903E7</v>
      </c>
      <c r="N247" s="87" t="s">
        <v>379</v>
      </c>
      <c r="O247" s="87" t="s">
        <v>19</v>
      </c>
      <c r="P247" s="87" t="s">
        <v>380</v>
      </c>
      <c r="Q247" s="87">
        <v>87.0</v>
      </c>
      <c r="R247" s="88">
        <v>27.1</v>
      </c>
      <c r="S247" s="88">
        <v>87.0</v>
      </c>
      <c r="T247" s="88">
        <v>19.0</v>
      </c>
      <c r="U247" s="88" t="s">
        <v>19</v>
      </c>
      <c r="V247" s="88">
        <v>8.5</v>
      </c>
      <c r="W247" s="96">
        <v>1.2</v>
      </c>
      <c r="X247" s="88">
        <f>(W247*Q247)/1000</f>
        <v>0.1044</v>
      </c>
      <c r="Y247" s="88">
        <f t="shared" si="51"/>
        <v>2.3577</v>
      </c>
      <c r="Z247" s="87" t="s">
        <v>397</v>
      </c>
      <c r="AA247" s="87" t="s">
        <v>405</v>
      </c>
      <c r="AC247" s="90" t="s">
        <v>692</v>
      </c>
    </row>
    <row r="248" hidden="1">
      <c r="A248" s="84">
        <v>411.0</v>
      </c>
      <c r="B248" s="84" t="s">
        <v>382</v>
      </c>
      <c r="C248" s="84" t="s">
        <v>14</v>
      </c>
      <c r="D248" s="84">
        <v>2.0200305E7</v>
      </c>
      <c r="E248" s="85" t="s">
        <v>185</v>
      </c>
      <c r="F248" s="85" t="s">
        <v>458</v>
      </c>
      <c r="G248" s="85"/>
      <c r="H248" s="85" t="s">
        <v>242</v>
      </c>
      <c r="I248" s="85" t="s">
        <v>821</v>
      </c>
      <c r="J248" s="84">
        <v>1.0</v>
      </c>
      <c r="K248" s="148" t="s">
        <v>19</v>
      </c>
      <c r="L248" s="87" t="s">
        <v>378</v>
      </c>
      <c r="M248" s="94">
        <v>2.0210902E7</v>
      </c>
      <c r="N248" s="87" t="s">
        <v>379</v>
      </c>
      <c r="O248" s="87" t="s">
        <v>19</v>
      </c>
      <c r="P248" s="87">
        <v>11.07</v>
      </c>
      <c r="Q248" s="87">
        <v>90.0</v>
      </c>
      <c r="R248" s="88">
        <v>17.8</v>
      </c>
      <c r="S248" s="88">
        <v>87.0</v>
      </c>
      <c r="T248" s="88">
        <v>4.04</v>
      </c>
      <c r="U248" s="88" t="s">
        <v>19</v>
      </c>
      <c r="V248" s="88" t="s">
        <v>380</v>
      </c>
      <c r="W248" s="88" t="s">
        <v>19</v>
      </c>
      <c r="X248" s="88">
        <f t="shared" ref="X248:X271" si="52">(P248*Q248)/1000</f>
        <v>0.9963</v>
      </c>
      <c r="Y248" s="88">
        <f t="shared" si="51"/>
        <v>1.5486</v>
      </c>
      <c r="Z248" s="87" t="s">
        <v>404</v>
      </c>
      <c r="AA248" s="87" t="s">
        <v>405</v>
      </c>
      <c r="AC248" s="90" t="s">
        <v>475</v>
      </c>
    </row>
    <row r="249" hidden="1">
      <c r="A249" s="84">
        <v>413.0</v>
      </c>
      <c r="B249" s="84" t="s">
        <v>382</v>
      </c>
      <c r="C249" s="84" t="s">
        <v>14</v>
      </c>
      <c r="D249" s="84">
        <v>2.0200305E7</v>
      </c>
      <c r="E249" s="85" t="s">
        <v>185</v>
      </c>
      <c r="F249" s="85" t="s">
        <v>407</v>
      </c>
      <c r="G249" s="85"/>
      <c r="H249" s="85" t="s">
        <v>682</v>
      </c>
      <c r="I249" s="85" t="s">
        <v>683</v>
      </c>
      <c r="J249" s="84">
        <v>1.0</v>
      </c>
      <c r="K249" s="148" t="s">
        <v>19</v>
      </c>
      <c r="L249" s="87" t="s">
        <v>378</v>
      </c>
      <c r="M249" s="94">
        <v>2.0210902E7</v>
      </c>
      <c r="N249" s="87" t="s">
        <v>379</v>
      </c>
      <c r="O249" s="87" t="s">
        <v>19</v>
      </c>
      <c r="P249" s="87">
        <v>19.9</v>
      </c>
      <c r="Q249" s="87">
        <v>90.0</v>
      </c>
      <c r="R249" s="88">
        <v>12.2</v>
      </c>
      <c r="S249" s="88">
        <v>87.0</v>
      </c>
      <c r="T249" s="88">
        <v>13.0</v>
      </c>
      <c r="U249" s="88" t="s">
        <v>19</v>
      </c>
      <c r="V249" s="88">
        <v>4.3</v>
      </c>
      <c r="W249" s="88" t="s">
        <v>19</v>
      </c>
      <c r="X249" s="88">
        <f t="shared" si="52"/>
        <v>1.791</v>
      </c>
      <c r="Y249" s="88">
        <f t="shared" si="51"/>
        <v>1.0614</v>
      </c>
      <c r="Z249" s="87" t="s">
        <v>404</v>
      </c>
      <c r="AA249" s="87" t="s">
        <v>514</v>
      </c>
      <c r="AC249" s="90" t="s">
        <v>475</v>
      </c>
    </row>
    <row r="250" hidden="1">
      <c r="A250" s="160">
        <v>415.0</v>
      </c>
      <c r="B250" s="84"/>
      <c r="C250" s="84" t="s">
        <v>14</v>
      </c>
      <c r="D250" s="84">
        <v>2.0200305E7</v>
      </c>
      <c r="E250" s="85" t="s">
        <v>185</v>
      </c>
      <c r="F250" s="85" t="s">
        <v>376</v>
      </c>
      <c r="G250" s="85"/>
      <c r="H250" s="85" t="s">
        <v>247</v>
      </c>
      <c r="I250" s="85" t="s">
        <v>723</v>
      </c>
      <c r="J250" s="84">
        <v>1.0</v>
      </c>
      <c r="K250" s="148" t="s">
        <v>19</v>
      </c>
      <c r="L250" s="87" t="s">
        <v>378</v>
      </c>
      <c r="M250" s="94">
        <v>2.0210902E7</v>
      </c>
      <c r="N250" s="87" t="s">
        <v>379</v>
      </c>
      <c r="O250" s="87" t="s">
        <v>669</v>
      </c>
      <c r="P250" s="87">
        <v>2.82</v>
      </c>
      <c r="Q250" s="87">
        <v>90.0</v>
      </c>
      <c r="R250" s="88" t="s">
        <v>380</v>
      </c>
      <c r="S250" s="88">
        <v>87.0</v>
      </c>
      <c r="T250" s="88"/>
      <c r="U250" s="88" t="s">
        <v>380</v>
      </c>
      <c r="V250" s="88"/>
      <c r="W250" s="88" t="s">
        <v>19</v>
      </c>
      <c r="X250" s="88">
        <f t="shared" si="52"/>
        <v>0.2538</v>
      </c>
      <c r="Y250" s="88" t="str">
        <f t="shared" si="51"/>
        <v>#VALUE!</v>
      </c>
      <c r="Z250" s="87" t="s">
        <v>404</v>
      </c>
      <c r="AA250" s="87" t="s">
        <v>405</v>
      </c>
      <c r="AC250" s="90" t="s">
        <v>475</v>
      </c>
    </row>
    <row r="251" hidden="1">
      <c r="A251" s="160">
        <v>415.0</v>
      </c>
      <c r="B251" s="84"/>
      <c r="C251" s="84" t="s">
        <v>14</v>
      </c>
      <c r="D251" s="84">
        <v>2.0200305E7</v>
      </c>
      <c r="E251" s="85" t="s">
        <v>185</v>
      </c>
      <c r="F251" s="85" t="s">
        <v>376</v>
      </c>
      <c r="G251" s="85"/>
      <c r="H251" s="85" t="s">
        <v>247</v>
      </c>
      <c r="I251" s="85" t="s">
        <v>723</v>
      </c>
      <c r="J251" s="84">
        <v>1.0</v>
      </c>
      <c r="K251" s="148" t="s">
        <v>19</v>
      </c>
      <c r="L251" s="87" t="s">
        <v>378</v>
      </c>
      <c r="M251" s="94">
        <v>2.0220201E7</v>
      </c>
      <c r="N251" s="87" t="s">
        <v>379</v>
      </c>
      <c r="O251" s="87" t="s">
        <v>19</v>
      </c>
      <c r="P251" s="87">
        <v>2.28</v>
      </c>
      <c r="Q251" s="87">
        <v>90.0</v>
      </c>
      <c r="R251" s="88">
        <v>13.0</v>
      </c>
      <c r="S251" s="88">
        <v>90.0</v>
      </c>
      <c r="T251" s="88"/>
      <c r="U251" s="88"/>
      <c r="V251" s="88"/>
      <c r="W251" s="88" t="s">
        <v>19</v>
      </c>
      <c r="X251" s="88">
        <f t="shared" si="52"/>
        <v>0.2052</v>
      </c>
      <c r="Y251" s="88">
        <f t="shared" si="51"/>
        <v>1.17</v>
      </c>
      <c r="AC251" s="90" t="s">
        <v>400</v>
      </c>
    </row>
    <row r="252" hidden="1">
      <c r="A252" s="84">
        <v>417.0</v>
      </c>
      <c r="B252" s="84" t="s">
        <v>382</v>
      </c>
      <c r="C252" s="84" t="s">
        <v>14</v>
      </c>
      <c r="D252" s="84">
        <v>2.0200305E7</v>
      </c>
      <c r="E252" s="85" t="s">
        <v>185</v>
      </c>
      <c r="F252" s="85" t="s">
        <v>458</v>
      </c>
      <c r="G252" s="85"/>
      <c r="H252" s="85" t="s">
        <v>250</v>
      </c>
      <c r="I252" s="85" t="s">
        <v>974</v>
      </c>
      <c r="J252" s="84">
        <v>1.0</v>
      </c>
      <c r="K252" s="148" t="s">
        <v>19</v>
      </c>
      <c r="L252" s="87" t="s">
        <v>378</v>
      </c>
      <c r="M252" s="87">
        <v>2.021102E7</v>
      </c>
      <c r="N252" s="87" t="s">
        <v>379</v>
      </c>
      <c r="O252" s="87" t="s">
        <v>19</v>
      </c>
      <c r="P252" s="87">
        <v>51.4</v>
      </c>
      <c r="Q252" s="87">
        <v>90.0</v>
      </c>
      <c r="R252" s="88">
        <v>47.4</v>
      </c>
      <c r="S252" s="88">
        <v>87.0</v>
      </c>
      <c r="T252" s="88">
        <v>33.5</v>
      </c>
      <c r="U252" s="88" t="s">
        <v>19</v>
      </c>
      <c r="V252" s="88">
        <v>5.0</v>
      </c>
      <c r="W252" s="88" t="s">
        <v>19</v>
      </c>
      <c r="X252" s="88">
        <f t="shared" si="52"/>
        <v>4.626</v>
      </c>
      <c r="Y252" s="88">
        <f t="shared" si="51"/>
        <v>4.1238</v>
      </c>
      <c r="AC252" s="90" t="s">
        <v>504</v>
      </c>
    </row>
    <row r="253">
      <c r="A253" s="84">
        <v>455.0</v>
      </c>
      <c r="B253" s="84" t="s">
        <v>382</v>
      </c>
      <c r="C253" s="84" t="s">
        <v>14</v>
      </c>
      <c r="D253" s="84">
        <v>2.0200304E7</v>
      </c>
      <c r="E253" s="85" t="s">
        <v>137</v>
      </c>
      <c r="F253" s="85" t="s">
        <v>458</v>
      </c>
      <c r="G253" s="85"/>
      <c r="H253" s="85" t="s">
        <v>281</v>
      </c>
      <c r="I253" s="85" t="s">
        <v>680</v>
      </c>
      <c r="J253" s="84">
        <v>1.0</v>
      </c>
      <c r="K253" s="148" t="s">
        <v>19</v>
      </c>
      <c r="L253" s="87" t="s">
        <v>378</v>
      </c>
      <c r="M253" s="87">
        <v>2.0210921E7</v>
      </c>
      <c r="N253" s="87" t="s">
        <v>379</v>
      </c>
      <c r="O253" s="87" t="s">
        <v>19</v>
      </c>
      <c r="P253" s="87">
        <v>44.7</v>
      </c>
      <c r="Q253" s="87">
        <v>90.0</v>
      </c>
      <c r="R253" s="88">
        <v>15.7</v>
      </c>
      <c r="S253" s="88">
        <v>87.0</v>
      </c>
      <c r="T253" s="88">
        <v>4.07</v>
      </c>
      <c r="U253" s="88" t="s">
        <v>19</v>
      </c>
      <c r="V253" s="88" t="s">
        <v>380</v>
      </c>
      <c r="W253" s="88" t="s">
        <v>19</v>
      </c>
      <c r="X253" s="88">
        <f t="shared" si="52"/>
        <v>4.023</v>
      </c>
      <c r="Y253" s="88">
        <f t="shared" si="51"/>
        <v>1.3659</v>
      </c>
      <c r="AC253" s="90" t="s">
        <v>579</v>
      </c>
    </row>
    <row r="254" hidden="1">
      <c r="A254" s="84">
        <v>421.0</v>
      </c>
      <c r="B254" s="84" t="s">
        <v>382</v>
      </c>
      <c r="C254" s="84" t="s">
        <v>14</v>
      </c>
      <c r="D254" s="84">
        <v>2.0200305E7</v>
      </c>
      <c r="E254" s="85" t="s">
        <v>185</v>
      </c>
      <c r="F254" s="85" t="s">
        <v>376</v>
      </c>
      <c r="G254" s="85"/>
      <c r="H254" s="85" t="s">
        <v>258</v>
      </c>
      <c r="I254" s="85" t="s">
        <v>998</v>
      </c>
      <c r="J254" s="84">
        <v>1.0</v>
      </c>
      <c r="K254" s="148" t="s">
        <v>19</v>
      </c>
      <c r="L254" s="87" t="s">
        <v>378</v>
      </c>
      <c r="M254" s="87">
        <v>2.0211008E7</v>
      </c>
      <c r="N254" s="87" t="s">
        <v>379</v>
      </c>
      <c r="O254" s="87" t="s">
        <v>730</v>
      </c>
      <c r="P254" s="87">
        <v>3.41</v>
      </c>
      <c r="Q254" s="87">
        <v>90.0</v>
      </c>
      <c r="R254" s="88">
        <v>23.9</v>
      </c>
      <c r="S254" s="88">
        <v>87.0</v>
      </c>
      <c r="T254" s="88">
        <v>23.1</v>
      </c>
      <c r="U254" s="88" t="s">
        <v>19</v>
      </c>
      <c r="V254" s="88">
        <v>7.8</v>
      </c>
      <c r="W254" s="88" t="s">
        <v>19</v>
      </c>
      <c r="X254" s="88">
        <f t="shared" si="52"/>
        <v>0.3069</v>
      </c>
      <c r="Y254" s="88">
        <f t="shared" si="51"/>
        <v>2.0793</v>
      </c>
      <c r="AC254" s="90" t="s">
        <v>423</v>
      </c>
    </row>
    <row r="255" hidden="1">
      <c r="A255" s="84">
        <v>423.0</v>
      </c>
      <c r="B255" s="84" t="s">
        <v>382</v>
      </c>
      <c r="C255" s="84" t="s">
        <v>14</v>
      </c>
      <c r="D255" s="84">
        <v>2.0200305E7</v>
      </c>
      <c r="E255" s="85" t="s">
        <v>185</v>
      </c>
      <c r="F255" s="85" t="s">
        <v>407</v>
      </c>
      <c r="G255" s="85"/>
      <c r="H255" s="85" t="s">
        <v>563</v>
      </c>
      <c r="I255" s="85" t="s">
        <v>691</v>
      </c>
      <c r="J255" s="84">
        <v>1.0</v>
      </c>
      <c r="K255" s="148" t="s">
        <v>19</v>
      </c>
      <c r="L255" s="87" t="s">
        <v>378</v>
      </c>
      <c r="M255" s="87">
        <v>2.0210903E7</v>
      </c>
      <c r="N255" s="87" t="s">
        <v>379</v>
      </c>
      <c r="O255" s="87" t="s">
        <v>19</v>
      </c>
      <c r="P255" s="87">
        <v>17.7</v>
      </c>
      <c r="Q255" s="87">
        <v>90.0</v>
      </c>
      <c r="R255" s="88">
        <v>13.0</v>
      </c>
      <c r="S255" s="88">
        <v>87.0</v>
      </c>
      <c r="T255" s="88">
        <v>9.2</v>
      </c>
      <c r="U255" s="88" t="s">
        <v>19</v>
      </c>
      <c r="V255" s="88" t="s">
        <v>380</v>
      </c>
      <c r="W255" s="88" t="s">
        <v>19</v>
      </c>
      <c r="X255" s="88">
        <f t="shared" si="52"/>
        <v>1.593</v>
      </c>
      <c r="Y255" s="88">
        <f t="shared" si="51"/>
        <v>1.131</v>
      </c>
      <c r="Z255" s="87" t="s">
        <v>404</v>
      </c>
      <c r="AA255" s="87" t="s">
        <v>405</v>
      </c>
      <c r="AC255" s="90" t="s">
        <v>692</v>
      </c>
    </row>
    <row r="256" hidden="1">
      <c r="A256" s="84">
        <v>425.0</v>
      </c>
      <c r="B256" s="84" t="s">
        <v>382</v>
      </c>
      <c r="C256" s="84" t="s">
        <v>14</v>
      </c>
      <c r="D256" s="84">
        <v>2.0200305E7</v>
      </c>
      <c r="E256" s="85" t="s">
        <v>185</v>
      </c>
      <c r="F256" s="85" t="s">
        <v>376</v>
      </c>
      <c r="G256" s="85"/>
      <c r="H256" s="85" t="s">
        <v>261</v>
      </c>
      <c r="I256" s="85" t="s">
        <v>729</v>
      </c>
      <c r="J256" s="84">
        <v>1.0</v>
      </c>
      <c r="K256" s="148" t="s">
        <v>19</v>
      </c>
      <c r="L256" s="87" t="s">
        <v>378</v>
      </c>
      <c r="M256" s="87">
        <v>2.0211014E7</v>
      </c>
      <c r="N256" s="87" t="s">
        <v>379</v>
      </c>
      <c r="O256" s="87" t="s">
        <v>730</v>
      </c>
      <c r="P256" s="87">
        <v>3.88</v>
      </c>
      <c r="Q256" s="87">
        <v>90.0</v>
      </c>
      <c r="R256" s="88">
        <v>34.5</v>
      </c>
      <c r="S256" s="88">
        <v>87.0</v>
      </c>
      <c r="T256" s="88">
        <v>24.5</v>
      </c>
      <c r="U256" s="88" t="s">
        <v>19</v>
      </c>
      <c r="V256" s="88">
        <v>9.0</v>
      </c>
      <c r="W256" s="88" t="s">
        <v>19</v>
      </c>
      <c r="X256" s="88">
        <f t="shared" si="52"/>
        <v>0.3492</v>
      </c>
      <c r="Y256" s="88">
        <f t="shared" si="51"/>
        <v>3.0015</v>
      </c>
      <c r="AC256" s="90" t="s">
        <v>437</v>
      </c>
    </row>
    <row r="257" hidden="1">
      <c r="A257" s="84">
        <v>427.0</v>
      </c>
      <c r="B257" s="84" t="s">
        <v>382</v>
      </c>
      <c r="C257" s="84" t="s">
        <v>14</v>
      </c>
      <c r="D257" s="84">
        <v>2.0200305E7</v>
      </c>
      <c r="E257" s="85" t="s">
        <v>185</v>
      </c>
      <c r="F257" s="85" t="s">
        <v>407</v>
      </c>
      <c r="G257" s="85"/>
      <c r="H257" s="85" t="s">
        <v>545</v>
      </c>
      <c r="I257" s="85" t="s">
        <v>694</v>
      </c>
      <c r="J257" s="84">
        <v>1.0</v>
      </c>
      <c r="K257" s="148" t="s">
        <v>19</v>
      </c>
      <c r="L257" s="87" t="s">
        <v>392</v>
      </c>
      <c r="M257" s="87">
        <v>2.0211012E7</v>
      </c>
      <c r="N257" s="87" t="s">
        <v>379</v>
      </c>
      <c r="O257" s="87" t="s">
        <v>19</v>
      </c>
      <c r="P257" s="87">
        <v>19.6</v>
      </c>
      <c r="Q257" s="87">
        <v>90.0</v>
      </c>
      <c r="R257" s="88">
        <v>20.8</v>
      </c>
      <c r="S257" s="88">
        <v>87.0</v>
      </c>
      <c r="T257" s="88">
        <v>20.6</v>
      </c>
      <c r="U257" s="88" t="s">
        <v>19</v>
      </c>
      <c r="V257" s="88">
        <v>6.0</v>
      </c>
      <c r="W257" s="88" t="s">
        <v>19</v>
      </c>
      <c r="X257" s="88">
        <f t="shared" si="52"/>
        <v>1.764</v>
      </c>
      <c r="Y257" s="88">
        <f t="shared" si="51"/>
        <v>1.8096</v>
      </c>
      <c r="AC257" s="90" t="s">
        <v>393</v>
      </c>
    </row>
    <row r="258" hidden="1">
      <c r="A258" s="83">
        <v>429.0</v>
      </c>
      <c r="B258" s="84" t="s">
        <v>382</v>
      </c>
      <c r="C258" s="84" t="s">
        <v>14</v>
      </c>
      <c r="D258" s="84">
        <v>2.0200305E7</v>
      </c>
      <c r="E258" s="85" t="s">
        <v>185</v>
      </c>
      <c r="F258" s="85" t="s">
        <v>407</v>
      </c>
      <c r="G258" s="85"/>
      <c r="H258" s="85" t="s">
        <v>588</v>
      </c>
      <c r="I258" s="85" t="s">
        <v>695</v>
      </c>
      <c r="J258" s="84">
        <v>1.0</v>
      </c>
      <c r="K258" s="148" t="s">
        <v>19</v>
      </c>
      <c r="L258" s="87" t="s">
        <v>378</v>
      </c>
      <c r="M258" s="87">
        <v>2.0211014E7</v>
      </c>
      <c r="N258" s="87" t="s">
        <v>379</v>
      </c>
      <c r="O258" s="87" t="s">
        <v>19</v>
      </c>
      <c r="P258" s="87">
        <v>42.3</v>
      </c>
      <c r="Q258" s="87">
        <v>90.0</v>
      </c>
      <c r="R258" s="88">
        <v>14.1</v>
      </c>
      <c r="S258" s="88">
        <v>87.0</v>
      </c>
      <c r="T258" s="88">
        <v>8.44</v>
      </c>
      <c r="U258" s="88" t="s">
        <v>19</v>
      </c>
      <c r="V258" s="88" t="s">
        <v>380</v>
      </c>
      <c r="W258" s="93" t="s">
        <v>19</v>
      </c>
      <c r="X258" s="88">
        <f t="shared" si="52"/>
        <v>3.807</v>
      </c>
      <c r="Y258" s="88">
        <f t="shared" si="51"/>
        <v>1.2267</v>
      </c>
      <c r="AC258" s="90" t="s">
        <v>437</v>
      </c>
    </row>
    <row r="259" hidden="1">
      <c r="A259" s="83">
        <v>431.0</v>
      </c>
      <c r="B259" s="84" t="s">
        <v>382</v>
      </c>
      <c r="C259" s="84" t="s">
        <v>14</v>
      </c>
      <c r="D259" s="84">
        <v>2.0200305E7</v>
      </c>
      <c r="E259" s="85" t="s">
        <v>185</v>
      </c>
      <c r="F259" s="85" t="s">
        <v>407</v>
      </c>
      <c r="G259" s="85"/>
      <c r="H259" s="85" t="s">
        <v>585</v>
      </c>
      <c r="I259" s="85" t="s">
        <v>696</v>
      </c>
      <c r="J259" s="84">
        <v>1.0</v>
      </c>
      <c r="K259" s="148" t="s">
        <v>19</v>
      </c>
      <c r="L259" s="87" t="s">
        <v>378</v>
      </c>
      <c r="M259" s="87">
        <v>2.0211028E7</v>
      </c>
      <c r="N259" s="87" t="s">
        <v>379</v>
      </c>
      <c r="O259" s="87" t="s">
        <v>19</v>
      </c>
      <c r="P259" s="87">
        <v>36.6</v>
      </c>
      <c r="Q259" s="87">
        <v>90.0</v>
      </c>
      <c r="R259" s="88">
        <v>13.2</v>
      </c>
      <c r="S259" s="88">
        <v>87.0</v>
      </c>
      <c r="T259" s="88">
        <v>10.8</v>
      </c>
      <c r="U259" s="88" t="s">
        <v>19</v>
      </c>
      <c r="V259" s="88">
        <v>6.2</v>
      </c>
      <c r="W259" s="88" t="s">
        <v>19</v>
      </c>
      <c r="X259" s="88">
        <f t="shared" si="52"/>
        <v>3.294</v>
      </c>
      <c r="Y259" s="88">
        <f t="shared" si="51"/>
        <v>1.1484</v>
      </c>
      <c r="AC259" s="90" t="s">
        <v>402</v>
      </c>
    </row>
    <row r="260" hidden="1">
      <c r="A260" s="84">
        <v>433.0</v>
      </c>
      <c r="B260" s="84" t="s">
        <v>382</v>
      </c>
      <c r="C260" s="84" t="s">
        <v>14</v>
      </c>
      <c r="D260" s="84">
        <v>2.0200304E7</v>
      </c>
      <c r="E260" s="85" t="s">
        <v>137</v>
      </c>
      <c r="F260" s="85" t="s">
        <v>407</v>
      </c>
      <c r="G260" s="85"/>
      <c r="H260" s="85" t="s">
        <v>538</v>
      </c>
      <c r="I260" s="85" t="s">
        <v>697</v>
      </c>
      <c r="J260" s="84">
        <v>1.0</v>
      </c>
      <c r="K260" s="148" t="s">
        <v>19</v>
      </c>
      <c r="L260" s="87" t="s">
        <v>378</v>
      </c>
      <c r="M260" s="87">
        <v>2.0211008E7</v>
      </c>
      <c r="N260" s="87" t="s">
        <v>379</v>
      </c>
      <c r="O260" s="87" t="s">
        <v>19</v>
      </c>
      <c r="P260" s="87">
        <v>24.2</v>
      </c>
      <c r="Q260" s="87">
        <v>90.0</v>
      </c>
      <c r="R260" s="88">
        <v>14.0</v>
      </c>
      <c r="S260" s="88">
        <v>87.0</v>
      </c>
      <c r="T260" s="88">
        <v>13.4</v>
      </c>
      <c r="U260" s="93" t="s">
        <v>19</v>
      </c>
      <c r="V260" s="88">
        <v>6.4</v>
      </c>
      <c r="W260" s="88" t="s">
        <v>19</v>
      </c>
      <c r="X260" s="88">
        <f t="shared" si="52"/>
        <v>2.178</v>
      </c>
      <c r="Y260" s="88">
        <f t="shared" si="51"/>
        <v>1.218</v>
      </c>
      <c r="AC260" s="90" t="s">
        <v>423</v>
      </c>
    </row>
    <row r="261" hidden="1">
      <c r="A261" s="84">
        <v>435.0</v>
      </c>
      <c r="B261" s="84" t="s">
        <v>382</v>
      </c>
      <c r="C261" s="84" t="s">
        <v>14</v>
      </c>
      <c r="D261" s="84">
        <v>2.0200305E7</v>
      </c>
      <c r="E261" s="85" t="s">
        <v>185</v>
      </c>
      <c r="F261" s="85" t="s">
        <v>407</v>
      </c>
      <c r="G261" s="85"/>
      <c r="H261" s="85" t="s">
        <v>597</v>
      </c>
      <c r="I261" s="85" t="s">
        <v>698</v>
      </c>
      <c r="J261" s="84">
        <v>1.0</v>
      </c>
      <c r="K261" s="148" t="s">
        <v>19</v>
      </c>
      <c r="L261" s="87" t="s">
        <v>378</v>
      </c>
      <c r="M261" s="87">
        <v>2.0211104E7</v>
      </c>
      <c r="N261" s="87" t="s">
        <v>379</v>
      </c>
      <c r="O261" s="87" t="s">
        <v>19</v>
      </c>
      <c r="P261" s="87">
        <v>17.65</v>
      </c>
      <c r="Q261" s="87">
        <v>90.0</v>
      </c>
      <c r="R261" s="88">
        <v>14.2</v>
      </c>
      <c r="S261" s="88">
        <v>87.0</v>
      </c>
      <c r="T261" s="88">
        <v>5.03</v>
      </c>
      <c r="U261" s="88" t="s">
        <v>19</v>
      </c>
      <c r="V261" s="88" t="s">
        <v>380</v>
      </c>
      <c r="W261" s="88" t="s">
        <v>19</v>
      </c>
      <c r="X261" s="88">
        <f t="shared" si="52"/>
        <v>1.5885</v>
      </c>
      <c r="Y261" s="88">
        <f t="shared" si="51"/>
        <v>1.2354</v>
      </c>
      <c r="AC261" s="90" t="s">
        <v>395</v>
      </c>
    </row>
    <row r="262">
      <c r="A262" s="84">
        <v>449.0</v>
      </c>
      <c r="B262" s="84" t="s">
        <v>382</v>
      </c>
      <c r="C262" s="84" t="s">
        <v>14</v>
      </c>
      <c r="D262" s="84">
        <v>2.0200304E7</v>
      </c>
      <c r="E262" s="85" t="s">
        <v>137</v>
      </c>
      <c r="F262" s="85" t="s">
        <v>458</v>
      </c>
      <c r="G262" s="85"/>
      <c r="H262" s="85" t="s">
        <v>272</v>
      </c>
      <c r="I262" s="85" t="s">
        <v>735</v>
      </c>
      <c r="J262" s="84">
        <v>1.0</v>
      </c>
      <c r="K262" s="148" t="s">
        <v>19</v>
      </c>
      <c r="L262" s="87" t="s">
        <v>378</v>
      </c>
      <c r="M262" s="87">
        <v>2.0211129E7</v>
      </c>
      <c r="N262" s="87" t="s">
        <v>379</v>
      </c>
      <c r="O262" s="87" t="s">
        <v>19</v>
      </c>
      <c r="P262" s="87">
        <v>21.5</v>
      </c>
      <c r="Q262" s="87">
        <v>90.0</v>
      </c>
      <c r="R262" s="88">
        <v>24.5</v>
      </c>
      <c r="S262" s="88">
        <v>87.0</v>
      </c>
      <c r="T262" s="88">
        <v>14.9</v>
      </c>
      <c r="U262" s="88" t="s">
        <v>19</v>
      </c>
      <c r="V262" s="88">
        <v>9.1</v>
      </c>
      <c r="W262" s="88" t="s">
        <v>19</v>
      </c>
      <c r="X262" s="88">
        <f t="shared" si="52"/>
        <v>1.935</v>
      </c>
      <c r="Y262" s="88">
        <f t="shared" si="51"/>
        <v>2.1315</v>
      </c>
      <c r="AC262" s="90" t="s">
        <v>542</v>
      </c>
    </row>
    <row r="263" hidden="1">
      <c r="A263" s="83">
        <v>439.0</v>
      </c>
      <c r="B263" s="84" t="s">
        <v>382</v>
      </c>
      <c r="C263" s="84" t="s">
        <v>14</v>
      </c>
      <c r="D263" s="84">
        <v>2.0200305E7</v>
      </c>
      <c r="E263" s="85" t="s">
        <v>185</v>
      </c>
      <c r="F263" s="85" t="s">
        <v>407</v>
      </c>
      <c r="G263" s="85"/>
      <c r="H263" s="85" t="s">
        <v>556</v>
      </c>
      <c r="I263" s="85" t="s">
        <v>701</v>
      </c>
      <c r="J263" s="84">
        <v>1.0</v>
      </c>
      <c r="K263" s="148" t="s">
        <v>19</v>
      </c>
      <c r="L263" s="87" t="s">
        <v>378</v>
      </c>
      <c r="M263" s="87">
        <v>2.0211102E7</v>
      </c>
      <c r="N263" s="87" t="s">
        <v>379</v>
      </c>
      <c r="O263" s="87" t="s">
        <v>19</v>
      </c>
      <c r="P263" s="87">
        <v>19.9</v>
      </c>
      <c r="Q263" s="87">
        <v>90.0</v>
      </c>
      <c r="R263" s="88">
        <v>11.4</v>
      </c>
      <c r="S263" s="88">
        <v>87.0</v>
      </c>
      <c r="T263" s="88">
        <v>9.85</v>
      </c>
      <c r="U263" s="88" t="s">
        <v>19</v>
      </c>
      <c r="V263" s="88" t="s">
        <v>380</v>
      </c>
      <c r="W263" s="88" t="s">
        <v>19</v>
      </c>
      <c r="X263" s="88">
        <f t="shared" si="52"/>
        <v>1.791</v>
      </c>
      <c r="Y263" s="88">
        <f t="shared" si="51"/>
        <v>0.9918</v>
      </c>
      <c r="AC263" s="90" t="s">
        <v>594</v>
      </c>
    </row>
    <row r="264" hidden="1">
      <c r="A264" s="83">
        <v>443.0</v>
      </c>
      <c r="B264" s="84" t="s">
        <v>382</v>
      </c>
      <c r="C264" s="84" t="s">
        <v>14</v>
      </c>
      <c r="D264" s="84">
        <v>2.0200305E7</v>
      </c>
      <c r="E264" s="85" t="s">
        <v>185</v>
      </c>
      <c r="F264" s="85" t="s">
        <v>407</v>
      </c>
      <c r="G264" s="85"/>
      <c r="H264" s="85" t="s">
        <v>573</v>
      </c>
      <c r="I264" s="85" t="s">
        <v>702</v>
      </c>
      <c r="J264" s="84">
        <v>1.0</v>
      </c>
      <c r="K264" s="148" t="s">
        <v>19</v>
      </c>
      <c r="L264" s="87" t="s">
        <v>378</v>
      </c>
      <c r="M264" s="87">
        <v>2.0211101E7</v>
      </c>
      <c r="N264" s="87" t="s">
        <v>379</v>
      </c>
      <c r="O264" s="87" t="s">
        <v>19</v>
      </c>
      <c r="P264" s="87">
        <v>29.9</v>
      </c>
      <c r="Q264" s="87">
        <v>90.0</v>
      </c>
      <c r="R264" s="88">
        <v>10.3</v>
      </c>
      <c r="S264" s="88">
        <v>87.0</v>
      </c>
      <c r="T264" s="88">
        <v>8.84</v>
      </c>
      <c r="U264" s="88" t="s">
        <v>19</v>
      </c>
      <c r="V264" s="88" t="s">
        <v>380</v>
      </c>
      <c r="W264" s="88" t="s">
        <v>19</v>
      </c>
      <c r="X264" s="88">
        <f t="shared" si="52"/>
        <v>2.691</v>
      </c>
      <c r="Y264" s="88">
        <f t="shared" si="51"/>
        <v>0.8961</v>
      </c>
      <c r="AC264" s="90" t="s">
        <v>582</v>
      </c>
    </row>
    <row r="265" hidden="1">
      <c r="A265" s="83">
        <v>445.0</v>
      </c>
      <c r="B265" s="84" t="s">
        <v>382</v>
      </c>
      <c r="C265" s="84" t="s">
        <v>14</v>
      </c>
      <c r="D265" s="84">
        <v>2.0200304E7</v>
      </c>
      <c r="E265" s="85" t="s">
        <v>137</v>
      </c>
      <c r="F265" s="85" t="s">
        <v>376</v>
      </c>
      <c r="G265" s="85"/>
      <c r="H265" s="85" t="s">
        <v>267</v>
      </c>
      <c r="I265" s="85" t="s">
        <v>713</v>
      </c>
      <c r="J265" s="84">
        <v>1.0</v>
      </c>
      <c r="K265" s="148" t="s">
        <v>19</v>
      </c>
      <c r="L265" s="87" t="s">
        <v>378</v>
      </c>
      <c r="M265" s="87">
        <v>2.0211018E7</v>
      </c>
      <c r="N265" s="87" t="s">
        <v>379</v>
      </c>
      <c r="O265" s="87" t="s">
        <v>714</v>
      </c>
      <c r="P265" s="87">
        <v>2.31</v>
      </c>
      <c r="Q265" s="87">
        <v>90.0</v>
      </c>
      <c r="R265" s="88">
        <v>24.9</v>
      </c>
      <c r="S265" s="88">
        <v>87.0</v>
      </c>
      <c r="T265" s="88">
        <v>13.7</v>
      </c>
      <c r="U265" s="88" t="s">
        <v>19</v>
      </c>
      <c r="V265" s="88">
        <v>8.7</v>
      </c>
      <c r="W265" s="93" t="s">
        <v>19</v>
      </c>
      <c r="X265" s="88">
        <f t="shared" si="52"/>
        <v>0.2079</v>
      </c>
      <c r="Y265" s="88">
        <f t="shared" si="51"/>
        <v>2.1663</v>
      </c>
      <c r="AC265" s="90" t="s">
        <v>433</v>
      </c>
    </row>
    <row r="266">
      <c r="A266" s="83">
        <v>457.0</v>
      </c>
      <c r="B266" s="84" t="s">
        <v>382</v>
      </c>
      <c r="C266" s="84" t="s">
        <v>14</v>
      </c>
      <c r="D266" s="84">
        <v>2.0200304E7</v>
      </c>
      <c r="E266" s="85" t="s">
        <v>137</v>
      </c>
      <c r="F266" s="85" t="s">
        <v>458</v>
      </c>
      <c r="G266" s="85"/>
      <c r="H266" s="85" t="s">
        <v>284</v>
      </c>
      <c r="I266" s="85" t="s">
        <v>754</v>
      </c>
      <c r="J266" s="84">
        <v>1.0</v>
      </c>
      <c r="K266" s="148" t="s">
        <v>19</v>
      </c>
      <c r="L266" s="87" t="s">
        <v>378</v>
      </c>
      <c r="M266" s="87">
        <v>2.0211008E7</v>
      </c>
      <c r="N266" s="87" t="s">
        <v>379</v>
      </c>
      <c r="O266" s="87" t="s">
        <v>19</v>
      </c>
      <c r="P266" s="87">
        <v>33.5</v>
      </c>
      <c r="Q266" s="87">
        <v>90.0</v>
      </c>
      <c r="R266" s="88">
        <v>30.0</v>
      </c>
      <c r="S266" s="88">
        <v>87.0</v>
      </c>
      <c r="T266" s="88">
        <v>30.1</v>
      </c>
      <c r="U266" s="88" t="s">
        <v>19</v>
      </c>
      <c r="V266" s="88">
        <v>6.3</v>
      </c>
      <c r="W266" s="88" t="s">
        <v>19</v>
      </c>
      <c r="X266" s="88">
        <f t="shared" si="52"/>
        <v>3.015</v>
      </c>
      <c r="Y266" s="88">
        <f t="shared" si="51"/>
        <v>2.61</v>
      </c>
      <c r="AC266" s="90" t="s">
        <v>423</v>
      </c>
    </row>
    <row r="267">
      <c r="A267" s="84">
        <v>465.0</v>
      </c>
      <c r="B267" s="84" t="s">
        <v>382</v>
      </c>
      <c r="C267" s="84" t="s">
        <v>14</v>
      </c>
      <c r="D267" s="84">
        <v>2.0200304E7</v>
      </c>
      <c r="E267" s="85" t="s">
        <v>137</v>
      </c>
      <c r="F267" s="85" t="s">
        <v>458</v>
      </c>
      <c r="G267" s="85"/>
      <c r="H267" s="85" t="s">
        <v>31</v>
      </c>
      <c r="I267" s="85" t="s">
        <v>768</v>
      </c>
      <c r="J267" s="84">
        <v>1.0</v>
      </c>
      <c r="K267" s="148" t="s">
        <v>19</v>
      </c>
      <c r="L267" s="87" t="s">
        <v>378</v>
      </c>
      <c r="M267" s="87">
        <v>2.0211005E7</v>
      </c>
      <c r="N267" s="87" t="s">
        <v>379</v>
      </c>
      <c r="O267" s="87" t="s">
        <v>19</v>
      </c>
      <c r="P267" s="87">
        <v>31.7</v>
      </c>
      <c r="Q267" s="87">
        <v>90.0</v>
      </c>
      <c r="R267" s="88">
        <v>45.7</v>
      </c>
      <c r="S267" s="88">
        <v>87.0</v>
      </c>
      <c r="T267" s="88">
        <v>35.0</v>
      </c>
      <c r="U267" s="88" t="s">
        <v>19</v>
      </c>
      <c r="V267" s="88">
        <v>7.1</v>
      </c>
      <c r="W267" s="88" t="s">
        <v>19</v>
      </c>
      <c r="X267" s="88">
        <f t="shared" si="52"/>
        <v>2.853</v>
      </c>
      <c r="Y267" s="88">
        <f t="shared" si="51"/>
        <v>3.9759</v>
      </c>
      <c r="AC267" s="90" t="s">
        <v>590</v>
      </c>
    </row>
    <row r="268" hidden="1">
      <c r="A268" s="84">
        <v>451.0</v>
      </c>
      <c r="B268" s="84" t="s">
        <v>382</v>
      </c>
      <c r="C268" s="84" t="s">
        <v>14</v>
      </c>
      <c r="D268" s="84">
        <v>2.0200304E7</v>
      </c>
      <c r="E268" s="85" t="s">
        <v>137</v>
      </c>
      <c r="F268" s="85" t="s">
        <v>376</v>
      </c>
      <c r="G268" s="85"/>
      <c r="H268" s="85" t="s">
        <v>275</v>
      </c>
      <c r="I268" s="85" t="s">
        <v>716</v>
      </c>
      <c r="J268" s="84">
        <v>1.0</v>
      </c>
      <c r="K268" s="148" t="s">
        <v>19</v>
      </c>
      <c r="L268" s="87" t="s">
        <v>378</v>
      </c>
      <c r="M268" s="87">
        <v>2.0211005E7</v>
      </c>
      <c r="N268" s="87" t="s">
        <v>379</v>
      </c>
      <c r="O268" s="87" t="s">
        <v>19</v>
      </c>
      <c r="P268" s="87">
        <v>9.6</v>
      </c>
      <c r="Q268" s="87">
        <v>90.0</v>
      </c>
      <c r="R268" s="88">
        <v>14.7</v>
      </c>
      <c r="S268" s="88">
        <v>87.0</v>
      </c>
      <c r="T268" s="88">
        <v>11.7</v>
      </c>
      <c r="U268" s="88" t="s">
        <v>19</v>
      </c>
      <c r="V268" s="88">
        <v>5.3</v>
      </c>
      <c r="W268" s="88" t="s">
        <v>19</v>
      </c>
      <c r="X268" s="88">
        <f t="shared" si="52"/>
        <v>0.864</v>
      </c>
      <c r="Y268" s="88">
        <f t="shared" si="51"/>
        <v>1.2789</v>
      </c>
      <c r="AC268" s="90" t="s">
        <v>590</v>
      </c>
    </row>
    <row r="269" hidden="1">
      <c r="A269" s="83">
        <v>453.0</v>
      </c>
      <c r="B269" s="84" t="s">
        <v>382</v>
      </c>
      <c r="C269" s="84" t="s">
        <v>14</v>
      </c>
      <c r="D269" s="84">
        <v>2.0200304E7</v>
      </c>
      <c r="E269" s="85" t="s">
        <v>137</v>
      </c>
      <c r="F269" s="85" t="s">
        <v>376</v>
      </c>
      <c r="G269" s="85"/>
      <c r="H269" s="85" t="s">
        <v>278</v>
      </c>
      <c r="I269" s="85" t="s">
        <v>878</v>
      </c>
      <c r="J269" s="84">
        <v>1.0</v>
      </c>
      <c r="K269" s="148" t="s">
        <v>19</v>
      </c>
      <c r="L269" s="87" t="s">
        <v>378</v>
      </c>
      <c r="M269" s="87">
        <v>2.0211028E7</v>
      </c>
      <c r="N269" s="87" t="s">
        <v>379</v>
      </c>
      <c r="O269" s="87" t="s">
        <v>19</v>
      </c>
      <c r="P269" s="87">
        <v>2.6</v>
      </c>
      <c r="Q269" s="87">
        <v>90.0</v>
      </c>
      <c r="R269" s="88">
        <v>40.3</v>
      </c>
      <c r="S269" s="88">
        <v>87.0</v>
      </c>
      <c r="T269" s="88">
        <v>27.2</v>
      </c>
      <c r="U269" s="88" t="s">
        <v>19</v>
      </c>
      <c r="V269" s="88">
        <v>7.8</v>
      </c>
      <c r="W269" s="93" t="s">
        <v>19</v>
      </c>
      <c r="X269" s="88">
        <f t="shared" si="52"/>
        <v>0.234</v>
      </c>
      <c r="Y269" s="88">
        <f t="shared" si="51"/>
        <v>3.5061</v>
      </c>
      <c r="AC269" s="90" t="s">
        <v>402</v>
      </c>
    </row>
    <row r="270">
      <c r="A270" s="83">
        <v>367.0</v>
      </c>
      <c r="B270" s="84" t="s">
        <v>382</v>
      </c>
      <c r="C270" s="84" t="s">
        <v>14</v>
      </c>
      <c r="D270" s="84">
        <v>2.0200304E7</v>
      </c>
      <c r="E270" s="85" t="s">
        <v>137</v>
      </c>
      <c r="F270" s="85" t="s">
        <v>458</v>
      </c>
      <c r="G270" s="85"/>
      <c r="H270" s="85" t="s">
        <v>161</v>
      </c>
      <c r="I270" s="85" t="s">
        <v>772</v>
      </c>
      <c r="J270" s="84">
        <v>1.0</v>
      </c>
      <c r="K270" s="148" t="s">
        <v>19</v>
      </c>
      <c r="L270" s="87" t="s">
        <v>378</v>
      </c>
      <c r="M270" s="87">
        <v>2.0211109E7</v>
      </c>
      <c r="N270" s="87" t="s">
        <v>379</v>
      </c>
      <c r="O270" s="87" t="s">
        <v>19</v>
      </c>
      <c r="P270" s="87">
        <v>20.8</v>
      </c>
      <c r="Q270" s="87">
        <v>90.0</v>
      </c>
      <c r="R270" s="88">
        <v>26.2</v>
      </c>
      <c r="S270" s="88">
        <v>87.0</v>
      </c>
      <c r="T270" s="88">
        <v>13.4</v>
      </c>
      <c r="U270" s="88" t="s">
        <v>19</v>
      </c>
      <c r="V270" s="88">
        <v>5.8</v>
      </c>
      <c r="W270" s="88" t="s">
        <v>19</v>
      </c>
      <c r="X270" s="88">
        <f t="shared" si="52"/>
        <v>1.872</v>
      </c>
      <c r="Y270" s="88">
        <f t="shared" si="51"/>
        <v>2.2794</v>
      </c>
      <c r="AC270" s="90" t="s">
        <v>498</v>
      </c>
    </row>
    <row r="271">
      <c r="A271" s="84">
        <v>369.0</v>
      </c>
      <c r="B271" s="84" t="s">
        <v>382</v>
      </c>
      <c r="C271" s="84" t="s">
        <v>14</v>
      </c>
      <c r="D271" s="84">
        <v>2.0200304E7</v>
      </c>
      <c r="E271" s="85" t="s">
        <v>137</v>
      </c>
      <c r="F271" s="85" t="s">
        <v>458</v>
      </c>
      <c r="G271" s="85"/>
      <c r="H271" s="85" t="s">
        <v>164</v>
      </c>
      <c r="I271" s="85" t="s">
        <v>776</v>
      </c>
      <c r="J271" s="84">
        <v>1.0</v>
      </c>
      <c r="K271" s="148" t="s">
        <v>19</v>
      </c>
      <c r="L271" s="87" t="s">
        <v>378</v>
      </c>
      <c r="M271" s="87">
        <v>2.0210927E7</v>
      </c>
      <c r="N271" s="87" t="s">
        <v>379</v>
      </c>
      <c r="O271" s="87" t="s">
        <v>19</v>
      </c>
      <c r="P271" s="87">
        <v>11.85</v>
      </c>
      <c r="Q271" s="87">
        <v>90.0</v>
      </c>
      <c r="R271" s="88">
        <v>37.2</v>
      </c>
      <c r="S271" s="88">
        <v>87.0</v>
      </c>
      <c r="T271" s="88">
        <v>25.5</v>
      </c>
      <c r="U271" s="88" t="s">
        <v>19</v>
      </c>
      <c r="V271" s="88">
        <v>7.2</v>
      </c>
      <c r="W271" s="88" t="s">
        <v>19</v>
      </c>
      <c r="X271" s="88">
        <f t="shared" si="52"/>
        <v>1.0665</v>
      </c>
      <c r="Y271" s="88">
        <f t="shared" si="51"/>
        <v>3.2364</v>
      </c>
      <c r="AC271" s="90" t="s">
        <v>507</v>
      </c>
    </row>
    <row r="272" hidden="1">
      <c r="A272" s="161">
        <v>459.0</v>
      </c>
      <c r="B272" s="84"/>
      <c r="C272" s="84" t="s">
        <v>14</v>
      </c>
      <c r="D272" s="84">
        <v>2.0200304E7</v>
      </c>
      <c r="E272" s="85" t="s">
        <v>137</v>
      </c>
      <c r="F272" s="85" t="s">
        <v>376</v>
      </c>
      <c r="G272" s="85"/>
      <c r="H272" s="85" t="s">
        <v>287</v>
      </c>
      <c r="I272" s="85" t="s">
        <v>882</v>
      </c>
      <c r="J272" s="84">
        <v>1.0</v>
      </c>
      <c r="K272" s="148" t="s">
        <v>19</v>
      </c>
      <c r="L272" s="87" t="s">
        <v>378</v>
      </c>
      <c r="M272" s="87">
        <v>2.0211116E7</v>
      </c>
      <c r="N272" s="87" t="s">
        <v>379</v>
      </c>
      <c r="O272" s="87" t="s">
        <v>1024</v>
      </c>
      <c r="P272" s="87" t="s">
        <v>380</v>
      </c>
      <c r="Q272" s="87">
        <v>87.0</v>
      </c>
      <c r="R272" s="88">
        <v>13.8</v>
      </c>
      <c r="S272" s="88">
        <v>87.0</v>
      </c>
      <c r="T272" s="88">
        <v>13.3</v>
      </c>
      <c r="U272" s="93" t="s">
        <v>19</v>
      </c>
      <c r="V272" s="88">
        <v>5.2</v>
      </c>
      <c r="W272" s="96">
        <v>0.303</v>
      </c>
      <c r="X272" s="88">
        <f>(W272*Q272)/1000</f>
        <v>0.026361</v>
      </c>
      <c r="Y272" s="88">
        <f t="shared" si="51"/>
        <v>1.2006</v>
      </c>
      <c r="AC272" s="90" t="s">
        <v>466</v>
      </c>
    </row>
    <row r="273" hidden="1">
      <c r="A273" s="161">
        <v>459.0</v>
      </c>
      <c r="B273" s="84"/>
      <c r="C273" s="84" t="s">
        <v>14</v>
      </c>
      <c r="D273" s="84">
        <v>2.0200304E7</v>
      </c>
      <c r="E273" s="85" t="s">
        <v>137</v>
      </c>
      <c r="F273" s="85" t="s">
        <v>376</v>
      </c>
      <c r="G273" s="85"/>
      <c r="H273" s="85" t="s">
        <v>287</v>
      </c>
      <c r="I273" s="85" t="s">
        <v>882</v>
      </c>
      <c r="J273" s="84">
        <v>1.0</v>
      </c>
      <c r="K273" s="148" t="s">
        <v>19</v>
      </c>
      <c r="L273" s="87" t="s">
        <v>378</v>
      </c>
      <c r="M273" s="87">
        <v>2.0220208E7</v>
      </c>
      <c r="N273" s="87" t="s">
        <v>379</v>
      </c>
      <c r="O273" s="87" t="s">
        <v>19</v>
      </c>
      <c r="P273" s="87">
        <v>2.42</v>
      </c>
      <c r="Q273" s="87">
        <v>90.0</v>
      </c>
      <c r="R273" s="88" t="s">
        <v>380</v>
      </c>
      <c r="S273" s="88">
        <v>90.0</v>
      </c>
      <c r="T273" s="88"/>
      <c r="U273" s="88" t="s">
        <v>19</v>
      </c>
      <c r="V273" s="88"/>
      <c r="W273" s="88"/>
      <c r="X273" s="88">
        <f t="shared" ref="X273:X278" si="53">(P273*Q273)/1000</f>
        <v>0.2178</v>
      </c>
      <c r="Y273" s="88" t="str">
        <f t="shared" si="51"/>
        <v>#VALUE!</v>
      </c>
      <c r="AC273" s="90" t="s">
        <v>387</v>
      </c>
    </row>
    <row r="274" hidden="1">
      <c r="A274" s="83">
        <v>461.0</v>
      </c>
      <c r="B274" s="84" t="s">
        <v>526</v>
      </c>
      <c r="C274" s="84" t="s">
        <v>14</v>
      </c>
      <c r="D274" s="84">
        <v>2.0200304E7</v>
      </c>
      <c r="E274" s="85" t="s">
        <v>137</v>
      </c>
      <c r="F274" s="85" t="s">
        <v>376</v>
      </c>
      <c r="G274" s="85"/>
      <c r="H274" s="85" t="s">
        <v>290</v>
      </c>
      <c r="I274" s="85" t="s">
        <v>904</v>
      </c>
      <c r="J274" s="84">
        <v>1.0</v>
      </c>
      <c r="K274" s="148" t="s">
        <v>19</v>
      </c>
      <c r="L274" s="87" t="s">
        <v>378</v>
      </c>
      <c r="M274" s="87">
        <v>2.0211118E7</v>
      </c>
      <c r="N274" s="87" t="s">
        <v>379</v>
      </c>
      <c r="O274" s="87" t="s">
        <v>19</v>
      </c>
      <c r="P274" s="87">
        <v>4.03</v>
      </c>
      <c r="Q274" s="87">
        <v>90.0</v>
      </c>
      <c r="R274" s="88" t="s">
        <v>380</v>
      </c>
      <c r="S274" s="88">
        <v>87.0</v>
      </c>
      <c r="T274" s="88"/>
      <c r="U274" s="96">
        <v>6.21</v>
      </c>
      <c r="V274" s="88"/>
      <c r="W274" s="93" t="s">
        <v>19</v>
      </c>
      <c r="X274" s="88">
        <f t="shared" si="53"/>
        <v>0.3627</v>
      </c>
      <c r="Y274" s="88">
        <f>(U274*S274)/1000</f>
        <v>0.54027</v>
      </c>
      <c r="AC274" s="90" t="s">
        <v>529</v>
      </c>
    </row>
    <row r="275" hidden="1">
      <c r="A275" s="83">
        <v>463.0</v>
      </c>
      <c r="B275" s="84" t="s">
        <v>382</v>
      </c>
      <c r="C275" s="84" t="s">
        <v>14</v>
      </c>
      <c r="D275" s="84">
        <v>2.0200304E7</v>
      </c>
      <c r="E275" s="85" t="s">
        <v>137</v>
      </c>
      <c r="F275" s="85" t="s">
        <v>407</v>
      </c>
      <c r="G275" s="85"/>
      <c r="H275" s="85" t="s">
        <v>508</v>
      </c>
      <c r="I275" s="85" t="s">
        <v>715</v>
      </c>
      <c r="J275" s="84">
        <v>1.0</v>
      </c>
      <c r="K275" s="148" t="s">
        <v>19</v>
      </c>
      <c r="L275" s="87" t="s">
        <v>378</v>
      </c>
      <c r="M275" s="87">
        <v>2.0211005E7</v>
      </c>
      <c r="N275" s="87" t="s">
        <v>379</v>
      </c>
      <c r="O275" s="87" t="s">
        <v>19</v>
      </c>
      <c r="P275" s="87">
        <v>8.12</v>
      </c>
      <c r="Q275" s="87">
        <v>90.0</v>
      </c>
      <c r="R275" s="88">
        <v>15.3</v>
      </c>
      <c r="S275" s="88">
        <v>87.0</v>
      </c>
      <c r="T275" s="88">
        <v>12.6</v>
      </c>
      <c r="U275" s="88" t="s">
        <v>19</v>
      </c>
      <c r="V275" s="88">
        <v>6.8</v>
      </c>
      <c r="W275" s="88" t="s">
        <v>19</v>
      </c>
      <c r="X275" s="88">
        <f t="shared" si="53"/>
        <v>0.7308</v>
      </c>
      <c r="Y275" s="88">
        <f t="shared" ref="Y275:Y295" si="54">(R275*S275)/1000</f>
        <v>1.3311</v>
      </c>
      <c r="AC275" s="90" t="s">
        <v>590</v>
      </c>
    </row>
    <row r="276">
      <c r="A276" s="84">
        <v>447.0</v>
      </c>
      <c r="B276" s="84" t="s">
        <v>382</v>
      </c>
      <c r="C276" s="84" t="s">
        <v>14</v>
      </c>
      <c r="D276" s="84">
        <v>2.0200304E7</v>
      </c>
      <c r="E276" s="85" t="s">
        <v>137</v>
      </c>
      <c r="F276" s="85" t="s">
        <v>458</v>
      </c>
      <c r="G276" s="85"/>
      <c r="H276" s="85" t="s">
        <v>32</v>
      </c>
      <c r="I276" s="85" t="s">
        <v>782</v>
      </c>
      <c r="J276" s="84">
        <v>1.0</v>
      </c>
      <c r="K276" s="148" t="s">
        <v>19</v>
      </c>
      <c r="L276" s="87" t="s">
        <v>378</v>
      </c>
      <c r="M276" s="87">
        <v>2.0211122E7</v>
      </c>
      <c r="N276" s="87" t="s">
        <v>379</v>
      </c>
      <c r="O276" s="87" t="s">
        <v>19</v>
      </c>
      <c r="P276" s="87">
        <v>18.3</v>
      </c>
      <c r="Q276" s="87">
        <v>90.0</v>
      </c>
      <c r="R276" s="88">
        <v>20.8</v>
      </c>
      <c r="S276" s="88">
        <v>87.0</v>
      </c>
      <c r="T276" s="88">
        <v>22.8</v>
      </c>
      <c r="U276" s="88" t="s">
        <v>19</v>
      </c>
      <c r="V276" s="88">
        <v>6.6</v>
      </c>
      <c r="W276" s="88" t="s">
        <v>19</v>
      </c>
      <c r="X276" s="88">
        <f t="shared" si="53"/>
        <v>1.647</v>
      </c>
      <c r="Y276" s="88">
        <f t="shared" si="54"/>
        <v>1.8096</v>
      </c>
      <c r="AC276" s="90" t="s">
        <v>520</v>
      </c>
    </row>
    <row r="277" hidden="1">
      <c r="A277" s="160">
        <v>467.0</v>
      </c>
      <c r="B277" s="84"/>
      <c r="C277" s="84" t="s">
        <v>14</v>
      </c>
      <c r="D277" s="84">
        <v>2.0200305E7</v>
      </c>
      <c r="E277" s="85" t="s">
        <v>185</v>
      </c>
      <c r="F277" s="85" t="s">
        <v>407</v>
      </c>
      <c r="G277" s="85"/>
      <c r="H277" s="85" t="s">
        <v>561</v>
      </c>
      <c r="I277" s="85" t="s">
        <v>717</v>
      </c>
      <c r="J277" s="84">
        <v>1.0</v>
      </c>
      <c r="K277" s="148" t="s">
        <v>19</v>
      </c>
      <c r="L277" s="87" t="s">
        <v>378</v>
      </c>
      <c r="M277" s="87">
        <v>2.0210921E7</v>
      </c>
      <c r="N277" s="87" t="s">
        <v>379</v>
      </c>
      <c r="O277" s="87" t="s">
        <v>19</v>
      </c>
      <c r="P277" s="87">
        <v>4.79</v>
      </c>
      <c r="Q277" s="87">
        <v>90.0</v>
      </c>
      <c r="R277" s="88">
        <v>4.79</v>
      </c>
      <c r="S277" s="88">
        <v>87.0</v>
      </c>
      <c r="T277" s="88">
        <v>16.6</v>
      </c>
      <c r="U277" s="88" t="s">
        <v>19</v>
      </c>
      <c r="V277" s="88">
        <v>6.0</v>
      </c>
      <c r="W277" s="88" t="s">
        <v>19</v>
      </c>
      <c r="X277" s="88">
        <f t="shared" si="53"/>
        <v>0.4311</v>
      </c>
      <c r="Y277" s="88">
        <f t="shared" si="54"/>
        <v>0.41673</v>
      </c>
      <c r="AC277" s="90" t="s">
        <v>579</v>
      </c>
    </row>
    <row r="278" hidden="1">
      <c r="A278" s="160">
        <v>467.0</v>
      </c>
      <c r="B278" s="84"/>
      <c r="C278" s="84" t="s">
        <v>14</v>
      </c>
      <c r="D278" s="84">
        <v>2.0200305E7</v>
      </c>
      <c r="E278" s="85" t="s">
        <v>185</v>
      </c>
      <c r="F278" s="85" t="s">
        <v>407</v>
      </c>
      <c r="G278" s="85"/>
      <c r="H278" s="85" t="s">
        <v>561</v>
      </c>
      <c r="I278" s="85" t="s">
        <v>717</v>
      </c>
      <c r="J278" s="84">
        <v>1.0</v>
      </c>
      <c r="K278" s="148" t="s">
        <v>19</v>
      </c>
      <c r="L278" s="87" t="s">
        <v>378</v>
      </c>
      <c r="M278" s="87">
        <v>2.0220211E7</v>
      </c>
      <c r="N278" s="87" t="s">
        <v>379</v>
      </c>
      <c r="O278" s="87" t="s">
        <v>19</v>
      </c>
      <c r="P278" s="87">
        <v>17.4</v>
      </c>
      <c r="Q278" s="87">
        <v>90.0</v>
      </c>
      <c r="R278" s="88">
        <v>12.0</v>
      </c>
      <c r="S278" s="88">
        <v>90.0</v>
      </c>
      <c r="T278" s="88">
        <v>16.6</v>
      </c>
      <c r="U278" s="88" t="s">
        <v>19</v>
      </c>
      <c r="V278" s="88"/>
      <c r="W278" s="88" t="s">
        <v>19</v>
      </c>
      <c r="X278" s="88">
        <f t="shared" si="53"/>
        <v>1.566</v>
      </c>
      <c r="Y278" s="88">
        <f t="shared" si="54"/>
        <v>1.08</v>
      </c>
      <c r="AC278" s="90" t="s">
        <v>525</v>
      </c>
    </row>
    <row r="279" hidden="1">
      <c r="A279" s="149">
        <v>469.0</v>
      </c>
      <c r="B279" s="84"/>
      <c r="C279" s="84" t="s">
        <v>14</v>
      </c>
      <c r="D279" s="84">
        <v>2.0200305E7</v>
      </c>
      <c r="E279" s="85" t="s">
        <v>185</v>
      </c>
      <c r="F279" s="85" t="s">
        <v>376</v>
      </c>
      <c r="G279" s="85"/>
      <c r="H279" s="85" t="s">
        <v>39</v>
      </c>
      <c r="I279" s="85" t="s">
        <v>1007</v>
      </c>
      <c r="J279" s="84">
        <v>1.0</v>
      </c>
      <c r="K279" s="148" t="s">
        <v>19</v>
      </c>
      <c r="L279" s="87" t="s">
        <v>378</v>
      </c>
      <c r="M279" s="87">
        <v>2.0211122E7</v>
      </c>
      <c r="N279" s="87" t="s">
        <v>379</v>
      </c>
      <c r="O279" s="87" t="s">
        <v>1025</v>
      </c>
      <c r="P279" s="87" t="s">
        <v>380</v>
      </c>
      <c r="Q279" s="87">
        <v>87.0</v>
      </c>
      <c r="R279" s="88">
        <v>17.7</v>
      </c>
      <c r="S279" s="88">
        <v>87.0</v>
      </c>
      <c r="T279" s="88">
        <v>14.6</v>
      </c>
      <c r="U279" s="88" t="s">
        <v>19</v>
      </c>
      <c r="V279" s="88">
        <v>6.6</v>
      </c>
      <c r="W279" s="96">
        <v>0.477</v>
      </c>
      <c r="X279" s="88">
        <f>(W279*Q279)/1000</f>
        <v>0.041499</v>
      </c>
      <c r="Y279" s="88">
        <f t="shared" si="54"/>
        <v>1.5399</v>
      </c>
      <c r="AC279" s="90" t="s">
        <v>520</v>
      </c>
    </row>
    <row r="280" hidden="1">
      <c r="A280" s="149">
        <v>469.0</v>
      </c>
      <c r="B280" s="84"/>
      <c r="C280" s="84" t="s">
        <v>14</v>
      </c>
      <c r="D280" s="84">
        <v>2.0200305E7</v>
      </c>
      <c r="E280" s="85" t="s">
        <v>185</v>
      </c>
      <c r="F280" s="85" t="s">
        <v>376</v>
      </c>
      <c r="G280" s="85"/>
      <c r="H280" s="85" t="s">
        <v>39</v>
      </c>
      <c r="I280" s="85" t="s">
        <v>1007</v>
      </c>
      <c r="J280" s="84">
        <v>1.0</v>
      </c>
      <c r="K280" s="148" t="s">
        <v>19</v>
      </c>
      <c r="L280" s="87" t="s">
        <v>378</v>
      </c>
      <c r="M280" s="87">
        <v>2.0220208E7</v>
      </c>
      <c r="N280" s="87" t="s">
        <v>379</v>
      </c>
      <c r="O280" s="87" t="s">
        <v>19</v>
      </c>
      <c r="P280" s="87" t="s">
        <v>380</v>
      </c>
      <c r="Q280" s="87">
        <v>90.0</v>
      </c>
      <c r="R280" s="88" t="s">
        <v>380</v>
      </c>
      <c r="S280" s="88">
        <v>90.0</v>
      </c>
      <c r="T280" s="88"/>
      <c r="U280" s="88" t="s">
        <v>19</v>
      </c>
      <c r="V280" s="88"/>
      <c r="W280" s="88"/>
      <c r="X280" s="88" t="str">
        <f t="shared" ref="X280:X282" si="55">(P280*Q280)/1000</f>
        <v>#VALUE!</v>
      </c>
      <c r="Y280" s="88" t="str">
        <f t="shared" si="54"/>
        <v>#VALUE!</v>
      </c>
      <c r="AC280" s="90" t="s">
        <v>387</v>
      </c>
    </row>
    <row r="281" hidden="1">
      <c r="A281" s="84">
        <v>471.0</v>
      </c>
      <c r="B281" s="84" t="s">
        <v>382</v>
      </c>
      <c r="C281" s="84" t="s">
        <v>14</v>
      </c>
      <c r="D281" s="84">
        <v>2.0200305E7</v>
      </c>
      <c r="E281" s="85" t="s">
        <v>185</v>
      </c>
      <c r="F281" s="85" t="s">
        <v>376</v>
      </c>
      <c r="G281" s="85"/>
      <c r="H281" s="85" t="s">
        <v>298</v>
      </c>
      <c r="I281" s="85" t="s">
        <v>724</v>
      </c>
      <c r="J281" s="84">
        <v>1.0</v>
      </c>
      <c r="K281" s="148" t="s">
        <v>19</v>
      </c>
      <c r="L281" s="87" t="s">
        <v>378</v>
      </c>
      <c r="M281" s="87">
        <v>2.0211015E7</v>
      </c>
      <c r="N281" s="87" t="s">
        <v>379</v>
      </c>
      <c r="O281" s="87" t="s">
        <v>690</v>
      </c>
      <c r="P281" s="87">
        <v>2.7</v>
      </c>
      <c r="Q281" s="87">
        <v>90.0</v>
      </c>
      <c r="R281" s="88">
        <v>20.2</v>
      </c>
      <c r="S281" s="88">
        <v>87.0</v>
      </c>
      <c r="T281" s="88">
        <v>16.4</v>
      </c>
      <c r="U281" s="88" t="s">
        <v>19</v>
      </c>
      <c r="V281" s="88">
        <v>8.5</v>
      </c>
      <c r="W281" s="88" t="s">
        <v>19</v>
      </c>
      <c r="X281" s="88">
        <f t="shared" si="55"/>
        <v>0.243</v>
      </c>
      <c r="Y281" s="88">
        <f t="shared" si="54"/>
        <v>1.7574</v>
      </c>
      <c r="AC281" s="90" t="s">
        <v>444</v>
      </c>
    </row>
    <row r="282" hidden="1">
      <c r="A282" s="83">
        <v>473.0</v>
      </c>
      <c r="B282" s="84" t="s">
        <v>382</v>
      </c>
      <c r="C282" s="84" t="s">
        <v>14</v>
      </c>
      <c r="D282" s="84">
        <v>2.0200305E7</v>
      </c>
      <c r="E282" s="85" t="s">
        <v>185</v>
      </c>
      <c r="F282" s="85" t="s">
        <v>376</v>
      </c>
      <c r="G282" s="85"/>
      <c r="H282" s="85" t="s">
        <v>302</v>
      </c>
      <c r="I282" s="85" t="s">
        <v>725</v>
      </c>
      <c r="J282" s="84">
        <v>1.0</v>
      </c>
      <c r="K282" s="148" t="s">
        <v>19</v>
      </c>
      <c r="L282" s="87" t="s">
        <v>378</v>
      </c>
      <c r="M282" s="87">
        <v>2.0211116E7</v>
      </c>
      <c r="N282" s="87" t="s">
        <v>379</v>
      </c>
      <c r="O282" s="87" t="s">
        <v>19</v>
      </c>
      <c r="P282" s="87">
        <v>3.74</v>
      </c>
      <c r="Q282" s="87">
        <v>90.0</v>
      </c>
      <c r="R282" s="88">
        <v>19.9</v>
      </c>
      <c r="S282" s="88">
        <v>87.0</v>
      </c>
      <c r="T282" s="88">
        <v>18.5</v>
      </c>
      <c r="U282" s="93" t="s">
        <v>19</v>
      </c>
      <c r="V282" s="88">
        <v>8.5</v>
      </c>
      <c r="W282" s="88" t="s">
        <v>19</v>
      </c>
      <c r="X282" s="88">
        <f t="shared" si="55"/>
        <v>0.3366</v>
      </c>
      <c r="Y282" s="88">
        <f t="shared" si="54"/>
        <v>1.7313</v>
      </c>
      <c r="AC282" s="90" t="s">
        <v>466</v>
      </c>
    </row>
    <row r="283" hidden="1">
      <c r="A283" s="147">
        <v>475.0</v>
      </c>
      <c r="B283" s="84"/>
      <c r="C283" s="84" t="s">
        <v>14</v>
      </c>
      <c r="D283" s="84">
        <v>2.0200305E7</v>
      </c>
      <c r="E283" s="85" t="s">
        <v>185</v>
      </c>
      <c r="F283" s="85" t="s">
        <v>376</v>
      </c>
      <c r="G283" s="85"/>
      <c r="H283" s="85" t="s">
        <v>305</v>
      </c>
      <c r="I283" s="85" t="s">
        <v>726</v>
      </c>
      <c r="J283" s="84">
        <v>1.0</v>
      </c>
      <c r="K283" s="148" t="s">
        <v>19</v>
      </c>
      <c r="L283" s="87" t="s">
        <v>378</v>
      </c>
      <c r="M283" s="87">
        <v>2.0210921E7</v>
      </c>
      <c r="N283" s="87" t="s">
        <v>379</v>
      </c>
      <c r="O283" s="87" t="s">
        <v>541</v>
      </c>
      <c r="P283" s="87" t="s">
        <v>380</v>
      </c>
      <c r="Q283" s="87">
        <v>90.0</v>
      </c>
      <c r="R283" s="88">
        <v>22.5</v>
      </c>
      <c r="S283" s="88">
        <v>87.0</v>
      </c>
      <c r="T283" s="88">
        <v>13.7</v>
      </c>
      <c r="U283" s="88" t="s">
        <v>19</v>
      </c>
      <c r="V283" s="88">
        <v>8.3</v>
      </c>
      <c r="W283" s="96">
        <v>0.425</v>
      </c>
      <c r="X283" s="88">
        <f t="shared" ref="X283:X284" si="56">(W283*Q283)/1000</f>
        <v>0.03825</v>
      </c>
      <c r="Y283" s="88">
        <f t="shared" si="54"/>
        <v>1.9575</v>
      </c>
      <c r="AC283" s="90" t="s">
        <v>579</v>
      </c>
    </row>
    <row r="284" hidden="1">
      <c r="A284" s="149">
        <v>475.0</v>
      </c>
      <c r="B284" s="84"/>
      <c r="C284" s="84" t="s">
        <v>14</v>
      </c>
      <c r="D284" s="84">
        <v>2.0200305E7</v>
      </c>
      <c r="E284" s="85" t="s">
        <v>185</v>
      </c>
      <c r="F284" s="85" t="s">
        <v>376</v>
      </c>
      <c r="G284" s="85"/>
      <c r="H284" s="85" t="s">
        <v>305</v>
      </c>
      <c r="I284" s="85" t="s">
        <v>726</v>
      </c>
      <c r="J284" s="84">
        <v>1.0</v>
      </c>
      <c r="K284" s="148" t="s">
        <v>19</v>
      </c>
      <c r="L284" s="87" t="s">
        <v>378</v>
      </c>
      <c r="M284" s="87">
        <v>2.0210921E7</v>
      </c>
      <c r="N284" s="87" t="s">
        <v>379</v>
      </c>
      <c r="O284" s="87" t="s">
        <v>19</v>
      </c>
      <c r="P284" s="87" t="s">
        <v>380</v>
      </c>
      <c r="Q284" s="87">
        <v>90.0</v>
      </c>
      <c r="R284" s="88" t="s">
        <v>380</v>
      </c>
      <c r="S284" s="88">
        <v>90.0</v>
      </c>
      <c r="T284" s="88"/>
      <c r="U284" s="88" t="s">
        <v>19</v>
      </c>
      <c r="V284" s="88"/>
      <c r="W284" s="88"/>
      <c r="X284" s="88">
        <f t="shared" si="56"/>
        <v>0</v>
      </c>
      <c r="Y284" s="88" t="str">
        <f t="shared" si="54"/>
        <v>#VALUE!</v>
      </c>
      <c r="AC284" s="90" t="s">
        <v>759</v>
      </c>
    </row>
    <row r="285" hidden="1">
      <c r="A285" s="84">
        <v>477.0</v>
      </c>
      <c r="B285" s="84" t="s">
        <v>382</v>
      </c>
      <c r="C285" s="84" t="s">
        <v>14</v>
      </c>
      <c r="D285" s="84">
        <v>2.0200305E7</v>
      </c>
      <c r="E285" s="85" t="s">
        <v>185</v>
      </c>
      <c r="F285" s="85" t="s">
        <v>376</v>
      </c>
      <c r="G285" s="85"/>
      <c r="H285" s="85" t="s">
        <v>308</v>
      </c>
      <c r="I285" s="85" t="s">
        <v>685</v>
      </c>
      <c r="J285" s="84">
        <v>1.0</v>
      </c>
      <c r="K285" s="148" t="s">
        <v>19</v>
      </c>
      <c r="L285" s="87" t="s">
        <v>378</v>
      </c>
      <c r="M285" s="87">
        <v>2.0211015E7</v>
      </c>
      <c r="N285" s="87" t="s">
        <v>379</v>
      </c>
      <c r="O285" s="87" t="s">
        <v>19</v>
      </c>
      <c r="P285" s="87">
        <v>2.18</v>
      </c>
      <c r="Q285" s="87">
        <v>90.0</v>
      </c>
      <c r="R285" s="88">
        <v>13.3</v>
      </c>
      <c r="S285" s="88">
        <v>87.0</v>
      </c>
      <c r="T285" s="88">
        <v>13.0</v>
      </c>
      <c r="U285" s="88" t="s">
        <v>19</v>
      </c>
      <c r="V285" s="88">
        <v>7.8</v>
      </c>
      <c r="W285" s="88" t="s">
        <v>19</v>
      </c>
      <c r="X285" s="88">
        <f t="shared" ref="X285:X287" si="57">(P285*Q285)/1000</f>
        <v>0.1962</v>
      </c>
      <c r="Y285" s="88">
        <f t="shared" si="54"/>
        <v>1.1571</v>
      </c>
      <c r="AC285" s="90" t="s">
        <v>444</v>
      </c>
    </row>
    <row r="286" hidden="1">
      <c r="A286" s="149">
        <v>479.0</v>
      </c>
      <c r="B286" s="84"/>
      <c r="C286" s="84" t="s">
        <v>14</v>
      </c>
      <c r="D286" s="84">
        <v>2.0200305E7</v>
      </c>
      <c r="E286" s="85" t="s">
        <v>185</v>
      </c>
      <c r="F286" s="85" t="s">
        <v>376</v>
      </c>
      <c r="G286" s="85"/>
      <c r="H286" s="85" t="s">
        <v>311</v>
      </c>
      <c r="I286" s="85" t="s">
        <v>721</v>
      </c>
      <c r="J286" s="84">
        <v>1.0</v>
      </c>
      <c r="K286" s="148" t="s">
        <v>19</v>
      </c>
      <c r="L286" s="87" t="s">
        <v>378</v>
      </c>
      <c r="M286" s="87">
        <v>2.021102E7</v>
      </c>
      <c r="N286" s="87" t="s">
        <v>379</v>
      </c>
      <c r="O286" s="87" t="s">
        <v>722</v>
      </c>
      <c r="P286" s="87">
        <v>4.06</v>
      </c>
      <c r="Q286" s="87">
        <v>90.0</v>
      </c>
      <c r="R286" s="88" t="s">
        <v>380</v>
      </c>
      <c r="S286" s="88">
        <v>87.0</v>
      </c>
      <c r="T286" s="88"/>
      <c r="U286" s="98" t="s">
        <v>380</v>
      </c>
      <c r="V286" s="88"/>
      <c r="W286" s="88" t="s">
        <v>19</v>
      </c>
      <c r="X286" s="88">
        <f t="shared" si="57"/>
        <v>0.3654</v>
      </c>
      <c r="Y286" s="88" t="str">
        <f t="shared" si="54"/>
        <v>#VALUE!</v>
      </c>
      <c r="AC286" s="90" t="s">
        <v>504</v>
      </c>
    </row>
    <row r="287" hidden="1">
      <c r="A287" s="149">
        <v>479.0</v>
      </c>
      <c r="B287" s="84"/>
      <c r="C287" s="84" t="s">
        <v>14</v>
      </c>
      <c r="D287" s="84">
        <v>2.0200305E7</v>
      </c>
      <c r="E287" s="85" t="s">
        <v>185</v>
      </c>
      <c r="F287" s="85" t="s">
        <v>376</v>
      </c>
      <c r="G287" s="85"/>
      <c r="H287" s="85" t="s">
        <v>311</v>
      </c>
      <c r="I287" s="85" t="s">
        <v>721</v>
      </c>
      <c r="J287" s="84">
        <v>1.0</v>
      </c>
      <c r="K287" s="148" t="s">
        <v>19</v>
      </c>
      <c r="L287" s="87" t="s">
        <v>378</v>
      </c>
      <c r="M287" s="87">
        <v>2.0220208E7</v>
      </c>
      <c r="N287" s="87" t="s">
        <v>379</v>
      </c>
      <c r="O287" s="87" t="s">
        <v>19</v>
      </c>
      <c r="P287" s="87">
        <v>2.0</v>
      </c>
      <c r="Q287" s="87">
        <v>90.0</v>
      </c>
      <c r="R287" s="88" t="s">
        <v>380</v>
      </c>
      <c r="S287" s="88">
        <v>90.0</v>
      </c>
      <c r="T287" s="88"/>
      <c r="U287" s="88"/>
      <c r="V287" s="88"/>
      <c r="W287" s="88" t="s">
        <v>19</v>
      </c>
      <c r="X287" s="88">
        <f t="shared" si="57"/>
        <v>0.18</v>
      </c>
      <c r="Y287" s="88" t="str">
        <f t="shared" si="54"/>
        <v>#VALUE!</v>
      </c>
      <c r="AC287" s="90" t="s">
        <v>387</v>
      </c>
    </row>
    <row r="288" hidden="1">
      <c r="A288" s="149">
        <v>483.0</v>
      </c>
      <c r="B288" s="84"/>
      <c r="C288" s="84" t="s">
        <v>14</v>
      </c>
      <c r="D288" s="84">
        <v>2.0200305E7</v>
      </c>
      <c r="E288" s="85" t="s">
        <v>185</v>
      </c>
      <c r="F288" s="85" t="s">
        <v>376</v>
      </c>
      <c r="G288" s="85"/>
      <c r="H288" s="85" t="s">
        <v>314</v>
      </c>
      <c r="I288" s="85" t="s">
        <v>988</v>
      </c>
      <c r="J288" s="84">
        <v>1.0</v>
      </c>
      <c r="K288" s="148" t="s">
        <v>19</v>
      </c>
      <c r="L288" s="87" t="s">
        <v>378</v>
      </c>
      <c r="M288" s="87">
        <v>2.021102E7</v>
      </c>
      <c r="N288" s="87" t="s">
        <v>379</v>
      </c>
      <c r="O288" s="87" t="s">
        <v>19</v>
      </c>
      <c r="P288" s="87" t="s">
        <v>380</v>
      </c>
      <c r="Q288" s="87">
        <v>90.0</v>
      </c>
      <c r="R288" s="88">
        <v>13.0</v>
      </c>
      <c r="S288" s="88">
        <v>87.0</v>
      </c>
      <c r="T288" s="88">
        <v>14.4</v>
      </c>
      <c r="U288" s="88" t="s">
        <v>19</v>
      </c>
      <c r="V288" s="88">
        <v>8.2</v>
      </c>
      <c r="W288" s="96">
        <v>0.513</v>
      </c>
      <c r="X288" s="88">
        <f>(W288*Q288)/1000</f>
        <v>0.04617</v>
      </c>
      <c r="Y288" s="88">
        <f t="shared" si="54"/>
        <v>1.131</v>
      </c>
      <c r="AC288" s="90" t="s">
        <v>504</v>
      </c>
    </row>
    <row r="289" hidden="1">
      <c r="A289" s="149">
        <v>483.0</v>
      </c>
      <c r="B289" s="84"/>
      <c r="C289" s="84" t="s">
        <v>14</v>
      </c>
      <c r="D289" s="84">
        <v>2.0200305E7</v>
      </c>
      <c r="E289" s="85" t="s">
        <v>185</v>
      </c>
      <c r="F289" s="85" t="s">
        <v>376</v>
      </c>
      <c r="G289" s="85"/>
      <c r="H289" s="85" t="s">
        <v>314</v>
      </c>
      <c r="I289" s="85" t="s">
        <v>988</v>
      </c>
      <c r="J289" s="84">
        <v>1.0</v>
      </c>
      <c r="K289" s="148" t="s">
        <v>19</v>
      </c>
      <c r="L289" s="87" t="s">
        <v>378</v>
      </c>
      <c r="M289" s="87">
        <v>2.0220208E7</v>
      </c>
      <c r="N289" s="87" t="s">
        <v>379</v>
      </c>
      <c r="O289" s="87" t="s">
        <v>19</v>
      </c>
      <c r="P289" s="87" t="s">
        <v>380</v>
      </c>
      <c r="Q289" s="87">
        <v>90.0</v>
      </c>
      <c r="R289" s="88" t="s">
        <v>380</v>
      </c>
      <c r="S289" s="88">
        <v>90.0</v>
      </c>
      <c r="T289" s="88"/>
      <c r="U289" s="88"/>
      <c r="V289" s="88"/>
      <c r="W289" s="88"/>
      <c r="X289" s="88" t="str">
        <f t="shared" ref="X289:X316" si="58">(P289*Q289)/1000</f>
        <v>#VALUE!</v>
      </c>
      <c r="Y289" s="88" t="str">
        <f t="shared" si="54"/>
        <v>#VALUE!</v>
      </c>
      <c r="AC289" s="90" t="s">
        <v>387</v>
      </c>
    </row>
    <row r="290" hidden="1">
      <c r="A290" s="84">
        <v>485.0</v>
      </c>
      <c r="B290" s="84" t="s">
        <v>382</v>
      </c>
      <c r="C290" s="84" t="s">
        <v>14</v>
      </c>
      <c r="D290" s="84">
        <v>2.0200305E7</v>
      </c>
      <c r="E290" s="85" t="s">
        <v>185</v>
      </c>
      <c r="F290" s="85" t="s">
        <v>376</v>
      </c>
      <c r="G290" s="85"/>
      <c r="H290" s="85" t="s">
        <v>317</v>
      </c>
      <c r="I290" s="85" t="s">
        <v>689</v>
      </c>
      <c r="J290" s="84">
        <v>1.0</v>
      </c>
      <c r="K290" s="148" t="s">
        <v>19</v>
      </c>
      <c r="L290" s="87" t="s">
        <v>378</v>
      </c>
      <c r="M290" s="87">
        <v>2.0211109E7</v>
      </c>
      <c r="N290" s="87" t="s">
        <v>379</v>
      </c>
      <c r="O290" s="87" t="s">
        <v>690</v>
      </c>
      <c r="P290" s="87">
        <v>2.0</v>
      </c>
      <c r="Q290" s="87">
        <v>90.0</v>
      </c>
      <c r="R290" s="88">
        <v>15.3</v>
      </c>
      <c r="S290" s="88">
        <v>87.0</v>
      </c>
      <c r="T290" s="88">
        <v>12.8</v>
      </c>
      <c r="U290" s="88" t="s">
        <v>19</v>
      </c>
      <c r="V290" s="88">
        <v>7.0</v>
      </c>
      <c r="W290" s="88" t="s">
        <v>19</v>
      </c>
      <c r="X290" s="88">
        <f t="shared" si="58"/>
        <v>0.18</v>
      </c>
      <c r="Y290" s="88">
        <f t="shared" si="54"/>
        <v>1.3311</v>
      </c>
      <c r="AC290" s="90" t="s">
        <v>498</v>
      </c>
    </row>
    <row r="291" hidden="1">
      <c r="A291" s="84">
        <v>487.0</v>
      </c>
      <c r="B291" s="84" t="s">
        <v>382</v>
      </c>
      <c r="C291" s="84" t="s">
        <v>14</v>
      </c>
      <c r="D291" s="84">
        <v>2.0200305E7</v>
      </c>
      <c r="E291" s="85" t="s">
        <v>185</v>
      </c>
      <c r="F291" s="85" t="s">
        <v>376</v>
      </c>
      <c r="G291" s="85"/>
      <c r="H291" s="85" t="s">
        <v>320</v>
      </c>
      <c r="I291" s="85" t="s">
        <v>693</v>
      </c>
      <c r="J291" s="84">
        <v>1.0</v>
      </c>
      <c r="K291" s="148" t="s">
        <v>19</v>
      </c>
      <c r="L291" s="87" t="s">
        <v>378</v>
      </c>
      <c r="M291" s="87">
        <v>2.0211122E7</v>
      </c>
      <c r="N291" s="87" t="s">
        <v>379</v>
      </c>
      <c r="O291" s="87" t="s">
        <v>690</v>
      </c>
      <c r="P291" s="87">
        <v>2.31</v>
      </c>
      <c r="Q291" s="87">
        <v>90.0</v>
      </c>
      <c r="R291" s="88">
        <v>26.7</v>
      </c>
      <c r="S291" s="88">
        <v>87.0</v>
      </c>
      <c r="T291" s="88">
        <v>15.2</v>
      </c>
      <c r="U291" s="88" t="s">
        <v>19</v>
      </c>
      <c r="V291" s="88">
        <v>7.5</v>
      </c>
      <c r="W291" s="88" t="s">
        <v>19</v>
      </c>
      <c r="X291" s="88">
        <f t="shared" si="58"/>
        <v>0.2079</v>
      </c>
      <c r="Y291" s="88">
        <f t="shared" si="54"/>
        <v>2.3229</v>
      </c>
      <c r="AC291" s="90" t="s">
        <v>520</v>
      </c>
      <c r="AE291" s="170"/>
      <c r="AF291" s="170"/>
      <c r="AG291" s="170"/>
      <c r="AH291" s="170"/>
      <c r="AI291" s="170"/>
      <c r="AJ291" s="170"/>
      <c r="AK291" s="170"/>
      <c r="AL291" s="170"/>
      <c r="AM291" s="170"/>
      <c r="AN291" s="170"/>
      <c r="AO291" s="170"/>
      <c r="AP291" s="170"/>
      <c r="AQ291" s="170"/>
      <c r="AR291" s="170"/>
      <c r="AS291" s="170"/>
      <c r="AT291" s="170"/>
      <c r="AU291" s="170"/>
      <c r="AV291" s="170"/>
      <c r="AW291" s="170"/>
    </row>
    <row r="292" hidden="1">
      <c r="A292" s="83">
        <v>489.0</v>
      </c>
      <c r="B292" s="84" t="s">
        <v>382</v>
      </c>
      <c r="C292" s="84" t="s">
        <v>14</v>
      </c>
      <c r="D292" s="84">
        <v>2.0200305E7</v>
      </c>
      <c r="E292" s="85" t="s">
        <v>185</v>
      </c>
      <c r="F292" s="85" t="s">
        <v>376</v>
      </c>
      <c r="G292" s="85"/>
      <c r="H292" s="85" t="s">
        <v>323</v>
      </c>
      <c r="I292" s="85" t="s">
        <v>727</v>
      </c>
      <c r="J292" s="84">
        <v>1.0</v>
      </c>
      <c r="K292" s="148" t="s">
        <v>19</v>
      </c>
      <c r="L292" s="87" t="s">
        <v>378</v>
      </c>
      <c r="M292" s="87">
        <v>2.0211129E7</v>
      </c>
      <c r="N292" s="87" t="s">
        <v>379</v>
      </c>
      <c r="O292" s="87" t="s">
        <v>690</v>
      </c>
      <c r="P292" s="87">
        <v>3.72</v>
      </c>
      <c r="Q292" s="87">
        <v>90.0</v>
      </c>
      <c r="R292" s="88">
        <v>28.4</v>
      </c>
      <c r="S292" s="88">
        <v>87.0</v>
      </c>
      <c r="T292" s="88">
        <v>9.26</v>
      </c>
      <c r="U292" s="88" t="s">
        <v>19</v>
      </c>
      <c r="V292" s="88" t="s">
        <v>380</v>
      </c>
      <c r="W292" s="88" t="s">
        <v>19</v>
      </c>
      <c r="X292" s="88">
        <f t="shared" si="58"/>
        <v>0.3348</v>
      </c>
      <c r="Y292" s="88">
        <f t="shared" si="54"/>
        <v>2.4708</v>
      </c>
      <c r="AC292" s="90" t="s">
        <v>542</v>
      </c>
    </row>
    <row r="293" hidden="1">
      <c r="A293" s="83">
        <v>491.0</v>
      </c>
      <c r="B293" s="84" t="s">
        <v>382</v>
      </c>
      <c r="C293" s="84" t="s">
        <v>14</v>
      </c>
      <c r="D293" s="84">
        <v>2.0200305E7</v>
      </c>
      <c r="E293" s="85" t="s">
        <v>185</v>
      </c>
      <c r="F293" s="85" t="s">
        <v>376</v>
      </c>
      <c r="G293" s="85"/>
      <c r="H293" s="85" t="s">
        <v>326</v>
      </c>
      <c r="I293" s="85" t="s">
        <v>719</v>
      </c>
      <c r="J293" s="84">
        <v>1.0</v>
      </c>
      <c r="K293" s="148" t="s">
        <v>19</v>
      </c>
      <c r="L293" s="87" t="s">
        <v>378</v>
      </c>
      <c r="M293" s="87">
        <v>2.0211101E7</v>
      </c>
      <c r="N293" s="87" t="s">
        <v>379</v>
      </c>
      <c r="O293" s="87" t="s">
        <v>720</v>
      </c>
      <c r="P293" s="87">
        <v>2.11</v>
      </c>
      <c r="Q293" s="87">
        <v>90.0</v>
      </c>
      <c r="R293" s="88">
        <v>26.5</v>
      </c>
      <c r="S293" s="88">
        <v>87.0</v>
      </c>
      <c r="T293" s="88">
        <v>23.9</v>
      </c>
      <c r="U293" s="88" t="s">
        <v>19</v>
      </c>
      <c r="V293" s="88">
        <v>8.3</v>
      </c>
      <c r="W293" s="88" t="s">
        <v>19</v>
      </c>
      <c r="X293" s="88">
        <f t="shared" si="58"/>
        <v>0.1899</v>
      </c>
      <c r="Y293" s="88">
        <f t="shared" si="54"/>
        <v>2.3055</v>
      </c>
      <c r="AC293" s="90" t="s">
        <v>582</v>
      </c>
    </row>
    <row r="294" hidden="1">
      <c r="A294" s="84">
        <v>493.0</v>
      </c>
      <c r="B294" s="84" t="s">
        <v>382</v>
      </c>
      <c r="C294" s="84" t="s">
        <v>14</v>
      </c>
      <c r="D294" s="84">
        <v>2.0200305E7</v>
      </c>
      <c r="E294" s="85" t="s">
        <v>185</v>
      </c>
      <c r="F294" s="85" t="s">
        <v>376</v>
      </c>
      <c r="G294" s="85"/>
      <c r="H294" s="85" t="s">
        <v>329</v>
      </c>
      <c r="I294" s="85" t="s">
        <v>718</v>
      </c>
      <c r="J294" s="84">
        <v>1.0</v>
      </c>
      <c r="K294" s="148" t="s">
        <v>19</v>
      </c>
      <c r="L294" s="87" t="s">
        <v>378</v>
      </c>
      <c r="M294" s="87">
        <v>2.0211109E7</v>
      </c>
      <c r="N294" s="87" t="s">
        <v>379</v>
      </c>
      <c r="O294" s="87" t="s">
        <v>19</v>
      </c>
      <c r="P294" s="87">
        <v>2.22</v>
      </c>
      <c r="Q294" s="87">
        <v>90.0</v>
      </c>
      <c r="R294" s="88">
        <v>22.7</v>
      </c>
      <c r="S294" s="88">
        <v>87.0</v>
      </c>
      <c r="T294" s="87">
        <v>12.1</v>
      </c>
      <c r="U294" s="88" t="s">
        <v>19</v>
      </c>
      <c r="V294" s="88">
        <v>7.7</v>
      </c>
      <c r="W294" s="88" t="s">
        <v>19</v>
      </c>
      <c r="X294" s="88">
        <f t="shared" si="58"/>
        <v>0.1998</v>
      </c>
      <c r="Y294" s="88">
        <f t="shared" si="54"/>
        <v>1.9749</v>
      </c>
      <c r="AC294" s="90" t="s">
        <v>498</v>
      </c>
    </row>
    <row r="295" hidden="1">
      <c r="A295" s="84">
        <v>495.0</v>
      </c>
      <c r="B295" s="84" t="s">
        <v>382</v>
      </c>
      <c r="C295" s="84" t="s">
        <v>332</v>
      </c>
      <c r="D295" s="84">
        <v>2.020091E7</v>
      </c>
      <c r="E295" s="85" t="s">
        <v>48</v>
      </c>
      <c r="F295" s="85" t="s">
        <v>376</v>
      </c>
      <c r="G295" s="85"/>
      <c r="H295" s="85" t="s">
        <v>96</v>
      </c>
      <c r="I295" s="85" t="s">
        <v>731</v>
      </c>
      <c r="J295" s="84">
        <v>1.0</v>
      </c>
      <c r="K295" s="148" t="s">
        <v>19</v>
      </c>
      <c r="L295" s="87" t="s">
        <v>378</v>
      </c>
      <c r="M295" s="94">
        <v>2.0210902E7</v>
      </c>
      <c r="N295" s="87" t="s">
        <v>379</v>
      </c>
      <c r="O295" s="87" t="s">
        <v>19</v>
      </c>
      <c r="P295" s="87">
        <v>5.6</v>
      </c>
      <c r="Q295" s="87">
        <v>90.0</v>
      </c>
      <c r="R295" s="88">
        <v>19.0</v>
      </c>
      <c r="S295" s="88">
        <v>87.0</v>
      </c>
      <c r="T295" s="88">
        <v>9.94</v>
      </c>
      <c r="U295" s="88" t="s">
        <v>19</v>
      </c>
      <c r="V295" s="88" t="s">
        <v>380</v>
      </c>
      <c r="W295" s="88" t="s">
        <v>19</v>
      </c>
      <c r="X295" s="88">
        <f t="shared" si="58"/>
        <v>0.504</v>
      </c>
      <c r="Y295" s="88">
        <f t="shared" si="54"/>
        <v>1.653</v>
      </c>
      <c r="Z295" s="87" t="s">
        <v>404</v>
      </c>
      <c r="AA295" s="87" t="s">
        <v>405</v>
      </c>
      <c r="AC295" s="90" t="s">
        <v>475</v>
      </c>
    </row>
    <row r="296" hidden="1">
      <c r="A296" s="149">
        <v>497.0</v>
      </c>
      <c r="B296" s="84"/>
      <c r="C296" s="84" t="s">
        <v>332</v>
      </c>
      <c r="D296" s="84">
        <v>2.020091E7</v>
      </c>
      <c r="E296" s="85" t="s">
        <v>48</v>
      </c>
      <c r="F296" s="85" t="s">
        <v>376</v>
      </c>
      <c r="G296" s="85"/>
      <c r="H296" s="85" t="s">
        <v>68</v>
      </c>
      <c r="I296" s="85" t="s">
        <v>732</v>
      </c>
      <c r="J296" s="84">
        <v>1.0</v>
      </c>
      <c r="K296" s="148" t="s">
        <v>19</v>
      </c>
      <c r="L296" s="87" t="s">
        <v>378</v>
      </c>
      <c r="M296" s="87">
        <v>2.0211105E7</v>
      </c>
      <c r="N296" s="87" t="s">
        <v>379</v>
      </c>
      <c r="O296" s="87" t="s">
        <v>19</v>
      </c>
      <c r="P296" s="87">
        <v>10.55</v>
      </c>
      <c r="Q296" s="87">
        <v>90.0</v>
      </c>
      <c r="R296" s="88" t="s">
        <v>380</v>
      </c>
      <c r="S296" s="88">
        <v>87.0</v>
      </c>
      <c r="T296" s="88"/>
      <c r="U296" s="96">
        <v>4.2</v>
      </c>
      <c r="V296" s="88"/>
      <c r="W296" s="88" t="s">
        <v>19</v>
      </c>
      <c r="X296" s="88">
        <f t="shared" si="58"/>
        <v>0.9495</v>
      </c>
      <c r="Y296" s="88">
        <f>(U296*S296)/1000</f>
        <v>0.3654</v>
      </c>
      <c r="AC296" s="90" t="s">
        <v>468</v>
      </c>
    </row>
    <row r="297" hidden="1">
      <c r="A297" s="149">
        <v>497.0</v>
      </c>
      <c r="B297" s="84"/>
      <c r="C297" s="84" t="s">
        <v>332</v>
      </c>
      <c r="D297" s="84">
        <v>2.020091E7</v>
      </c>
      <c r="E297" s="85" t="s">
        <v>48</v>
      </c>
      <c r="F297" s="85" t="s">
        <v>376</v>
      </c>
      <c r="G297" s="85"/>
      <c r="H297" s="85" t="s">
        <v>68</v>
      </c>
      <c r="I297" s="85" t="s">
        <v>732</v>
      </c>
      <c r="J297" s="84">
        <v>1.0</v>
      </c>
      <c r="K297" s="148" t="s">
        <v>19</v>
      </c>
      <c r="L297" s="87" t="s">
        <v>378</v>
      </c>
      <c r="M297" s="87">
        <v>2.0220201E7</v>
      </c>
      <c r="N297" s="87" t="s">
        <v>379</v>
      </c>
      <c r="O297" s="87" t="s">
        <v>19</v>
      </c>
      <c r="P297" s="87">
        <v>12.6</v>
      </c>
      <c r="Q297" s="87">
        <v>90.0</v>
      </c>
      <c r="R297" s="88" t="s">
        <v>380</v>
      </c>
      <c r="S297" s="88">
        <v>90.0</v>
      </c>
      <c r="T297" s="88"/>
      <c r="U297" s="88"/>
      <c r="V297" s="88"/>
      <c r="W297" s="88" t="s">
        <v>19</v>
      </c>
      <c r="X297" s="88">
        <f t="shared" si="58"/>
        <v>1.134</v>
      </c>
      <c r="Y297" s="88" t="str">
        <f t="shared" ref="Y297:Y319" si="59">(R297*S297)/1000</f>
        <v>#VALUE!</v>
      </c>
      <c r="AC297" s="90" t="s">
        <v>400</v>
      </c>
    </row>
    <row r="298" hidden="1">
      <c r="A298" s="84">
        <v>499.0</v>
      </c>
      <c r="B298" s="84" t="s">
        <v>382</v>
      </c>
      <c r="C298" s="84" t="s">
        <v>332</v>
      </c>
      <c r="D298" s="84">
        <v>2.020091E7</v>
      </c>
      <c r="E298" s="85" t="s">
        <v>48</v>
      </c>
      <c r="F298" s="85" t="s">
        <v>407</v>
      </c>
      <c r="G298" s="85"/>
      <c r="H298" s="85" t="s">
        <v>733</v>
      </c>
      <c r="I298" s="85" t="s">
        <v>734</v>
      </c>
      <c r="J298" s="84">
        <v>1.0</v>
      </c>
      <c r="K298" s="148" t="s">
        <v>19</v>
      </c>
      <c r="L298" s="87" t="s">
        <v>378</v>
      </c>
      <c r="M298" s="87">
        <v>2.0210831E7</v>
      </c>
      <c r="N298" s="87" t="s">
        <v>379</v>
      </c>
      <c r="O298" s="87" t="s">
        <v>19</v>
      </c>
      <c r="P298" s="87">
        <v>18.35</v>
      </c>
      <c r="Q298" s="87">
        <v>90.0</v>
      </c>
      <c r="R298" s="88">
        <v>14.6</v>
      </c>
      <c r="S298" s="88">
        <v>87.0</v>
      </c>
      <c r="T298" s="88">
        <v>21.1</v>
      </c>
      <c r="U298" s="88" t="s">
        <v>19</v>
      </c>
      <c r="V298" s="88">
        <v>3.5</v>
      </c>
      <c r="W298" s="88" t="s">
        <v>19</v>
      </c>
      <c r="X298" s="88">
        <f t="shared" si="58"/>
        <v>1.6515</v>
      </c>
      <c r="Y298" s="88">
        <f t="shared" si="59"/>
        <v>1.2702</v>
      </c>
      <c r="Z298" s="87" t="s">
        <v>404</v>
      </c>
      <c r="AA298" s="87" t="s">
        <v>514</v>
      </c>
      <c r="AB298" s="87" t="s">
        <v>456</v>
      </c>
      <c r="AC298" s="90" t="s">
        <v>457</v>
      </c>
    </row>
    <row r="299" hidden="1">
      <c r="A299" s="84">
        <v>501.0</v>
      </c>
      <c r="B299" s="84" t="s">
        <v>382</v>
      </c>
      <c r="C299" s="84" t="s">
        <v>332</v>
      </c>
      <c r="D299" s="84">
        <v>2.020091E7</v>
      </c>
      <c r="E299" s="85" t="s">
        <v>48</v>
      </c>
      <c r="F299" s="85" t="s">
        <v>458</v>
      </c>
      <c r="G299" s="85"/>
      <c r="H299" s="85" t="s">
        <v>23</v>
      </c>
      <c r="I299" s="85" t="s">
        <v>481</v>
      </c>
      <c r="J299" s="84">
        <v>1.0</v>
      </c>
      <c r="K299" s="148" t="s">
        <v>19</v>
      </c>
      <c r="L299" s="87" t="s">
        <v>378</v>
      </c>
      <c r="M299" s="87">
        <v>2.0210831E7</v>
      </c>
      <c r="N299" s="87" t="s">
        <v>379</v>
      </c>
      <c r="O299" s="87" t="s">
        <v>19</v>
      </c>
      <c r="P299" s="87">
        <v>12.85</v>
      </c>
      <c r="Q299" s="87">
        <v>90.0</v>
      </c>
      <c r="R299" s="88">
        <v>21.3</v>
      </c>
      <c r="S299" s="88">
        <v>87.0</v>
      </c>
      <c r="T299" s="88">
        <v>14.5</v>
      </c>
      <c r="U299" s="88" t="s">
        <v>19</v>
      </c>
      <c r="V299" s="88">
        <v>6.6</v>
      </c>
      <c r="W299" s="88" t="s">
        <v>19</v>
      </c>
      <c r="X299" s="88">
        <f t="shared" si="58"/>
        <v>1.1565</v>
      </c>
      <c r="Y299" s="88">
        <f t="shared" si="59"/>
        <v>1.8531</v>
      </c>
      <c r="Z299" s="87" t="s">
        <v>404</v>
      </c>
      <c r="AA299" s="87" t="s">
        <v>405</v>
      </c>
      <c r="AB299" s="87" t="s">
        <v>456</v>
      </c>
      <c r="AC299" s="90" t="s">
        <v>457</v>
      </c>
    </row>
    <row r="300" hidden="1">
      <c r="A300" s="84">
        <v>503.0</v>
      </c>
      <c r="B300" s="84" t="s">
        <v>382</v>
      </c>
      <c r="C300" s="84" t="s">
        <v>332</v>
      </c>
      <c r="D300" s="84">
        <v>2.020091E7</v>
      </c>
      <c r="E300" s="85" t="s">
        <v>48</v>
      </c>
      <c r="F300" s="85" t="s">
        <v>407</v>
      </c>
      <c r="G300" s="85"/>
      <c r="H300" s="85" t="s">
        <v>421</v>
      </c>
      <c r="I300" s="85" t="s">
        <v>736</v>
      </c>
      <c r="J300" s="84">
        <v>1.0</v>
      </c>
      <c r="K300" s="148" t="s">
        <v>19</v>
      </c>
      <c r="L300" s="87" t="s">
        <v>378</v>
      </c>
      <c r="M300" s="94">
        <v>2.0210902E7</v>
      </c>
      <c r="N300" s="87" t="s">
        <v>379</v>
      </c>
      <c r="O300" s="87" t="s">
        <v>19</v>
      </c>
      <c r="P300" s="87">
        <v>16.0</v>
      </c>
      <c r="Q300" s="87">
        <v>90.0</v>
      </c>
      <c r="R300" s="88">
        <v>16.7</v>
      </c>
      <c r="S300" s="88">
        <v>87.0</v>
      </c>
      <c r="T300" s="88">
        <v>20.3</v>
      </c>
      <c r="U300" s="88" t="s">
        <v>19</v>
      </c>
      <c r="V300" s="88">
        <v>4.3</v>
      </c>
      <c r="W300" s="88" t="s">
        <v>19</v>
      </c>
      <c r="X300" s="88">
        <f t="shared" si="58"/>
        <v>1.44</v>
      </c>
      <c r="Y300" s="88">
        <f t="shared" si="59"/>
        <v>1.4529</v>
      </c>
      <c r="Z300" s="87" t="s">
        <v>404</v>
      </c>
      <c r="AA300" s="87" t="s">
        <v>405</v>
      </c>
      <c r="AC300" s="90" t="s">
        <v>475</v>
      </c>
    </row>
    <row r="301" hidden="1">
      <c r="A301" s="84">
        <v>505.0</v>
      </c>
      <c r="B301" s="84" t="s">
        <v>382</v>
      </c>
      <c r="C301" s="84" t="s">
        <v>332</v>
      </c>
      <c r="D301" s="84">
        <v>2.020091E7</v>
      </c>
      <c r="E301" s="85" t="s">
        <v>48</v>
      </c>
      <c r="F301" s="85" t="s">
        <v>407</v>
      </c>
      <c r="G301" s="85"/>
      <c r="H301" s="85" t="s">
        <v>411</v>
      </c>
      <c r="I301" s="85" t="s">
        <v>737</v>
      </c>
      <c r="J301" s="84">
        <v>1.0</v>
      </c>
      <c r="K301" s="148" t="s">
        <v>19</v>
      </c>
      <c r="L301" s="87" t="s">
        <v>378</v>
      </c>
      <c r="M301" s="87">
        <v>2.0211028E7</v>
      </c>
      <c r="N301" s="87" t="s">
        <v>379</v>
      </c>
      <c r="O301" s="87" t="s">
        <v>19</v>
      </c>
      <c r="P301" s="87">
        <v>19.6</v>
      </c>
      <c r="Q301" s="87">
        <v>90.0</v>
      </c>
      <c r="R301" s="88">
        <v>10.4</v>
      </c>
      <c r="S301" s="88">
        <v>87.0</v>
      </c>
      <c r="T301" s="88">
        <v>10.6</v>
      </c>
      <c r="U301" s="88" t="s">
        <v>19</v>
      </c>
      <c r="V301" s="88">
        <v>4.0</v>
      </c>
      <c r="W301" s="88" t="s">
        <v>19</v>
      </c>
      <c r="X301" s="88">
        <f t="shared" si="58"/>
        <v>1.764</v>
      </c>
      <c r="Y301" s="88">
        <f t="shared" si="59"/>
        <v>0.9048</v>
      </c>
      <c r="AC301" s="90" t="s">
        <v>402</v>
      </c>
    </row>
    <row r="302" hidden="1">
      <c r="A302" s="84">
        <v>507.0</v>
      </c>
      <c r="B302" s="84" t="s">
        <v>382</v>
      </c>
      <c r="C302" s="84" t="s">
        <v>332</v>
      </c>
      <c r="D302" s="84">
        <v>2.020091E7</v>
      </c>
      <c r="E302" s="85" t="s">
        <v>48</v>
      </c>
      <c r="F302" s="85" t="s">
        <v>458</v>
      </c>
      <c r="G302" s="85"/>
      <c r="H302" s="85" t="s">
        <v>22</v>
      </c>
      <c r="I302" s="85" t="s">
        <v>474</v>
      </c>
      <c r="J302" s="84">
        <v>1.0</v>
      </c>
      <c r="K302" s="148" t="s">
        <v>19</v>
      </c>
      <c r="L302" s="87" t="s">
        <v>378</v>
      </c>
      <c r="M302" s="94">
        <v>2.0210902E7</v>
      </c>
      <c r="N302" s="87" t="s">
        <v>379</v>
      </c>
      <c r="O302" s="87" t="s">
        <v>19</v>
      </c>
      <c r="P302" s="87">
        <v>15.0</v>
      </c>
      <c r="Q302" s="87">
        <v>90.0</v>
      </c>
      <c r="R302" s="88">
        <v>23.9</v>
      </c>
      <c r="S302" s="88">
        <v>87.0</v>
      </c>
      <c r="T302" s="88">
        <v>22.1</v>
      </c>
      <c r="U302" s="88" t="s">
        <v>19</v>
      </c>
      <c r="V302" s="88">
        <v>6.4</v>
      </c>
      <c r="W302" s="88" t="s">
        <v>19</v>
      </c>
      <c r="X302" s="88">
        <f t="shared" si="58"/>
        <v>1.35</v>
      </c>
      <c r="Y302" s="88">
        <f t="shared" si="59"/>
        <v>2.0793</v>
      </c>
      <c r="Z302" s="87" t="s">
        <v>404</v>
      </c>
      <c r="AA302" s="87" t="s">
        <v>405</v>
      </c>
      <c r="AC302" s="90" t="s">
        <v>475</v>
      </c>
    </row>
    <row r="303" hidden="1">
      <c r="A303" s="83">
        <v>509.0</v>
      </c>
      <c r="B303" s="84" t="s">
        <v>382</v>
      </c>
      <c r="C303" s="84" t="s">
        <v>332</v>
      </c>
      <c r="D303" s="84">
        <v>2.020091E7</v>
      </c>
      <c r="E303" s="85" t="s">
        <v>48</v>
      </c>
      <c r="F303" s="85" t="s">
        <v>376</v>
      </c>
      <c r="G303" s="85"/>
      <c r="H303" s="85" t="s">
        <v>64</v>
      </c>
      <c r="I303" s="85" t="s">
        <v>739</v>
      </c>
      <c r="J303" s="84">
        <v>1.0</v>
      </c>
      <c r="K303" s="148" t="s">
        <v>19</v>
      </c>
      <c r="L303" s="87" t="s">
        <v>378</v>
      </c>
      <c r="M303" s="87">
        <v>2.0210831E7</v>
      </c>
      <c r="N303" s="87" t="s">
        <v>379</v>
      </c>
      <c r="O303" s="87" t="s">
        <v>19</v>
      </c>
      <c r="P303" s="87">
        <v>2.8</v>
      </c>
      <c r="Q303" s="87">
        <v>90.0</v>
      </c>
      <c r="R303" s="88">
        <v>10.1</v>
      </c>
      <c r="S303" s="88">
        <v>87.0</v>
      </c>
      <c r="T303" s="88">
        <v>7.83</v>
      </c>
      <c r="U303" s="88" t="s">
        <v>19</v>
      </c>
      <c r="V303" s="88" t="s">
        <v>380</v>
      </c>
      <c r="W303" s="93" t="s">
        <v>19</v>
      </c>
      <c r="X303" s="88">
        <f t="shared" si="58"/>
        <v>0.252</v>
      </c>
      <c r="Y303" s="88">
        <f t="shared" si="59"/>
        <v>0.8787</v>
      </c>
      <c r="Z303" s="87" t="s">
        <v>404</v>
      </c>
      <c r="AA303" s="87" t="s">
        <v>430</v>
      </c>
      <c r="AB303" s="87" t="s">
        <v>456</v>
      </c>
      <c r="AC303" s="90" t="s">
        <v>457</v>
      </c>
    </row>
    <row r="304" hidden="1">
      <c r="A304" s="83">
        <v>511.0</v>
      </c>
      <c r="B304" s="84" t="s">
        <v>382</v>
      </c>
      <c r="C304" s="84" t="s">
        <v>332</v>
      </c>
      <c r="D304" s="84">
        <v>2.020091E7</v>
      </c>
      <c r="E304" s="85" t="s">
        <v>48</v>
      </c>
      <c r="F304" s="85" t="s">
        <v>407</v>
      </c>
      <c r="G304" s="85"/>
      <c r="H304" s="85" t="s">
        <v>439</v>
      </c>
      <c r="I304" s="85" t="s">
        <v>740</v>
      </c>
      <c r="J304" s="84">
        <v>1.0</v>
      </c>
      <c r="K304" s="148" t="s">
        <v>19</v>
      </c>
      <c r="L304" s="87" t="s">
        <v>378</v>
      </c>
      <c r="M304" s="87">
        <v>2.0211102E7</v>
      </c>
      <c r="N304" s="87" t="s">
        <v>379</v>
      </c>
      <c r="O304" s="87" t="s">
        <v>19</v>
      </c>
      <c r="P304" s="87">
        <v>31.8</v>
      </c>
      <c r="Q304" s="87">
        <v>90.0</v>
      </c>
      <c r="R304" s="88">
        <v>16.0</v>
      </c>
      <c r="S304" s="88">
        <v>87.0</v>
      </c>
      <c r="T304" s="88">
        <v>14.8</v>
      </c>
      <c r="U304" s="88" t="s">
        <v>19</v>
      </c>
      <c r="V304" s="88">
        <v>6.7</v>
      </c>
      <c r="W304" s="88" t="s">
        <v>19</v>
      </c>
      <c r="X304" s="88">
        <f t="shared" si="58"/>
        <v>2.862</v>
      </c>
      <c r="Y304" s="88">
        <f t="shared" si="59"/>
        <v>1.392</v>
      </c>
      <c r="AC304" s="90" t="s">
        <v>594</v>
      </c>
    </row>
    <row r="305" hidden="1">
      <c r="A305" s="84">
        <v>513.0</v>
      </c>
      <c r="B305" s="84" t="s">
        <v>382</v>
      </c>
      <c r="C305" s="84" t="s">
        <v>332</v>
      </c>
      <c r="D305" s="84">
        <v>2.020091E7</v>
      </c>
      <c r="E305" s="85" t="s">
        <v>48</v>
      </c>
      <c r="F305" s="85" t="s">
        <v>376</v>
      </c>
      <c r="G305" s="85"/>
      <c r="H305" s="85" t="s">
        <v>49</v>
      </c>
      <c r="I305" s="85" t="s">
        <v>712</v>
      </c>
      <c r="J305" s="84">
        <v>1.0</v>
      </c>
      <c r="K305" s="148" t="s">
        <v>19</v>
      </c>
      <c r="L305" s="87" t="s">
        <v>378</v>
      </c>
      <c r="M305" s="87">
        <v>2.0211004E7</v>
      </c>
      <c r="N305" s="87" t="s">
        <v>379</v>
      </c>
      <c r="O305" s="87" t="s">
        <v>19</v>
      </c>
      <c r="P305" s="87">
        <v>3.64</v>
      </c>
      <c r="Q305" s="87">
        <v>90.0</v>
      </c>
      <c r="R305" s="88">
        <v>10.8</v>
      </c>
      <c r="S305" s="88">
        <v>87.0</v>
      </c>
      <c r="T305" s="88">
        <v>6.99</v>
      </c>
      <c r="U305" s="88" t="s">
        <v>19</v>
      </c>
      <c r="V305" s="88" t="s">
        <v>380</v>
      </c>
      <c r="W305" s="88" t="s">
        <v>19</v>
      </c>
      <c r="X305" s="88">
        <f t="shared" si="58"/>
        <v>0.3276</v>
      </c>
      <c r="Y305" s="88">
        <f t="shared" si="59"/>
        <v>0.9396</v>
      </c>
      <c r="AC305" s="90" t="s">
        <v>495</v>
      </c>
    </row>
    <row r="306" hidden="1">
      <c r="A306" s="161">
        <v>515.0</v>
      </c>
      <c r="B306" s="84"/>
      <c r="C306" s="84" t="s">
        <v>332</v>
      </c>
      <c r="D306" s="84">
        <v>2.020091E7</v>
      </c>
      <c r="E306" s="85" t="s">
        <v>48</v>
      </c>
      <c r="F306" s="85" t="s">
        <v>376</v>
      </c>
      <c r="G306" s="85"/>
      <c r="H306" s="85" t="s">
        <v>79</v>
      </c>
      <c r="I306" s="85" t="s">
        <v>742</v>
      </c>
      <c r="J306" s="84">
        <v>1.0</v>
      </c>
      <c r="K306" s="148" t="s">
        <v>19</v>
      </c>
      <c r="L306" s="87" t="s">
        <v>378</v>
      </c>
      <c r="M306" s="87">
        <v>2.0211104E7</v>
      </c>
      <c r="N306" s="87" t="s">
        <v>379</v>
      </c>
      <c r="O306" s="87" t="s">
        <v>1026</v>
      </c>
      <c r="Q306" s="87">
        <v>90.0</v>
      </c>
      <c r="R306" s="88"/>
      <c r="S306" s="88">
        <v>87.0</v>
      </c>
      <c r="T306" s="88"/>
      <c r="U306" s="93"/>
      <c r="V306" s="88"/>
      <c r="W306" s="88">
        <v>0.0</v>
      </c>
      <c r="X306" s="88">
        <f t="shared" si="58"/>
        <v>0</v>
      </c>
      <c r="Y306" s="88">
        <f t="shared" si="59"/>
        <v>0</v>
      </c>
      <c r="AC306" s="90" t="s">
        <v>395</v>
      </c>
    </row>
    <row r="307" hidden="1">
      <c r="A307" s="161">
        <v>515.0</v>
      </c>
      <c r="B307" s="84"/>
      <c r="C307" s="84" t="s">
        <v>332</v>
      </c>
      <c r="D307" s="84">
        <v>2.020091E7</v>
      </c>
      <c r="E307" s="85" t="s">
        <v>48</v>
      </c>
      <c r="F307" s="85" t="s">
        <v>376</v>
      </c>
      <c r="G307" s="85"/>
      <c r="H307" s="85" t="s">
        <v>79</v>
      </c>
      <c r="I307" s="85" t="s">
        <v>742</v>
      </c>
      <c r="J307" s="84">
        <v>1.0</v>
      </c>
      <c r="K307" s="148" t="s">
        <v>19</v>
      </c>
      <c r="L307" s="87" t="s">
        <v>378</v>
      </c>
      <c r="M307" s="87">
        <v>2.0220201E7</v>
      </c>
      <c r="N307" s="87" t="s">
        <v>379</v>
      </c>
      <c r="O307" s="87" t="s">
        <v>19</v>
      </c>
      <c r="P307" s="87">
        <v>2.0</v>
      </c>
      <c r="Q307" s="87">
        <v>90.0</v>
      </c>
      <c r="R307" s="88">
        <v>14.7</v>
      </c>
      <c r="S307" s="88">
        <v>90.0</v>
      </c>
      <c r="T307" s="88"/>
      <c r="U307" s="88"/>
      <c r="V307" s="88"/>
      <c r="W307" s="88"/>
      <c r="X307" s="88">
        <f t="shared" si="58"/>
        <v>0.18</v>
      </c>
      <c r="Y307" s="88">
        <f t="shared" si="59"/>
        <v>1.323</v>
      </c>
      <c r="AC307" s="90" t="s">
        <v>400</v>
      </c>
    </row>
    <row r="308" hidden="1">
      <c r="A308" s="84">
        <v>519.0</v>
      </c>
      <c r="B308" s="84" t="s">
        <v>382</v>
      </c>
      <c r="C308" s="84" t="s">
        <v>332</v>
      </c>
      <c r="D308" s="84">
        <v>2.020091E7</v>
      </c>
      <c r="E308" s="85" t="s">
        <v>48</v>
      </c>
      <c r="F308" s="85" t="s">
        <v>407</v>
      </c>
      <c r="G308" s="85"/>
      <c r="H308" s="85" t="s">
        <v>743</v>
      </c>
      <c r="I308" s="85" t="s">
        <v>744</v>
      </c>
      <c r="J308" s="84">
        <v>1.0</v>
      </c>
      <c r="K308" s="148" t="s">
        <v>19</v>
      </c>
      <c r="L308" s="87" t="s">
        <v>378</v>
      </c>
      <c r="M308" s="87">
        <v>2.0211004E7</v>
      </c>
      <c r="N308" s="87" t="s">
        <v>379</v>
      </c>
      <c r="O308" s="87" t="s">
        <v>19</v>
      </c>
      <c r="P308" s="87">
        <v>112.5</v>
      </c>
      <c r="Q308" s="87">
        <v>90.0</v>
      </c>
      <c r="R308" s="88">
        <v>15.6</v>
      </c>
      <c r="S308" s="88">
        <v>87.0</v>
      </c>
      <c r="T308" s="88">
        <v>14.2</v>
      </c>
      <c r="U308" s="88" t="s">
        <v>19</v>
      </c>
      <c r="V308" s="88">
        <v>5.0</v>
      </c>
      <c r="W308" s="88" t="s">
        <v>19</v>
      </c>
      <c r="X308" s="88">
        <f t="shared" si="58"/>
        <v>10.125</v>
      </c>
      <c r="Y308" s="88">
        <f t="shared" si="59"/>
        <v>1.3572</v>
      </c>
      <c r="AC308" s="90" t="s">
        <v>495</v>
      </c>
    </row>
    <row r="309" hidden="1">
      <c r="A309" s="84">
        <v>521.0</v>
      </c>
      <c r="B309" s="84" t="s">
        <v>382</v>
      </c>
      <c r="C309" s="84" t="s">
        <v>332</v>
      </c>
      <c r="D309" s="84">
        <v>2.020091E7</v>
      </c>
      <c r="E309" s="85" t="s">
        <v>48</v>
      </c>
      <c r="F309" s="85" t="s">
        <v>458</v>
      </c>
      <c r="G309" s="85"/>
      <c r="H309" s="85" t="s">
        <v>111</v>
      </c>
      <c r="I309" s="85" t="s">
        <v>494</v>
      </c>
      <c r="J309" s="84">
        <v>1.0</v>
      </c>
      <c r="K309" s="148" t="s">
        <v>19</v>
      </c>
      <c r="L309" s="87" t="s">
        <v>378</v>
      </c>
      <c r="M309" s="87">
        <v>2.0211004E7</v>
      </c>
      <c r="N309" s="87" t="s">
        <v>379</v>
      </c>
      <c r="O309" s="87" t="s">
        <v>19</v>
      </c>
      <c r="P309" s="87">
        <v>3.78</v>
      </c>
      <c r="Q309" s="87">
        <v>90.0</v>
      </c>
      <c r="R309" s="88" t="s">
        <v>380</v>
      </c>
      <c r="S309" s="88">
        <v>87.0</v>
      </c>
      <c r="T309" s="88">
        <v>31.7</v>
      </c>
      <c r="U309" s="88"/>
      <c r="V309" s="88">
        <v>3.5</v>
      </c>
      <c r="W309" s="88" t="s">
        <v>19</v>
      </c>
      <c r="X309" s="88">
        <f t="shared" si="58"/>
        <v>0.3402</v>
      </c>
      <c r="Y309" s="88" t="str">
        <f t="shared" si="59"/>
        <v>#VALUE!</v>
      </c>
      <c r="AC309" s="90" t="s">
        <v>495</v>
      </c>
    </row>
    <row r="310" hidden="1">
      <c r="A310" s="84">
        <v>523.0</v>
      </c>
      <c r="B310" s="84" t="s">
        <v>382</v>
      </c>
      <c r="C310" s="84" t="s">
        <v>332</v>
      </c>
      <c r="D310" s="84">
        <v>2.020091E7</v>
      </c>
      <c r="E310" s="85" t="s">
        <v>48</v>
      </c>
      <c r="F310" s="85" t="s">
        <v>376</v>
      </c>
      <c r="G310" s="85"/>
      <c r="H310" s="85" t="s">
        <v>390</v>
      </c>
      <c r="I310" s="85" t="s">
        <v>746</v>
      </c>
      <c r="J310" s="84">
        <v>1.0</v>
      </c>
      <c r="K310" s="148" t="s">
        <v>19</v>
      </c>
      <c r="L310" s="87" t="s">
        <v>378</v>
      </c>
      <c r="M310" s="87">
        <v>2.0211008E7</v>
      </c>
      <c r="N310" s="87" t="s">
        <v>379</v>
      </c>
      <c r="O310" s="87" t="s">
        <v>19</v>
      </c>
      <c r="P310" s="87">
        <v>4.05</v>
      </c>
      <c r="Q310" s="87">
        <v>90.0</v>
      </c>
      <c r="R310" s="88">
        <v>14.7</v>
      </c>
      <c r="S310" s="88">
        <v>87.0</v>
      </c>
      <c r="T310" s="88">
        <v>14.2</v>
      </c>
      <c r="U310" s="88" t="s">
        <v>19</v>
      </c>
      <c r="V310" s="88">
        <v>6.9</v>
      </c>
      <c r="W310" s="88" t="s">
        <v>19</v>
      </c>
      <c r="X310" s="88">
        <f t="shared" si="58"/>
        <v>0.3645</v>
      </c>
      <c r="Y310" s="88">
        <f t="shared" si="59"/>
        <v>1.2789</v>
      </c>
      <c r="AC310" s="90" t="s">
        <v>423</v>
      </c>
    </row>
    <row r="311" hidden="1">
      <c r="A311" s="84">
        <v>525.0</v>
      </c>
      <c r="B311" s="84" t="s">
        <v>382</v>
      </c>
      <c r="C311" s="84" t="s">
        <v>332</v>
      </c>
      <c r="D311" s="84">
        <v>2.020091E7</v>
      </c>
      <c r="E311" s="85" t="s">
        <v>48</v>
      </c>
      <c r="F311" s="85" t="s">
        <v>407</v>
      </c>
      <c r="G311" s="85"/>
      <c r="H311" s="85" t="s">
        <v>747</v>
      </c>
      <c r="I311" s="85" t="s">
        <v>748</v>
      </c>
      <c r="J311" s="84">
        <v>1.0</v>
      </c>
      <c r="K311" s="148" t="s">
        <v>19</v>
      </c>
      <c r="L311" s="87" t="s">
        <v>378</v>
      </c>
      <c r="M311" s="87">
        <v>2.021091E7</v>
      </c>
      <c r="N311" s="87" t="s">
        <v>379</v>
      </c>
      <c r="O311" s="87" t="s">
        <v>19</v>
      </c>
      <c r="P311" s="87">
        <v>70.4</v>
      </c>
      <c r="Q311" s="87">
        <v>90.0</v>
      </c>
      <c r="R311" s="88">
        <v>17.6</v>
      </c>
      <c r="S311" s="88">
        <v>87.0</v>
      </c>
      <c r="T311" s="88">
        <v>21.3</v>
      </c>
      <c r="U311" s="88" t="s">
        <v>19</v>
      </c>
      <c r="V311" s="88">
        <v>4.1</v>
      </c>
      <c r="W311" s="88" t="s">
        <v>19</v>
      </c>
      <c r="X311" s="88">
        <f t="shared" si="58"/>
        <v>6.336</v>
      </c>
      <c r="Y311" s="88">
        <f t="shared" si="59"/>
        <v>1.5312</v>
      </c>
      <c r="Z311" s="87" t="s">
        <v>404</v>
      </c>
      <c r="AA311" s="87" t="s">
        <v>405</v>
      </c>
      <c r="AC311" s="90" t="s">
        <v>464</v>
      </c>
    </row>
    <row r="312" hidden="1">
      <c r="A312" s="84">
        <v>527.0</v>
      </c>
      <c r="B312" s="84" t="s">
        <v>382</v>
      </c>
      <c r="C312" s="84" t="s">
        <v>332</v>
      </c>
      <c r="D312" s="84">
        <v>2.020091E7</v>
      </c>
      <c r="E312" s="85" t="s">
        <v>48</v>
      </c>
      <c r="F312" s="85" t="s">
        <v>407</v>
      </c>
      <c r="G312" s="85"/>
      <c r="H312" s="85" t="s">
        <v>424</v>
      </c>
      <c r="I312" s="85" t="s">
        <v>749</v>
      </c>
      <c r="J312" s="84">
        <v>1.0</v>
      </c>
      <c r="K312" s="148" t="s">
        <v>19</v>
      </c>
      <c r="L312" s="87" t="s">
        <v>378</v>
      </c>
      <c r="M312" s="87">
        <v>2.021092E7</v>
      </c>
      <c r="N312" s="87" t="s">
        <v>379</v>
      </c>
      <c r="O312" s="87" t="s">
        <v>19</v>
      </c>
      <c r="P312" s="87">
        <v>52.9</v>
      </c>
      <c r="Q312" s="87">
        <v>90.0</v>
      </c>
      <c r="R312" s="88">
        <v>19.8</v>
      </c>
      <c r="S312" s="88">
        <v>87.0</v>
      </c>
      <c r="T312" s="88">
        <v>23.3</v>
      </c>
      <c r="U312" s="88" t="s">
        <v>19</v>
      </c>
      <c r="V312" s="88">
        <v>4.8</v>
      </c>
      <c r="W312" s="88" t="s">
        <v>19</v>
      </c>
      <c r="X312" s="88">
        <f t="shared" si="58"/>
        <v>4.761</v>
      </c>
      <c r="Y312" s="88">
        <f t="shared" si="59"/>
        <v>1.7226</v>
      </c>
      <c r="AC312" s="90" t="s">
        <v>448</v>
      </c>
    </row>
    <row r="313" hidden="1">
      <c r="A313" s="84">
        <v>529.0</v>
      </c>
      <c r="B313" s="84" t="s">
        <v>382</v>
      </c>
      <c r="C313" s="84" t="s">
        <v>332</v>
      </c>
      <c r="D313" s="84">
        <v>2.020091E7</v>
      </c>
      <c r="E313" s="85" t="s">
        <v>48</v>
      </c>
      <c r="F313" s="85" t="s">
        <v>376</v>
      </c>
      <c r="G313" s="85"/>
      <c r="H313" s="85" t="s">
        <v>336</v>
      </c>
      <c r="I313" s="85" t="s">
        <v>750</v>
      </c>
      <c r="J313" s="84">
        <v>1.0</v>
      </c>
      <c r="K313" s="148" t="s">
        <v>19</v>
      </c>
      <c r="L313" s="87" t="s">
        <v>378</v>
      </c>
      <c r="M313" s="87">
        <v>2.0211014E7</v>
      </c>
      <c r="N313" s="87" t="s">
        <v>379</v>
      </c>
      <c r="O313" s="87" t="s">
        <v>751</v>
      </c>
      <c r="P313" s="87">
        <v>2.39</v>
      </c>
      <c r="Q313" s="87">
        <v>90.0</v>
      </c>
      <c r="R313" s="88">
        <v>19.4</v>
      </c>
      <c r="S313" s="88">
        <v>87.0</v>
      </c>
      <c r="T313" s="88">
        <v>21.5</v>
      </c>
      <c r="U313" s="88" t="s">
        <v>19</v>
      </c>
      <c r="V313" s="88">
        <v>8.4</v>
      </c>
      <c r="W313" s="88" t="s">
        <v>19</v>
      </c>
      <c r="X313" s="88">
        <f t="shared" si="58"/>
        <v>0.2151</v>
      </c>
      <c r="Y313" s="88">
        <f t="shared" si="59"/>
        <v>1.6878</v>
      </c>
      <c r="AC313" s="90" t="s">
        <v>437</v>
      </c>
    </row>
    <row r="314" hidden="1">
      <c r="A314" s="83">
        <v>531.0</v>
      </c>
      <c r="B314" s="84" t="s">
        <v>382</v>
      </c>
      <c r="C314" s="84" t="s">
        <v>332</v>
      </c>
      <c r="D314" s="84">
        <v>2.020091E7</v>
      </c>
      <c r="E314" s="85" t="s">
        <v>48</v>
      </c>
      <c r="F314" s="85" t="s">
        <v>407</v>
      </c>
      <c r="G314" s="85"/>
      <c r="H314" s="85" t="s">
        <v>449</v>
      </c>
      <c r="I314" s="85" t="s">
        <v>752</v>
      </c>
      <c r="J314" s="84">
        <v>1.0</v>
      </c>
      <c r="K314" s="148" t="s">
        <v>19</v>
      </c>
      <c r="L314" s="87" t="s">
        <v>378</v>
      </c>
      <c r="M314" s="87">
        <v>2.0211105E7</v>
      </c>
      <c r="N314" s="87" t="s">
        <v>379</v>
      </c>
      <c r="O314" s="87" t="s">
        <v>19</v>
      </c>
      <c r="P314" s="87">
        <v>71.9</v>
      </c>
      <c r="Q314" s="87">
        <v>90.0</v>
      </c>
      <c r="R314" s="88">
        <v>17.5</v>
      </c>
      <c r="S314" s="88">
        <v>87.0</v>
      </c>
      <c r="T314" s="88">
        <v>10.1</v>
      </c>
      <c r="U314" s="88" t="s">
        <v>19</v>
      </c>
      <c r="V314" s="88">
        <v>5.3</v>
      </c>
      <c r="W314" s="88" t="s">
        <v>19</v>
      </c>
      <c r="X314" s="88">
        <f t="shared" si="58"/>
        <v>6.471</v>
      </c>
      <c r="Y314" s="88">
        <f t="shared" si="59"/>
        <v>1.5225</v>
      </c>
      <c r="AC314" s="90" t="s">
        <v>468</v>
      </c>
    </row>
    <row r="315" hidden="1">
      <c r="A315" s="84">
        <v>533.0</v>
      </c>
      <c r="B315" s="84" t="s">
        <v>382</v>
      </c>
      <c r="C315" s="84" t="s">
        <v>332</v>
      </c>
      <c r="D315" s="84">
        <v>2.020091E7</v>
      </c>
      <c r="E315" s="85" t="s">
        <v>48</v>
      </c>
      <c r="F315" s="85" t="s">
        <v>458</v>
      </c>
      <c r="G315" s="85"/>
      <c r="H315" s="85" t="s">
        <v>15</v>
      </c>
      <c r="I315" s="85" t="s">
        <v>463</v>
      </c>
      <c r="J315" s="84">
        <v>1.0</v>
      </c>
      <c r="K315" s="148" t="s">
        <v>19</v>
      </c>
      <c r="L315" s="87" t="s">
        <v>378</v>
      </c>
      <c r="M315" s="87">
        <v>2.021091E7</v>
      </c>
      <c r="N315" s="87" t="s">
        <v>379</v>
      </c>
      <c r="O315" s="87" t="s">
        <v>19</v>
      </c>
      <c r="P315" s="87">
        <v>55.0</v>
      </c>
      <c r="Q315" s="87">
        <v>90.0</v>
      </c>
      <c r="R315" s="88">
        <v>38.8</v>
      </c>
      <c r="S315" s="88">
        <v>87.0</v>
      </c>
      <c r="T315" s="88">
        <v>23.5</v>
      </c>
      <c r="U315" s="88" t="s">
        <v>19</v>
      </c>
      <c r="V315" s="88">
        <v>4.4</v>
      </c>
      <c r="W315" s="88" t="s">
        <v>19</v>
      </c>
      <c r="X315" s="88">
        <f t="shared" si="58"/>
        <v>4.95</v>
      </c>
      <c r="Y315" s="88">
        <f t="shared" si="59"/>
        <v>3.3756</v>
      </c>
      <c r="Z315" s="87" t="s">
        <v>404</v>
      </c>
      <c r="AA315" s="87" t="s">
        <v>405</v>
      </c>
      <c r="AC315" s="90" t="s">
        <v>464</v>
      </c>
    </row>
    <row r="316" hidden="1">
      <c r="A316" s="84">
        <v>535.0</v>
      </c>
      <c r="B316" s="84" t="s">
        <v>382</v>
      </c>
      <c r="C316" s="84" t="s">
        <v>332</v>
      </c>
      <c r="D316" s="84">
        <v>2.020091E7</v>
      </c>
      <c r="E316" s="85" t="s">
        <v>48</v>
      </c>
      <c r="F316" s="85" t="s">
        <v>458</v>
      </c>
      <c r="G316" s="85"/>
      <c r="H316" s="85" t="s">
        <v>129</v>
      </c>
      <c r="I316" s="85" t="s">
        <v>470</v>
      </c>
      <c r="J316" s="84">
        <v>1.0</v>
      </c>
      <c r="K316" s="148" t="s">
        <v>19</v>
      </c>
      <c r="L316" s="87" t="s">
        <v>378</v>
      </c>
      <c r="M316" s="87">
        <v>2.021092E7</v>
      </c>
      <c r="N316" s="87" t="s">
        <v>379</v>
      </c>
      <c r="O316" s="87" t="s">
        <v>19</v>
      </c>
      <c r="P316" s="87">
        <v>18.05</v>
      </c>
      <c r="Q316" s="87">
        <v>90.0</v>
      </c>
      <c r="R316" s="88">
        <v>84.3</v>
      </c>
      <c r="S316" s="88">
        <v>87.0</v>
      </c>
      <c r="T316" s="88">
        <v>54.7</v>
      </c>
      <c r="U316" s="88" t="s">
        <v>19</v>
      </c>
      <c r="V316" s="88">
        <v>4.6</v>
      </c>
      <c r="W316" s="88" t="s">
        <v>19</v>
      </c>
      <c r="X316" s="88">
        <f t="shared" si="58"/>
        <v>1.6245</v>
      </c>
      <c r="Y316" s="88">
        <f t="shared" si="59"/>
        <v>7.3341</v>
      </c>
      <c r="AC316" s="90" t="s">
        <v>448</v>
      </c>
    </row>
    <row r="317" hidden="1">
      <c r="A317" s="160">
        <v>537.0</v>
      </c>
      <c r="B317" s="84"/>
      <c r="C317" s="84" t="s">
        <v>332</v>
      </c>
      <c r="D317" s="84">
        <v>2.020091E7</v>
      </c>
      <c r="E317" s="85" t="s">
        <v>48</v>
      </c>
      <c r="F317" s="85" t="s">
        <v>458</v>
      </c>
      <c r="G317" s="85"/>
      <c r="H317" s="85" t="s">
        <v>99</v>
      </c>
      <c r="I317" s="85" t="s">
        <v>602</v>
      </c>
      <c r="J317" s="84">
        <v>1.0</v>
      </c>
      <c r="K317" s="148" t="s">
        <v>19</v>
      </c>
      <c r="L317" s="87" t="s">
        <v>378</v>
      </c>
      <c r="M317" s="87">
        <v>2.0211007E7</v>
      </c>
      <c r="N317" s="87" t="s">
        <v>379</v>
      </c>
      <c r="O317" s="87" t="s">
        <v>541</v>
      </c>
      <c r="P317" s="87" t="s">
        <v>380</v>
      </c>
      <c r="Q317" s="87">
        <v>90.0</v>
      </c>
      <c r="R317" s="88">
        <v>50.8</v>
      </c>
      <c r="S317" s="88">
        <v>87.0</v>
      </c>
      <c r="T317" s="88">
        <v>31.8</v>
      </c>
      <c r="U317" s="88" t="s">
        <v>19</v>
      </c>
      <c r="V317" s="88">
        <v>5.3</v>
      </c>
      <c r="W317" s="96">
        <v>0.421</v>
      </c>
      <c r="X317" s="88">
        <f>(W317*Q317)/1000</f>
        <v>0.03789</v>
      </c>
      <c r="Y317" s="88">
        <f t="shared" si="59"/>
        <v>4.4196</v>
      </c>
      <c r="AC317" s="90" t="s">
        <v>462</v>
      </c>
    </row>
    <row r="318" hidden="1">
      <c r="A318" s="160">
        <v>537.0</v>
      </c>
      <c r="B318" s="84"/>
      <c r="C318" s="84" t="s">
        <v>332</v>
      </c>
      <c r="D318" s="84">
        <v>2.020091E7</v>
      </c>
      <c r="E318" s="85" t="s">
        <v>48</v>
      </c>
      <c r="F318" s="85" t="s">
        <v>458</v>
      </c>
      <c r="G318" s="85"/>
      <c r="H318" s="85" t="s">
        <v>99</v>
      </c>
      <c r="I318" s="85" t="s">
        <v>602</v>
      </c>
      <c r="J318" s="84">
        <v>1.0</v>
      </c>
      <c r="K318" s="148" t="s">
        <v>19</v>
      </c>
      <c r="L318" s="87" t="s">
        <v>378</v>
      </c>
      <c r="M318" s="87">
        <v>2.0220221E7</v>
      </c>
      <c r="N318" s="87" t="s">
        <v>379</v>
      </c>
      <c r="O318" s="87" t="s">
        <v>603</v>
      </c>
      <c r="P318" s="87">
        <v>5.42</v>
      </c>
      <c r="Q318" s="87">
        <v>90.0</v>
      </c>
      <c r="R318" s="88">
        <v>26.3</v>
      </c>
      <c r="S318" s="88">
        <v>90.0</v>
      </c>
      <c r="T318" s="88"/>
      <c r="U318" s="88"/>
      <c r="V318" s="88"/>
      <c r="W318" s="88"/>
      <c r="X318" s="88">
        <f t="shared" ref="X318:X336" si="60">(P318*Q318)/1000</f>
        <v>0.4878</v>
      </c>
      <c r="Y318" s="88">
        <f t="shared" si="59"/>
        <v>2.367</v>
      </c>
      <c r="AC318" s="90" t="s">
        <v>462</v>
      </c>
    </row>
    <row r="319" hidden="1">
      <c r="A319" s="84">
        <v>541.0</v>
      </c>
      <c r="B319" s="84" t="s">
        <v>382</v>
      </c>
      <c r="C319" s="84" t="s">
        <v>332</v>
      </c>
      <c r="D319" s="84">
        <v>2.020091E7</v>
      </c>
      <c r="E319" s="85" t="s">
        <v>48</v>
      </c>
      <c r="F319" s="85" t="s">
        <v>376</v>
      </c>
      <c r="G319" s="85"/>
      <c r="H319" s="85" t="s">
        <v>82</v>
      </c>
      <c r="I319" s="85" t="s">
        <v>757</v>
      </c>
      <c r="J319" s="84">
        <v>1.0</v>
      </c>
      <c r="K319" s="148" t="s">
        <v>19</v>
      </c>
      <c r="L319" s="87" t="s">
        <v>378</v>
      </c>
      <c r="M319" s="87">
        <v>2.021092E7</v>
      </c>
      <c r="N319" s="87" t="s">
        <v>379</v>
      </c>
      <c r="O319" s="87" t="s">
        <v>19</v>
      </c>
      <c r="P319" s="87">
        <v>16.15</v>
      </c>
      <c r="Q319" s="87">
        <v>90.0</v>
      </c>
      <c r="R319" s="88">
        <v>11.6</v>
      </c>
      <c r="S319" s="88">
        <v>87.0</v>
      </c>
      <c r="T319" s="88">
        <v>7.22</v>
      </c>
      <c r="U319" s="88" t="s">
        <v>19</v>
      </c>
      <c r="V319" s="88" t="s">
        <v>380</v>
      </c>
      <c r="W319" s="88" t="s">
        <v>19</v>
      </c>
      <c r="X319" s="88">
        <f t="shared" si="60"/>
        <v>1.4535</v>
      </c>
      <c r="Y319" s="88">
        <f t="shared" si="59"/>
        <v>1.0092</v>
      </c>
      <c r="AC319" s="90" t="s">
        <v>448</v>
      </c>
    </row>
    <row r="320" ht="31.5" hidden="1" customHeight="1">
      <c r="A320" s="149">
        <v>543.0</v>
      </c>
      <c r="B320" s="84"/>
      <c r="C320" s="84" t="s">
        <v>332</v>
      </c>
      <c r="D320" s="84">
        <v>2.020091E7</v>
      </c>
      <c r="E320" s="85" t="s">
        <v>48</v>
      </c>
      <c r="F320" s="85" t="s">
        <v>376</v>
      </c>
      <c r="G320" s="85"/>
      <c r="H320" s="85" t="s">
        <v>93</v>
      </c>
      <c r="I320" s="85" t="s">
        <v>758</v>
      </c>
      <c r="J320" s="84">
        <v>1.0</v>
      </c>
      <c r="K320" s="148" t="s">
        <v>19</v>
      </c>
      <c r="L320" s="87" t="s">
        <v>378</v>
      </c>
      <c r="M320" s="87">
        <v>2.0211007E7</v>
      </c>
      <c r="N320" s="87" t="s">
        <v>379</v>
      </c>
      <c r="O320" s="87" t="s">
        <v>19</v>
      </c>
      <c r="P320" s="87">
        <v>14.65</v>
      </c>
      <c r="Q320" s="87">
        <v>90.0</v>
      </c>
      <c r="R320" s="88" t="s">
        <v>380</v>
      </c>
      <c r="S320" s="88">
        <v>87.0</v>
      </c>
      <c r="T320" s="88"/>
      <c r="U320" s="98" t="s">
        <v>380</v>
      </c>
      <c r="V320" s="88"/>
      <c r="W320" s="88" t="s">
        <v>19</v>
      </c>
      <c r="X320" s="88">
        <f t="shared" si="60"/>
        <v>1.3185</v>
      </c>
      <c r="Y320" s="88" t="str">
        <f>(U320*S320)/1000</f>
        <v>#VALUE!</v>
      </c>
      <c r="AC320" s="90" t="s">
        <v>462</v>
      </c>
    </row>
    <row r="321" hidden="1">
      <c r="A321" s="149">
        <v>543.0</v>
      </c>
      <c r="B321" s="84"/>
      <c r="C321" s="84" t="s">
        <v>332</v>
      </c>
      <c r="D321" s="84">
        <v>2.020091E7</v>
      </c>
      <c r="E321" s="85" t="s">
        <v>48</v>
      </c>
      <c r="F321" s="85" t="s">
        <v>376</v>
      </c>
      <c r="G321" s="85"/>
      <c r="H321" s="85" t="s">
        <v>93</v>
      </c>
      <c r="I321" s="85" t="s">
        <v>758</v>
      </c>
      <c r="J321" s="84">
        <v>1.0</v>
      </c>
      <c r="K321" s="148" t="s">
        <v>19</v>
      </c>
      <c r="L321" s="87" t="s">
        <v>378</v>
      </c>
      <c r="M321" s="87">
        <v>2.0220203E7</v>
      </c>
      <c r="N321" s="87" t="s">
        <v>379</v>
      </c>
      <c r="O321" s="87" t="s">
        <v>19</v>
      </c>
      <c r="P321" s="87">
        <v>18.2</v>
      </c>
      <c r="Q321" s="87">
        <v>90.0</v>
      </c>
      <c r="R321" s="88" t="s">
        <v>380</v>
      </c>
      <c r="S321" s="88">
        <v>90.0</v>
      </c>
      <c r="T321" s="88"/>
      <c r="U321" s="88"/>
      <c r="V321" s="88"/>
      <c r="W321" s="88" t="s">
        <v>19</v>
      </c>
      <c r="X321" s="88">
        <f t="shared" si="60"/>
        <v>1.638</v>
      </c>
      <c r="Y321" s="88" t="str">
        <f t="shared" ref="Y321:Y397" si="61">(R321*S321)/1000</f>
        <v>#VALUE!</v>
      </c>
      <c r="AC321" s="90" t="s">
        <v>759</v>
      </c>
    </row>
    <row r="322" hidden="1">
      <c r="A322" s="83">
        <v>545.0</v>
      </c>
      <c r="B322" s="84" t="s">
        <v>382</v>
      </c>
      <c r="C322" s="84" t="s">
        <v>332</v>
      </c>
      <c r="D322" s="84">
        <v>2.020091E7</v>
      </c>
      <c r="E322" s="85" t="s">
        <v>48</v>
      </c>
      <c r="F322" s="85" t="s">
        <v>458</v>
      </c>
      <c r="G322" s="85"/>
      <c r="H322" s="85" t="s">
        <v>121</v>
      </c>
      <c r="I322" s="85" t="s">
        <v>613</v>
      </c>
      <c r="J322" s="84">
        <v>1.0</v>
      </c>
      <c r="K322" s="148" t="s">
        <v>19</v>
      </c>
      <c r="L322" s="87" t="s">
        <v>378</v>
      </c>
      <c r="M322" s="87">
        <v>2.0211028E7</v>
      </c>
      <c r="N322" s="87" t="s">
        <v>379</v>
      </c>
      <c r="O322" s="87" t="s">
        <v>19</v>
      </c>
      <c r="P322" s="87">
        <v>9.53</v>
      </c>
      <c r="Q322" s="87">
        <v>90.0</v>
      </c>
      <c r="R322" s="88">
        <v>22.2</v>
      </c>
      <c r="S322" s="88">
        <v>87.0</v>
      </c>
      <c r="T322" s="88">
        <v>21.9</v>
      </c>
      <c r="U322" s="88" t="s">
        <v>19</v>
      </c>
      <c r="V322" s="88">
        <v>4.4</v>
      </c>
      <c r="W322" s="93" t="s">
        <v>19</v>
      </c>
      <c r="X322" s="88">
        <f t="shared" si="60"/>
        <v>0.8577</v>
      </c>
      <c r="Y322" s="88">
        <f t="shared" si="61"/>
        <v>1.9314</v>
      </c>
      <c r="AC322" s="90" t="s">
        <v>402</v>
      </c>
    </row>
    <row r="323" hidden="1">
      <c r="A323" s="83">
        <v>547.0</v>
      </c>
      <c r="B323" s="84" t="s">
        <v>382</v>
      </c>
      <c r="C323" s="84" t="s">
        <v>332</v>
      </c>
      <c r="D323" s="84">
        <v>2.020091E7</v>
      </c>
      <c r="E323" s="85" t="s">
        <v>48</v>
      </c>
      <c r="F323" s="85" t="s">
        <v>407</v>
      </c>
      <c r="G323" s="85"/>
      <c r="H323" s="85" t="s">
        <v>762</v>
      </c>
      <c r="I323" s="85" t="s">
        <v>763</v>
      </c>
      <c r="J323" s="84">
        <v>1.0</v>
      </c>
      <c r="K323" s="148" t="s">
        <v>19</v>
      </c>
      <c r="L323" s="87" t="s">
        <v>378</v>
      </c>
      <c r="M323" s="87">
        <v>2.0210903E7</v>
      </c>
      <c r="N323" s="87" t="s">
        <v>379</v>
      </c>
      <c r="O323" s="87" t="s">
        <v>19</v>
      </c>
      <c r="P323" s="87">
        <v>3.99</v>
      </c>
      <c r="Q323" s="87">
        <v>90.0</v>
      </c>
      <c r="R323" s="88">
        <v>21.4</v>
      </c>
      <c r="S323" s="88">
        <v>87.0</v>
      </c>
      <c r="T323" s="88">
        <v>15.6</v>
      </c>
      <c r="U323" s="88" t="s">
        <v>19</v>
      </c>
      <c r="V323" s="88">
        <v>3.7</v>
      </c>
      <c r="W323" s="88" t="s">
        <v>19</v>
      </c>
      <c r="X323" s="88">
        <f t="shared" si="60"/>
        <v>0.3591</v>
      </c>
      <c r="Y323" s="88">
        <f t="shared" si="61"/>
        <v>1.8618</v>
      </c>
      <c r="Z323" s="87" t="s">
        <v>404</v>
      </c>
      <c r="AA323" s="87" t="s">
        <v>514</v>
      </c>
      <c r="AC323" s="90" t="s">
        <v>692</v>
      </c>
    </row>
    <row r="324" hidden="1">
      <c r="A324" s="84">
        <v>549.0</v>
      </c>
      <c r="B324" s="84" t="s">
        <v>382</v>
      </c>
      <c r="C324" s="84" t="s">
        <v>332</v>
      </c>
      <c r="D324" s="84">
        <v>2.020091E7</v>
      </c>
      <c r="E324" s="85" t="s">
        <v>48</v>
      </c>
      <c r="F324" s="85" t="s">
        <v>376</v>
      </c>
      <c r="G324" s="85"/>
      <c r="H324" s="85" t="s">
        <v>73</v>
      </c>
      <c r="I324" s="85" t="s">
        <v>764</v>
      </c>
      <c r="J324" s="84">
        <v>1.0</v>
      </c>
      <c r="K324" s="148" t="s">
        <v>19</v>
      </c>
      <c r="L324" s="87" t="s">
        <v>378</v>
      </c>
      <c r="M324" s="87">
        <v>2.0211102E7</v>
      </c>
      <c r="N324" s="87" t="s">
        <v>379</v>
      </c>
      <c r="O324" s="87" t="s">
        <v>765</v>
      </c>
      <c r="P324" s="87">
        <v>21.3</v>
      </c>
      <c r="Q324" s="87">
        <v>90.0</v>
      </c>
      <c r="R324" s="88">
        <v>10.0</v>
      </c>
      <c r="S324" s="88">
        <v>87.0</v>
      </c>
      <c r="T324" s="88">
        <v>8.75</v>
      </c>
      <c r="U324" s="88" t="s">
        <v>19</v>
      </c>
      <c r="V324" s="88" t="s">
        <v>380</v>
      </c>
      <c r="W324" s="88" t="s">
        <v>19</v>
      </c>
      <c r="X324" s="88">
        <f t="shared" si="60"/>
        <v>1.917</v>
      </c>
      <c r="Y324" s="88">
        <f t="shared" si="61"/>
        <v>0.87</v>
      </c>
      <c r="AC324" s="90" t="s">
        <v>594</v>
      </c>
    </row>
    <row r="325" hidden="1">
      <c r="A325" s="84">
        <v>551.0</v>
      </c>
      <c r="B325" s="84" t="s">
        <v>382</v>
      </c>
      <c r="C325" s="84" t="s">
        <v>332</v>
      </c>
      <c r="D325" s="84">
        <v>2.020091E7</v>
      </c>
      <c r="E325" s="85" t="s">
        <v>48</v>
      </c>
      <c r="F325" s="85" t="s">
        <v>376</v>
      </c>
      <c r="G325" s="85"/>
      <c r="H325" s="85" t="s">
        <v>132</v>
      </c>
      <c r="I325" s="85" t="s">
        <v>766</v>
      </c>
      <c r="J325" s="84">
        <v>1.0</v>
      </c>
      <c r="K325" s="148" t="s">
        <v>19</v>
      </c>
      <c r="L325" s="87" t="s">
        <v>378</v>
      </c>
      <c r="M325" s="87">
        <v>2.0210907E7</v>
      </c>
      <c r="N325" s="87" t="s">
        <v>379</v>
      </c>
      <c r="O325" s="87" t="s">
        <v>19</v>
      </c>
      <c r="P325" s="87">
        <v>6.65</v>
      </c>
      <c r="Q325" s="87">
        <v>90.0</v>
      </c>
      <c r="R325" s="88">
        <v>15.1</v>
      </c>
      <c r="S325" s="88">
        <v>87.0</v>
      </c>
      <c r="T325" s="88">
        <v>9.44</v>
      </c>
      <c r="U325" s="88" t="s">
        <v>19</v>
      </c>
      <c r="V325" s="88" t="s">
        <v>380</v>
      </c>
      <c r="W325" s="88" t="s">
        <v>19</v>
      </c>
      <c r="X325" s="88">
        <f t="shared" si="60"/>
        <v>0.5985</v>
      </c>
      <c r="Y325" s="88">
        <f t="shared" si="61"/>
        <v>1.3137</v>
      </c>
      <c r="Z325" s="87" t="s">
        <v>404</v>
      </c>
      <c r="AA325" s="87" t="s">
        <v>413</v>
      </c>
      <c r="AC325" s="90" t="s">
        <v>398</v>
      </c>
    </row>
    <row r="326" hidden="1">
      <c r="A326" s="83">
        <v>553.0</v>
      </c>
      <c r="B326" s="84" t="s">
        <v>382</v>
      </c>
      <c r="C326" s="84" t="s">
        <v>332</v>
      </c>
      <c r="D326" s="84">
        <v>2.020091E7</v>
      </c>
      <c r="E326" s="85" t="s">
        <v>48</v>
      </c>
      <c r="F326" s="85" t="s">
        <v>458</v>
      </c>
      <c r="G326" s="85"/>
      <c r="H326" s="85" t="s">
        <v>26</v>
      </c>
      <c r="I326" s="85" t="s">
        <v>537</v>
      </c>
      <c r="J326" s="84">
        <v>1.0</v>
      </c>
      <c r="K326" s="148" t="s">
        <v>19</v>
      </c>
      <c r="L326" s="87" t="s">
        <v>378</v>
      </c>
      <c r="M326" s="87">
        <v>2.0211007E7</v>
      </c>
      <c r="N326" s="87" t="s">
        <v>379</v>
      </c>
      <c r="O326" s="87" t="s">
        <v>19</v>
      </c>
      <c r="P326" s="87">
        <v>3.4</v>
      </c>
      <c r="Q326" s="87">
        <v>90.0</v>
      </c>
      <c r="R326" s="88">
        <v>51.3</v>
      </c>
      <c r="S326" s="88">
        <v>87.0</v>
      </c>
      <c r="T326" s="88">
        <v>21.1</v>
      </c>
      <c r="U326" s="88" t="s">
        <v>19</v>
      </c>
      <c r="V326" s="88">
        <v>3.8</v>
      </c>
      <c r="W326" s="88" t="s">
        <v>19</v>
      </c>
      <c r="X326" s="88">
        <f t="shared" si="60"/>
        <v>0.306</v>
      </c>
      <c r="Y326" s="88">
        <f t="shared" si="61"/>
        <v>4.4631</v>
      </c>
      <c r="AC326" s="90" t="s">
        <v>462</v>
      </c>
    </row>
    <row r="327" hidden="1">
      <c r="A327" s="84">
        <v>555.0</v>
      </c>
      <c r="B327" s="84" t="s">
        <v>382</v>
      </c>
      <c r="C327" s="84" t="s">
        <v>332</v>
      </c>
      <c r="D327" s="84">
        <v>2.020091E7</v>
      </c>
      <c r="E327" s="85" t="s">
        <v>48</v>
      </c>
      <c r="F327" s="85" t="s">
        <v>458</v>
      </c>
      <c r="G327" s="85"/>
      <c r="H327" s="85" t="s">
        <v>103</v>
      </c>
      <c r="I327" s="85" t="s">
        <v>518</v>
      </c>
      <c r="J327" s="84">
        <v>1.0</v>
      </c>
      <c r="K327" s="148" t="s">
        <v>19</v>
      </c>
      <c r="L327" s="87" t="s">
        <v>378</v>
      </c>
      <c r="M327" s="87">
        <v>2.021091E7</v>
      </c>
      <c r="N327" s="87" t="s">
        <v>379</v>
      </c>
      <c r="O327" s="87" t="s">
        <v>19</v>
      </c>
      <c r="P327" s="87">
        <v>24.7</v>
      </c>
      <c r="Q327" s="87">
        <v>90.0</v>
      </c>
      <c r="R327" s="88">
        <v>26.7</v>
      </c>
      <c r="S327" s="88">
        <v>87.0</v>
      </c>
      <c r="T327" s="88">
        <v>26.0</v>
      </c>
      <c r="U327" s="88" t="s">
        <v>19</v>
      </c>
      <c r="V327" s="88">
        <v>6.9</v>
      </c>
      <c r="W327" s="88" t="s">
        <v>19</v>
      </c>
      <c r="X327" s="88">
        <f t="shared" si="60"/>
        <v>2.223</v>
      </c>
      <c r="Y327" s="88">
        <f t="shared" si="61"/>
        <v>2.3229</v>
      </c>
      <c r="Z327" s="87" t="s">
        <v>404</v>
      </c>
      <c r="AA327" s="87" t="s">
        <v>405</v>
      </c>
      <c r="AC327" s="90" t="s">
        <v>464</v>
      </c>
    </row>
    <row r="328" hidden="1">
      <c r="A328" s="169">
        <v>557.0</v>
      </c>
      <c r="B328" s="84"/>
      <c r="C328" s="84" t="s">
        <v>332</v>
      </c>
      <c r="D328" s="84">
        <v>2.020091E7</v>
      </c>
      <c r="E328" s="85" t="s">
        <v>48</v>
      </c>
      <c r="F328" s="85" t="s">
        <v>376</v>
      </c>
      <c r="G328" s="85"/>
      <c r="H328" s="85" t="s">
        <v>126</v>
      </c>
      <c r="I328" s="85" t="s">
        <v>868</v>
      </c>
      <c r="J328" s="84">
        <v>1.0</v>
      </c>
      <c r="K328" s="148" t="s">
        <v>19</v>
      </c>
      <c r="L328" s="87" t="s">
        <v>378</v>
      </c>
      <c r="M328" s="87">
        <v>2.0210913E7</v>
      </c>
      <c r="N328" s="87" t="s">
        <v>379</v>
      </c>
      <c r="O328" s="87" t="s">
        <v>687</v>
      </c>
      <c r="P328" s="87" t="s">
        <v>380</v>
      </c>
      <c r="Q328" s="87">
        <v>90.0</v>
      </c>
      <c r="R328" s="88">
        <v>18.3</v>
      </c>
      <c r="S328" s="88">
        <v>90.0</v>
      </c>
      <c r="T328" s="88"/>
      <c r="U328" s="88"/>
      <c r="V328" s="88"/>
      <c r="W328" s="88"/>
      <c r="X328" s="88" t="str">
        <f t="shared" si="60"/>
        <v>#VALUE!</v>
      </c>
      <c r="Y328" s="88">
        <f t="shared" si="61"/>
        <v>1.647</v>
      </c>
      <c r="AC328" s="90" t="s">
        <v>688</v>
      </c>
    </row>
    <row r="329" hidden="1">
      <c r="A329" s="84">
        <v>559.0</v>
      </c>
      <c r="B329" s="84" t="s">
        <v>382</v>
      </c>
      <c r="C329" s="84" t="s">
        <v>332</v>
      </c>
      <c r="D329" s="84">
        <v>2.020091E7</v>
      </c>
      <c r="E329" s="85" t="s">
        <v>48</v>
      </c>
      <c r="F329" s="85" t="s">
        <v>458</v>
      </c>
      <c r="G329" s="85"/>
      <c r="H329" s="85" t="s">
        <v>28</v>
      </c>
      <c r="I329" s="85" t="s">
        <v>583</v>
      </c>
      <c r="J329" s="84">
        <v>1.0</v>
      </c>
      <c r="K329" s="148" t="s">
        <v>19</v>
      </c>
      <c r="L329" s="87" t="s">
        <v>378</v>
      </c>
      <c r="M329" s="87">
        <v>2.0210924E7</v>
      </c>
      <c r="N329" s="87" t="s">
        <v>379</v>
      </c>
      <c r="O329" s="87" t="s">
        <v>19</v>
      </c>
      <c r="P329" s="87">
        <v>19.65</v>
      </c>
      <c r="Q329" s="87">
        <v>90.0</v>
      </c>
      <c r="R329" s="88">
        <v>62.8</v>
      </c>
      <c r="S329" s="88">
        <v>87.0</v>
      </c>
      <c r="T329" s="88">
        <v>37.8</v>
      </c>
      <c r="U329" s="88" t="s">
        <v>19</v>
      </c>
      <c r="V329" s="88">
        <v>6.1</v>
      </c>
      <c r="W329" s="88" t="s">
        <v>19</v>
      </c>
      <c r="X329" s="88">
        <f t="shared" si="60"/>
        <v>1.7685</v>
      </c>
      <c r="Y329" s="88">
        <f t="shared" si="61"/>
        <v>5.4636</v>
      </c>
      <c r="AC329" s="90" t="s">
        <v>473</v>
      </c>
    </row>
    <row r="330" ht="27.0" hidden="1" customHeight="1">
      <c r="A330" s="84">
        <v>561.0</v>
      </c>
      <c r="B330" s="84" t="s">
        <v>382</v>
      </c>
      <c r="C330" s="84" t="s">
        <v>332</v>
      </c>
      <c r="D330" s="84">
        <v>2.020091E7</v>
      </c>
      <c r="E330" s="85" t="s">
        <v>48</v>
      </c>
      <c r="F330" s="85" t="s">
        <v>458</v>
      </c>
      <c r="G330" s="85"/>
      <c r="H330" s="85" t="s">
        <v>61</v>
      </c>
      <c r="I330" s="85" t="s">
        <v>609</v>
      </c>
      <c r="J330" s="84">
        <v>1.0</v>
      </c>
      <c r="K330" s="148" t="s">
        <v>19</v>
      </c>
      <c r="L330" s="87" t="s">
        <v>378</v>
      </c>
      <c r="M330" s="87">
        <v>2.0211018E7</v>
      </c>
      <c r="N330" s="87" t="s">
        <v>379</v>
      </c>
      <c r="O330" s="87" t="s">
        <v>19</v>
      </c>
      <c r="P330" s="87">
        <v>15.65</v>
      </c>
      <c r="Q330" s="87">
        <v>90.0</v>
      </c>
      <c r="R330" s="88">
        <v>47.1</v>
      </c>
      <c r="S330" s="88">
        <v>87.0</v>
      </c>
      <c r="T330" s="88">
        <v>29.3</v>
      </c>
      <c r="U330" s="88" t="s">
        <v>19</v>
      </c>
      <c r="V330" s="88">
        <v>5.2</v>
      </c>
      <c r="W330" s="88" t="s">
        <v>19</v>
      </c>
      <c r="X330" s="88">
        <f t="shared" si="60"/>
        <v>1.4085</v>
      </c>
      <c r="Y330" s="88">
        <f t="shared" si="61"/>
        <v>4.0977</v>
      </c>
      <c r="AC330" s="90" t="s">
        <v>433</v>
      </c>
    </row>
    <row r="331" hidden="1">
      <c r="A331" s="84">
        <v>563.0</v>
      </c>
      <c r="B331" s="84" t="s">
        <v>382</v>
      </c>
      <c r="C331" s="84" t="s">
        <v>332</v>
      </c>
      <c r="D331" s="84">
        <v>2.020091E7</v>
      </c>
      <c r="E331" s="85" t="s">
        <v>48</v>
      </c>
      <c r="F331" s="85" t="s">
        <v>458</v>
      </c>
      <c r="G331" s="85"/>
      <c r="H331" s="85" t="s">
        <v>29</v>
      </c>
      <c r="I331" s="85" t="s">
        <v>592</v>
      </c>
      <c r="J331" s="84">
        <v>1.0</v>
      </c>
      <c r="K331" s="148" t="s">
        <v>19</v>
      </c>
      <c r="L331" s="87" t="s">
        <v>378</v>
      </c>
      <c r="M331" s="87">
        <v>2.0211105E7</v>
      </c>
      <c r="N331" s="87" t="s">
        <v>379</v>
      </c>
      <c r="O331" s="87" t="s">
        <v>19</v>
      </c>
      <c r="P331" s="87">
        <v>27.4</v>
      </c>
      <c r="Q331" s="87">
        <v>90.0</v>
      </c>
      <c r="R331" s="88">
        <v>20.3</v>
      </c>
      <c r="S331" s="88">
        <v>87.0</v>
      </c>
      <c r="T331" s="88">
        <v>13.0</v>
      </c>
      <c r="U331" s="88" t="s">
        <v>19</v>
      </c>
      <c r="V331" s="88">
        <v>4.5</v>
      </c>
      <c r="W331" s="88" t="s">
        <v>19</v>
      </c>
      <c r="X331" s="88">
        <f t="shared" si="60"/>
        <v>2.466</v>
      </c>
      <c r="Y331" s="88">
        <f t="shared" si="61"/>
        <v>1.7661</v>
      </c>
      <c r="AC331" s="90" t="s">
        <v>468</v>
      </c>
    </row>
    <row r="332" hidden="1">
      <c r="A332" s="84">
        <v>565.0</v>
      </c>
      <c r="B332" s="84" t="s">
        <v>382</v>
      </c>
      <c r="C332" s="84" t="s">
        <v>332</v>
      </c>
      <c r="D332" s="84">
        <v>2.020091E7</v>
      </c>
      <c r="E332" s="85" t="s">
        <v>48</v>
      </c>
      <c r="F332" s="85" t="s">
        <v>458</v>
      </c>
      <c r="G332" s="85"/>
      <c r="H332" s="85" t="s">
        <v>27</v>
      </c>
      <c r="I332" s="85" t="s">
        <v>553</v>
      </c>
      <c r="J332" s="84">
        <v>1.0</v>
      </c>
      <c r="K332" s="148" t="s">
        <v>19</v>
      </c>
      <c r="L332" s="87" t="s">
        <v>378</v>
      </c>
      <c r="M332" s="87">
        <v>2.0211019E7</v>
      </c>
      <c r="N332" s="87" t="s">
        <v>379</v>
      </c>
      <c r="O332" s="87" t="s">
        <v>19</v>
      </c>
      <c r="P332" s="87">
        <v>14.2</v>
      </c>
      <c r="Q332" s="87">
        <v>90.0</v>
      </c>
      <c r="R332" s="88">
        <v>26.3</v>
      </c>
      <c r="S332" s="88">
        <v>87.0</v>
      </c>
      <c r="T332" s="88">
        <v>26.3</v>
      </c>
      <c r="U332" s="88" t="s">
        <v>19</v>
      </c>
      <c r="V332" s="88">
        <v>3.6</v>
      </c>
      <c r="W332" s="88" t="s">
        <v>19</v>
      </c>
      <c r="X332" s="88">
        <f t="shared" si="60"/>
        <v>1.278</v>
      </c>
      <c r="Y332" s="88">
        <f t="shared" si="61"/>
        <v>2.2881</v>
      </c>
      <c r="AC332" s="90" t="s">
        <v>554</v>
      </c>
    </row>
    <row r="333" hidden="1">
      <c r="A333" s="83">
        <v>569.0</v>
      </c>
      <c r="B333" s="84" t="s">
        <v>382</v>
      </c>
      <c r="C333" s="84" t="s">
        <v>332</v>
      </c>
      <c r="D333" s="84">
        <v>2.0200908E7</v>
      </c>
      <c r="E333" s="85" t="s">
        <v>137</v>
      </c>
      <c r="F333" s="85" t="s">
        <v>458</v>
      </c>
      <c r="G333" s="85"/>
      <c r="H333" s="85" t="s">
        <v>138</v>
      </c>
      <c r="I333" s="85" t="s">
        <v>666</v>
      </c>
      <c r="J333" s="84">
        <v>1.0</v>
      </c>
      <c r="K333" s="148" t="s">
        <v>19</v>
      </c>
      <c r="L333" s="87" t="s">
        <v>378</v>
      </c>
      <c r="M333" s="87">
        <v>2.0211112E7</v>
      </c>
      <c r="N333" s="87" t="s">
        <v>379</v>
      </c>
      <c r="O333" s="87" t="s">
        <v>19</v>
      </c>
      <c r="P333" s="87">
        <v>20.7</v>
      </c>
      <c r="Q333" s="87">
        <v>90.0</v>
      </c>
      <c r="R333" s="88">
        <v>31.2</v>
      </c>
      <c r="S333" s="88">
        <v>87.0</v>
      </c>
      <c r="T333" s="88">
        <v>26.2</v>
      </c>
      <c r="U333" s="88" t="s">
        <v>19</v>
      </c>
      <c r="V333" s="88">
        <v>7.4</v>
      </c>
      <c r="W333" s="93" t="s">
        <v>19</v>
      </c>
      <c r="X333" s="88">
        <f t="shared" si="60"/>
        <v>1.863</v>
      </c>
      <c r="Y333" s="88">
        <f t="shared" si="61"/>
        <v>2.7144</v>
      </c>
      <c r="AC333" s="90" t="s">
        <v>510</v>
      </c>
    </row>
    <row r="334" hidden="1">
      <c r="A334" s="83">
        <v>571.0</v>
      </c>
      <c r="B334" s="84" t="s">
        <v>382</v>
      </c>
      <c r="C334" s="84" t="s">
        <v>332</v>
      </c>
      <c r="D334" s="84">
        <v>2.0200908E7</v>
      </c>
      <c r="E334" s="85" t="s">
        <v>137</v>
      </c>
      <c r="F334" s="85" t="s">
        <v>458</v>
      </c>
      <c r="G334" s="85"/>
      <c r="H334" s="85" t="s">
        <v>141</v>
      </c>
      <c r="I334" s="85" t="s">
        <v>671</v>
      </c>
      <c r="J334" s="84">
        <v>1.0</v>
      </c>
      <c r="K334" s="171" t="s">
        <v>756</v>
      </c>
      <c r="L334" s="87" t="s">
        <v>378</v>
      </c>
      <c r="M334" s="87">
        <v>2.0211116E7</v>
      </c>
      <c r="N334" s="87" t="s">
        <v>379</v>
      </c>
      <c r="O334" s="87" t="s">
        <v>19</v>
      </c>
      <c r="P334" s="87">
        <v>18.9</v>
      </c>
      <c r="Q334" s="87">
        <v>90.0</v>
      </c>
      <c r="R334" s="88">
        <v>57.5</v>
      </c>
      <c r="S334" s="88">
        <v>87.0</v>
      </c>
      <c r="T334" s="88">
        <v>23.9</v>
      </c>
      <c r="U334" s="88" t="s">
        <v>19</v>
      </c>
      <c r="V334" s="88">
        <v>6.6</v>
      </c>
      <c r="W334" s="88" t="s">
        <v>19</v>
      </c>
      <c r="X334" s="88">
        <f t="shared" si="60"/>
        <v>1.701</v>
      </c>
      <c r="Y334" s="88">
        <f t="shared" si="61"/>
        <v>5.0025</v>
      </c>
      <c r="AC334" s="90" t="s">
        <v>466</v>
      </c>
    </row>
    <row r="335" hidden="1">
      <c r="A335" s="84">
        <v>573.0</v>
      </c>
      <c r="B335" s="84" t="s">
        <v>382</v>
      </c>
      <c r="C335" s="84" t="s">
        <v>332</v>
      </c>
      <c r="D335" s="84">
        <v>2.0200908E7</v>
      </c>
      <c r="E335" s="85" t="s">
        <v>137</v>
      </c>
      <c r="F335" s="85" t="s">
        <v>458</v>
      </c>
      <c r="G335" s="85"/>
      <c r="H335" s="85" t="s">
        <v>264</v>
      </c>
      <c r="I335" s="85" t="s">
        <v>625</v>
      </c>
      <c r="J335" s="84">
        <v>1.0</v>
      </c>
      <c r="K335" s="148" t="s">
        <v>19</v>
      </c>
      <c r="L335" s="87" t="s">
        <v>378</v>
      </c>
      <c r="M335" s="87">
        <v>2.0211104E7</v>
      </c>
      <c r="N335" s="87" t="s">
        <v>379</v>
      </c>
      <c r="O335" s="87" t="s">
        <v>19</v>
      </c>
      <c r="P335" s="87">
        <v>43.9</v>
      </c>
      <c r="Q335" s="87">
        <v>90.0</v>
      </c>
      <c r="R335" s="88">
        <v>44.5</v>
      </c>
      <c r="S335" s="88">
        <v>87.0</v>
      </c>
      <c r="T335" s="88">
        <v>45.7</v>
      </c>
      <c r="U335" s="88" t="s">
        <v>19</v>
      </c>
      <c r="V335" s="88">
        <v>7.7</v>
      </c>
      <c r="W335" s="88" t="s">
        <v>19</v>
      </c>
      <c r="X335" s="88">
        <f t="shared" si="60"/>
        <v>3.951</v>
      </c>
      <c r="Y335" s="88">
        <f t="shared" si="61"/>
        <v>3.8715</v>
      </c>
      <c r="AC335" s="90" t="s">
        <v>395</v>
      </c>
    </row>
    <row r="336" hidden="1">
      <c r="A336" s="84">
        <v>575.0</v>
      </c>
      <c r="B336" s="84" t="s">
        <v>382</v>
      </c>
      <c r="C336" s="84" t="s">
        <v>332</v>
      </c>
      <c r="D336" s="84">
        <v>2.0200908E7</v>
      </c>
      <c r="E336" s="85" t="s">
        <v>137</v>
      </c>
      <c r="F336" s="85" t="s">
        <v>458</v>
      </c>
      <c r="G336" s="85"/>
      <c r="H336" s="85" t="s">
        <v>32</v>
      </c>
      <c r="I336" s="85" t="s">
        <v>788</v>
      </c>
      <c r="J336" s="84">
        <v>1.0</v>
      </c>
      <c r="K336" s="148" t="s">
        <v>19</v>
      </c>
      <c r="L336" s="87" t="s">
        <v>392</v>
      </c>
      <c r="M336" s="87">
        <v>2.0211115E7</v>
      </c>
      <c r="N336" s="87" t="s">
        <v>379</v>
      </c>
      <c r="O336" s="87" t="s">
        <v>19</v>
      </c>
      <c r="P336" s="87">
        <v>47.5</v>
      </c>
      <c r="Q336" s="87">
        <v>90.0</v>
      </c>
      <c r="R336" s="88">
        <v>43.3</v>
      </c>
      <c r="S336" s="88">
        <v>87.0</v>
      </c>
      <c r="T336" s="88">
        <v>24.7</v>
      </c>
      <c r="U336" s="88" t="s">
        <v>19</v>
      </c>
      <c r="V336" s="88">
        <v>7.6</v>
      </c>
      <c r="W336" s="88" t="s">
        <v>19</v>
      </c>
      <c r="X336" s="88">
        <f t="shared" si="60"/>
        <v>4.275</v>
      </c>
      <c r="Y336" s="88">
        <f t="shared" si="61"/>
        <v>3.7671</v>
      </c>
      <c r="AC336" s="90" t="s">
        <v>490</v>
      </c>
    </row>
    <row r="337" hidden="1">
      <c r="A337" s="154">
        <v>577.0</v>
      </c>
      <c r="B337" s="84" t="s">
        <v>382</v>
      </c>
      <c r="C337" s="84" t="s">
        <v>332</v>
      </c>
      <c r="D337" s="84">
        <v>2.0200908E7</v>
      </c>
      <c r="E337" s="85" t="s">
        <v>137</v>
      </c>
      <c r="F337" s="85" t="s">
        <v>458</v>
      </c>
      <c r="G337" s="85"/>
      <c r="H337" s="85" t="s">
        <v>272</v>
      </c>
      <c r="I337" s="85" t="s">
        <v>738</v>
      </c>
      <c r="J337" s="84">
        <v>1.0</v>
      </c>
      <c r="K337" s="148" t="s">
        <v>19</v>
      </c>
      <c r="L337" s="87" t="s">
        <v>378</v>
      </c>
      <c r="M337" s="87">
        <v>2.0210903E7</v>
      </c>
      <c r="N337" s="87" t="s">
        <v>379</v>
      </c>
      <c r="O337" s="87" t="s">
        <v>19</v>
      </c>
      <c r="P337" s="87" t="s">
        <v>380</v>
      </c>
      <c r="Q337" s="87">
        <v>87.0</v>
      </c>
      <c r="R337" s="88">
        <v>10.0</v>
      </c>
      <c r="S337" s="88">
        <v>87.0</v>
      </c>
      <c r="T337" s="88">
        <v>20.1</v>
      </c>
      <c r="U337" s="88" t="s">
        <v>19</v>
      </c>
      <c r="V337" s="88">
        <v>7.0</v>
      </c>
      <c r="W337" s="96">
        <v>10.8</v>
      </c>
      <c r="X337" s="88">
        <f>(W337*Q337)/1000</f>
        <v>0.9396</v>
      </c>
      <c r="Y337" s="88">
        <f t="shared" si="61"/>
        <v>0.87</v>
      </c>
      <c r="Z337" s="87" t="s">
        <v>404</v>
      </c>
      <c r="AA337" s="87" t="s">
        <v>405</v>
      </c>
      <c r="AC337" s="90" t="s">
        <v>692</v>
      </c>
    </row>
    <row r="338" hidden="1">
      <c r="A338" s="169">
        <v>579.0</v>
      </c>
      <c r="B338" s="84"/>
      <c r="C338" s="84" t="s">
        <v>332</v>
      </c>
      <c r="D338" s="84">
        <v>2.0200908E7</v>
      </c>
      <c r="E338" s="85" t="s">
        <v>137</v>
      </c>
      <c r="F338" s="85" t="s">
        <v>376</v>
      </c>
      <c r="G338" s="85"/>
      <c r="H338" s="85" t="s">
        <v>290</v>
      </c>
      <c r="I338" s="85" t="s">
        <v>929</v>
      </c>
      <c r="J338" s="84">
        <v>1.0</v>
      </c>
      <c r="K338" s="148" t="s">
        <v>19</v>
      </c>
      <c r="L338" s="87" t="s">
        <v>378</v>
      </c>
      <c r="M338" s="87">
        <v>2.0210913E7</v>
      </c>
      <c r="N338" s="87" t="s">
        <v>379</v>
      </c>
      <c r="O338" s="87" t="s">
        <v>687</v>
      </c>
      <c r="P338" s="87" t="s">
        <v>380</v>
      </c>
      <c r="Q338" s="87">
        <v>90.0</v>
      </c>
      <c r="R338" s="88" t="s">
        <v>380</v>
      </c>
      <c r="S338" s="88">
        <v>90.0</v>
      </c>
      <c r="T338" s="88"/>
      <c r="U338" s="88"/>
      <c r="V338" s="88"/>
      <c r="W338" s="88"/>
      <c r="X338" s="88" t="str">
        <f t="shared" ref="X338:X340" si="62">(P338*Q338)/1000</f>
        <v>#VALUE!</v>
      </c>
      <c r="Y338" s="88" t="str">
        <f t="shared" si="61"/>
        <v>#VALUE!</v>
      </c>
      <c r="AC338" s="90" t="s">
        <v>688</v>
      </c>
    </row>
    <row r="339" hidden="1">
      <c r="A339" s="84">
        <v>581.0</v>
      </c>
      <c r="B339" s="84" t="s">
        <v>382</v>
      </c>
      <c r="C339" s="84" t="s">
        <v>332</v>
      </c>
      <c r="D339" s="84">
        <v>2.0200908E7</v>
      </c>
      <c r="E339" s="85" t="s">
        <v>137</v>
      </c>
      <c r="F339" s="85" t="s">
        <v>458</v>
      </c>
      <c r="G339" s="85"/>
      <c r="H339" s="85" t="s">
        <v>170</v>
      </c>
      <c r="I339" s="85" t="s">
        <v>629</v>
      </c>
      <c r="J339" s="84">
        <v>1.0</v>
      </c>
      <c r="K339" s="148" t="s">
        <v>19</v>
      </c>
      <c r="L339" s="87" t="s">
        <v>378</v>
      </c>
      <c r="M339" s="87">
        <v>2.0211108E7</v>
      </c>
      <c r="N339" s="87" t="s">
        <v>379</v>
      </c>
      <c r="O339" s="87" t="s">
        <v>19</v>
      </c>
      <c r="P339" s="87">
        <v>70.3</v>
      </c>
      <c r="Q339" s="87">
        <v>90.0</v>
      </c>
      <c r="R339" s="88">
        <v>38.2</v>
      </c>
      <c r="S339" s="88">
        <v>87.0</v>
      </c>
      <c r="T339" s="88">
        <v>22.5</v>
      </c>
      <c r="U339" s="88" t="s">
        <v>19</v>
      </c>
      <c r="V339" s="88">
        <v>6.9</v>
      </c>
      <c r="W339" s="88" t="s">
        <v>19</v>
      </c>
      <c r="X339" s="88">
        <f t="shared" si="62"/>
        <v>6.327</v>
      </c>
      <c r="Y339" s="88">
        <f t="shared" si="61"/>
        <v>3.3234</v>
      </c>
      <c r="AC339" s="90" t="s">
        <v>483</v>
      </c>
    </row>
    <row r="340" hidden="1">
      <c r="A340" s="84">
        <v>583.0</v>
      </c>
      <c r="B340" s="84" t="s">
        <v>382</v>
      </c>
      <c r="C340" s="84" t="s">
        <v>332</v>
      </c>
      <c r="D340" s="84">
        <v>2.0200908E7</v>
      </c>
      <c r="E340" s="85" t="s">
        <v>137</v>
      </c>
      <c r="F340" s="85" t="s">
        <v>376</v>
      </c>
      <c r="G340" s="85"/>
      <c r="H340" s="85" t="s">
        <v>144</v>
      </c>
      <c r="I340" s="85" t="s">
        <v>777</v>
      </c>
      <c r="J340" s="84">
        <v>1.0</v>
      </c>
      <c r="K340" s="148" t="s">
        <v>19</v>
      </c>
      <c r="L340" s="87" t="s">
        <v>378</v>
      </c>
      <c r="M340" s="87">
        <v>2.0210903E7</v>
      </c>
      <c r="N340" s="87" t="s">
        <v>379</v>
      </c>
      <c r="O340" s="87" t="s">
        <v>19</v>
      </c>
      <c r="P340" s="87">
        <v>14.45</v>
      </c>
      <c r="Q340" s="87">
        <v>90.0</v>
      </c>
      <c r="R340" s="88">
        <v>13.7</v>
      </c>
      <c r="S340" s="88">
        <v>87.0</v>
      </c>
      <c r="T340" s="88">
        <v>10.3</v>
      </c>
      <c r="U340" s="88" t="s">
        <v>19</v>
      </c>
      <c r="V340" s="88">
        <v>8.0</v>
      </c>
      <c r="W340" s="88" t="s">
        <v>19</v>
      </c>
      <c r="X340" s="88">
        <f t="shared" si="62"/>
        <v>1.3005</v>
      </c>
      <c r="Y340" s="88">
        <f t="shared" si="61"/>
        <v>1.1919</v>
      </c>
      <c r="Z340" s="87" t="s">
        <v>404</v>
      </c>
      <c r="AA340" s="87" t="s">
        <v>405</v>
      </c>
      <c r="AC340" s="90" t="s">
        <v>692</v>
      </c>
    </row>
    <row r="341" hidden="1">
      <c r="A341" s="169">
        <v>585.0</v>
      </c>
      <c r="B341" s="84"/>
      <c r="C341" s="84" t="s">
        <v>332</v>
      </c>
      <c r="D341" s="84">
        <v>2.0200908E7</v>
      </c>
      <c r="E341" s="85" t="s">
        <v>137</v>
      </c>
      <c r="F341" s="85" t="s">
        <v>376</v>
      </c>
      <c r="G341" s="85"/>
      <c r="H341" s="85" t="s">
        <v>278</v>
      </c>
      <c r="I341" s="85" t="s">
        <v>901</v>
      </c>
      <c r="J341" s="84">
        <v>1.0</v>
      </c>
      <c r="K341" s="148" t="s">
        <v>19</v>
      </c>
      <c r="L341" s="87" t="s">
        <v>378</v>
      </c>
      <c r="M341" s="87">
        <v>2.0210913E7</v>
      </c>
      <c r="N341" s="87" t="s">
        <v>379</v>
      </c>
      <c r="O341" s="87" t="s">
        <v>687</v>
      </c>
      <c r="P341" s="87" t="s">
        <v>380</v>
      </c>
      <c r="Q341" s="87">
        <v>90.0</v>
      </c>
      <c r="R341" s="88">
        <v>18.5</v>
      </c>
      <c r="S341" s="88">
        <v>90.0</v>
      </c>
      <c r="T341" s="88"/>
      <c r="U341" s="88"/>
      <c r="V341" s="88"/>
      <c r="W341" s="88"/>
      <c r="X341" s="88" t="str">
        <f>(#REF!*Q341)/1000</f>
        <v>#REF!</v>
      </c>
      <c r="Y341" s="88">
        <f t="shared" si="61"/>
        <v>1.665</v>
      </c>
      <c r="AC341" s="90" t="s">
        <v>688</v>
      </c>
    </row>
    <row r="342" hidden="1">
      <c r="A342" s="84">
        <v>587.0</v>
      </c>
      <c r="B342" s="84" t="s">
        <v>382</v>
      </c>
      <c r="C342" s="84" t="s">
        <v>332</v>
      </c>
      <c r="D342" s="84">
        <v>2.0200908E7</v>
      </c>
      <c r="E342" s="85" t="s">
        <v>137</v>
      </c>
      <c r="F342" s="85" t="s">
        <v>458</v>
      </c>
      <c r="G342" s="85"/>
      <c r="H342" s="85" t="s">
        <v>30</v>
      </c>
      <c r="I342" s="85" t="s">
        <v>633</v>
      </c>
      <c r="J342" s="84">
        <v>1.0</v>
      </c>
      <c r="K342" s="148" t="s">
        <v>19</v>
      </c>
      <c r="L342" s="87" t="s">
        <v>378</v>
      </c>
      <c r="M342" s="87">
        <v>2.0211015E7</v>
      </c>
      <c r="N342" s="87" t="s">
        <v>379</v>
      </c>
      <c r="O342" s="87" t="s">
        <v>19</v>
      </c>
      <c r="P342" s="87">
        <v>48.3</v>
      </c>
      <c r="Q342" s="87">
        <v>90.0</v>
      </c>
      <c r="R342" s="88">
        <v>32.4</v>
      </c>
      <c r="S342" s="88">
        <v>87.0</v>
      </c>
      <c r="T342" s="88">
        <v>32.6</v>
      </c>
      <c r="U342" s="88" t="s">
        <v>19</v>
      </c>
      <c r="V342" s="88">
        <v>6.4</v>
      </c>
      <c r="W342" s="88" t="s">
        <v>19</v>
      </c>
      <c r="X342" s="88">
        <f t="shared" ref="X342:X349" si="63">(P342*Q342)/1000</f>
        <v>4.347</v>
      </c>
      <c r="Y342" s="88">
        <f t="shared" si="61"/>
        <v>2.8188</v>
      </c>
      <c r="AC342" s="90" t="s">
        <v>444</v>
      </c>
    </row>
    <row r="343" hidden="1">
      <c r="A343" s="84">
        <v>589.0</v>
      </c>
      <c r="B343" s="84" t="s">
        <v>382</v>
      </c>
      <c r="C343" s="84" t="s">
        <v>332</v>
      </c>
      <c r="D343" s="84">
        <v>2.0200908E7</v>
      </c>
      <c r="E343" s="85" t="s">
        <v>137</v>
      </c>
      <c r="F343" s="85" t="s">
        <v>376</v>
      </c>
      <c r="G343" s="85"/>
      <c r="H343" s="85" t="s">
        <v>147</v>
      </c>
      <c r="I343" s="85" t="s">
        <v>779</v>
      </c>
      <c r="J343" s="84">
        <v>1.0</v>
      </c>
      <c r="K343" s="148" t="s">
        <v>19</v>
      </c>
      <c r="L343" s="87" t="s">
        <v>378</v>
      </c>
      <c r="M343" s="87">
        <v>2.0210916E7</v>
      </c>
      <c r="N343" s="87" t="s">
        <v>379</v>
      </c>
      <c r="O343" s="87" t="s">
        <v>19</v>
      </c>
      <c r="P343" s="87">
        <v>10.5</v>
      </c>
      <c r="Q343" s="87">
        <v>90.0</v>
      </c>
      <c r="R343" s="88">
        <v>16.1</v>
      </c>
      <c r="S343" s="88">
        <v>87.0</v>
      </c>
      <c r="T343" s="88">
        <v>7.61</v>
      </c>
      <c r="U343" s="88" t="s">
        <v>19</v>
      </c>
      <c r="V343" s="88" t="s">
        <v>380</v>
      </c>
      <c r="W343" s="88" t="s">
        <v>19</v>
      </c>
      <c r="X343" s="88">
        <f t="shared" si="63"/>
        <v>0.945</v>
      </c>
      <c r="Y343" s="88">
        <f t="shared" si="61"/>
        <v>1.4007</v>
      </c>
      <c r="Z343" s="87" t="s">
        <v>404</v>
      </c>
      <c r="AA343" s="87" t="s">
        <v>430</v>
      </c>
      <c r="AC343" s="90" t="s">
        <v>406</v>
      </c>
    </row>
    <row r="344" hidden="1">
      <c r="A344" s="149">
        <v>591.0</v>
      </c>
      <c r="B344" s="84"/>
      <c r="C344" s="84" t="s">
        <v>332</v>
      </c>
      <c r="D344" s="84">
        <v>2.0200908E7</v>
      </c>
      <c r="E344" s="85" t="s">
        <v>137</v>
      </c>
      <c r="F344" s="85" t="s">
        <v>376</v>
      </c>
      <c r="G344" s="85"/>
      <c r="H344" s="85" t="s">
        <v>156</v>
      </c>
      <c r="I344" s="85" t="s">
        <v>905</v>
      </c>
      <c r="J344" s="84">
        <v>1.0</v>
      </c>
      <c r="K344" s="148" t="s">
        <v>19</v>
      </c>
      <c r="L344" s="87" t="s">
        <v>392</v>
      </c>
      <c r="M344" s="87">
        <v>2.0211012E7</v>
      </c>
      <c r="N344" s="87" t="s">
        <v>379</v>
      </c>
      <c r="O344" s="87" t="s">
        <v>906</v>
      </c>
      <c r="P344" s="87" t="s">
        <v>380</v>
      </c>
      <c r="Q344" s="87">
        <v>90.0</v>
      </c>
      <c r="R344" s="88">
        <v>13.0</v>
      </c>
      <c r="S344" s="88">
        <v>87.0</v>
      </c>
      <c r="T344" s="88">
        <v>13.5</v>
      </c>
      <c r="U344" s="88" t="s">
        <v>19</v>
      </c>
      <c r="V344" s="88">
        <v>7.0</v>
      </c>
      <c r="W344" s="96"/>
      <c r="X344" s="88" t="str">
        <f t="shared" si="63"/>
        <v>#VALUE!</v>
      </c>
      <c r="Y344" s="88">
        <f t="shared" si="61"/>
        <v>1.131</v>
      </c>
      <c r="AC344" s="90" t="s">
        <v>393</v>
      </c>
    </row>
    <row r="345" hidden="1">
      <c r="A345" s="149">
        <v>591.0</v>
      </c>
      <c r="B345" s="84"/>
      <c r="C345" s="84" t="s">
        <v>332</v>
      </c>
      <c r="D345" s="84">
        <v>2.0200908E7</v>
      </c>
      <c r="E345" s="85" t="s">
        <v>137</v>
      </c>
      <c r="F345" s="85" t="s">
        <v>376</v>
      </c>
      <c r="G345" s="85"/>
      <c r="H345" s="85" t="s">
        <v>156</v>
      </c>
      <c r="I345" s="85" t="s">
        <v>905</v>
      </c>
      <c r="J345" s="84">
        <v>1.0</v>
      </c>
      <c r="K345" s="148" t="s">
        <v>19</v>
      </c>
      <c r="L345" s="87" t="s">
        <v>392</v>
      </c>
      <c r="M345" s="87">
        <v>2.0220203E7</v>
      </c>
      <c r="N345" s="87" t="s">
        <v>379</v>
      </c>
      <c r="P345" s="87" t="s">
        <v>380</v>
      </c>
      <c r="Q345" s="87">
        <v>90.0</v>
      </c>
      <c r="R345" s="88">
        <v>11.3</v>
      </c>
      <c r="S345" s="88">
        <v>90.0</v>
      </c>
      <c r="T345" s="88"/>
      <c r="U345" s="88" t="s">
        <v>19</v>
      </c>
      <c r="V345" s="88"/>
      <c r="W345" s="88"/>
      <c r="X345" s="88" t="str">
        <f t="shared" si="63"/>
        <v>#VALUE!</v>
      </c>
      <c r="Y345" s="88">
        <f t="shared" si="61"/>
        <v>1.017</v>
      </c>
      <c r="AC345" s="90" t="s">
        <v>759</v>
      </c>
    </row>
    <row r="346" hidden="1">
      <c r="A346" s="83">
        <v>593.0</v>
      </c>
      <c r="B346" s="84" t="s">
        <v>382</v>
      </c>
      <c r="C346" s="84" t="s">
        <v>332</v>
      </c>
      <c r="D346" s="84">
        <v>2.0200908E7</v>
      </c>
      <c r="E346" s="85" t="s">
        <v>137</v>
      </c>
      <c r="F346" s="85" t="s">
        <v>376</v>
      </c>
      <c r="G346" s="85"/>
      <c r="H346" s="85" t="s">
        <v>153</v>
      </c>
      <c r="I346" s="85" t="s">
        <v>780</v>
      </c>
      <c r="J346" s="84">
        <v>1.0</v>
      </c>
      <c r="K346" s="148" t="s">
        <v>19</v>
      </c>
      <c r="L346" s="87" t="s">
        <v>378</v>
      </c>
      <c r="M346" s="87">
        <v>2.0211018E7</v>
      </c>
      <c r="N346" s="87" t="s">
        <v>379</v>
      </c>
      <c r="O346" s="87" t="s">
        <v>605</v>
      </c>
      <c r="P346" s="87">
        <v>2.86</v>
      </c>
      <c r="Q346" s="87">
        <v>90.0</v>
      </c>
      <c r="R346" s="88">
        <v>30.1</v>
      </c>
      <c r="S346" s="88">
        <v>87.0</v>
      </c>
      <c r="T346" s="88">
        <v>22.5</v>
      </c>
      <c r="U346" s="88" t="s">
        <v>19</v>
      </c>
      <c r="V346" s="88">
        <v>8.9</v>
      </c>
      <c r="W346" s="93" t="s">
        <v>19</v>
      </c>
      <c r="X346" s="88">
        <f t="shared" si="63"/>
        <v>0.2574</v>
      </c>
      <c r="Y346" s="88">
        <f t="shared" si="61"/>
        <v>2.6187</v>
      </c>
      <c r="AC346" s="90" t="s">
        <v>433</v>
      </c>
    </row>
    <row r="347" hidden="1">
      <c r="A347" s="83">
        <v>595.0</v>
      </c>
      <c r="B347" s="84" t="s">
        <v>382</v>
      </c>
      <c r="C347" s="84" t="s">
        <v>332</v>
      </c>
      <c r="D347" s="84">
        <v>2.0200908E7</v>
      </c>
      <c r="E347" s="85" t="s">
        <v>137</v>
      </c>
      <c r="F347" s="85" t="s">
        <v>458</v>
      </c>
      <c r="G347" s="85"/>
      <c r="H347" s="85" t="s">
        <v>284</v>
      </c>
      <c r="I347" s="85" t="s">
        <v>755</v>
      </c>
      <c r="J347" s="84">
        <v>1.0</v>
      </c>
      <c r="K347" s="171" t="s">
        <v>756</v>
      </c>
      <c r="L347" s="87" t="s">
        <v>378</v>
      </c>
      <c r="M347" s="87">
        <v>2.0211116E7</v>
      </c>
      <c r="N347" s="87" t="s">
        <v>379</v>
      </c>
      <c r="O347" s="87" t="s">
        <v>19</v>
      </c>
      <c r="P347" s="87">
        <v>2.66</v>
      </c>
      <c r="Q347" s="87">
        <v>90.0</v>
      </c>
      <c r="R347" s="88">
        <v>52.0</v>
      </c>
      <c r="S347" s="88">
        <v>87.0</v>
      </c>
      <c r="T347" s="88">
        <v>18.5</v>
      </c>
      <c r="U347" s="88" t="s">
        <v>19</v>
      </c>
      <c r="V347" s="88">
        <v>3.8</v>
      </c>
      <c r="W347" s="88" t="s">
        <v>19</v>
      </c>
      <c r="X347" s="88">
        <f t="shared" si="63"/>
        <v>0.2394</v>
      </c>
      <c r="Y347" s="88">
        <f t="shared" si="61"/>
        <v>4.524</v>
      </c>
      <c r="AC347" s="90" t="s">
        <v>466</v>
      </c>
    </row>
    <row r="348" hidden="1">
      <c r="A348" s="83">
        <v>597.0</v>
      </c>
      <c r="B348" s="84" t="s">
        <v>382</v>
      </c>
      <c r="C348" s="84" t="s">
        <v>332</v>
      </c>
      <c r="D348" s="84">
        <v>2.0200908E7</v>
      </c>
      <c r="E348" s="85" t="s">
        <v>137</v>
      </c>
      <c r="F348" s="85" t="s">
        <v>458</v>
      </c>
      <c r="G348" s="85"/>
      <c r="H348" s="85" t="s">
        <v>281</v>
      </c>
      <c r="I348" s="85" t="s">
        <v>681</v>
      </c>
      <c r="J348" s="84">
        <v>1.0</v>
      </c>
      <c r="K348" s="148" t="s">
        <v>19</v>
      </c>
      <c r="L348" s="87" t="s">
        <v>378</v>
      </c>
      <c r="M348" s="87">
        <v>2.0210916E7</v>
      </c>
      <c r="N348" s="87" t="s">
        <v>379</v>
      </c>
      <c r="O348" s="87" t="s">
        <v>19</v>
      </c>
      <c r="P348" s="87">
        <v>30.4</v>
      </c>
      <c r="Q348" s="87">
        <v>90.0</v>
      </c>
      <c r="R348" s="88">
        <v>32.1</v>
      </c>
      <c r="S348" s="88">
        <v>87.0</v>
      </c>
      <c r="T348" s="88">
        <v>31.8</v>
      </c>
      <c r="U348" s="88" t="s">
        <v>19</v>
      </c>
      <c r="V348" s="88">
        <v>7.8</v>
      </c>
      <c r="W348" s="88" t="s">
        <v>19</v>
      </c>
      <c r="X348" s="88">
        <f t="shared" si="63"/>
        <v>2.736</v>
      </c>
      <c r="Y348" s="88">
        <f t="shared" si="61"/>
        <v>2.7927</v>
      </c>
      <c r="Z348" s="87" t="s">
        <v>404</v>
      </c>
      <c r="AA348" s="87" t="s">
        <v>405</v>
      </c>
      <c r="AC348" s="90" t="s">
        <v>406</v>
      </c>
    </row>
    <row r="349" hidden="1">
      <c r="A349" s="83">
        <v>599.0</v>
      </c>
      <c r="B349" s="84" t="s">
        <v>382</v>
      </c>
      <c r="C349" s="84" t="s">
        <v>332</v>
      </c>
      <c r="D349" s="84">
        <v>2.0200908E7</v>
      </c>
      <c r="E349" s="85" t="s">
        <v>137</v>
      </c>
      <c r="F349" s="85" t="s">
        <v>376</v>
      </c>
      <c r="G349" s="85"/>
      <c r="H349" s="85" t="s">
        <v>267</v>
      </c>
      <c r="I349" s="85" t="s">
        <v>783</v>
      </c>
      <c r="J349" s="84">
        <v>1.0</v>
      </c>
      <c r="K349" s="148" t="s">
        <v>19</v>
      </c>
      <c r="L349" s="87" t="s">
        <v>378</v>
      </c>
      <c r="M349" s="87">
        <v>2.0211108E7</v>
      </c>
      <c r="N349" s="87" t="s">
        <v>379</v>
      </c>
      <c r="O349" s="87" t="s">
        <v>605</v>
      </c>
      <c r="P349" s="87">
        <v>2.32</v>
      </c>
      <c r="Q349" s="87">
        <v>90.0</v>
      </c>
      <c r="R349" s="88">
        <v>20.3</v>
      </c>
      <c r="S349" s="88">
        <v>87.0</v>
      </c>
      <c r="T349" s="88">
        <v>13.2</v>
      </c>
      <c r="U349" s="88" t="s">
        <v>19</v>
      </c>
      <c r="V349" s="88">
        <v>7.8</v>
      </c>
      <c r="W349" s="88" t="s">
        <v>19</v>
      </c>
      <c r="X349" s="88">
        <f t="shared" si="63"/>
        <v>0.2088</v>
      </c>
      <c r="Y349" s="88">
        <f t="shared" si="61"/>
        <v>1.7661</v>
      </c>
      <c r="AC349" s="90" t="s">
        <v>483</v>
      </c>
    </row>
    <row r="350" hidden="1">
      <c r="A350" s="149">
        <v>601.0</v>
      </c>
      <c r="B350" s="84"/>
      <c r="C350" s="84" t="s">
        <v>332</v>
      </c>
      <c r="D350" s="84">
        <v>2.0200908E7</v>
      </c>
      <c r="E350" s="85" t="s">
        <v>137</v>
      </c>
      <c r="F350" s="85" t="s">
        <v>376</v>
      </c>
      <c r="G350" s="85"/>
      <c r="H350" s="85" t="s">
        <v>36</v>
      </c>
      <c r="I350" s="85" t="s">
        <v>836</v>
      </c>
      <c r="J350" s="84">
        <v>1.0</v>
      </c>
      <c r="K350" s="148" t="s">
        <v>19</v>
      </c>
      <c r="L350" s="87" t="s">
        <v>378</v>
      </c>
      <c r="M350" s="87">
        <v>2.0211112E7</v>
      </c>
      <c r="N350" s="87" t="s">
        <v>379</v>
      </c>
      <c r="O350" s="87" t="s">
        <v>1006</v>
      </c>
      <c r="P350" s="87" t="s">
        <v>380</v>
      </c>
      <c r="Q350" s="87">
        <v>87.0</v>
      </c>
      <c r="R350" s="88" t="s">
        <v>380</v>
      </c>
      <c r="S350" s="88">
        <v>87.0</v>
      </c>
      <c r="T350" s="88">
        <v>12.2</v>
      </c>
      <c r="U350" s="88"/>
      <c r="V350" s="88">
        <v>7.5</v>
      </c>
      <c r="W350" s="96">
        <v>0.299</v>
      </c>
      <c r="X350" s="88">
        <f>(W350*Q350)/1000</f>
        <v>0.026013</v>
      </c>
      <c r="Y350" s="88" t="str">
        <f t="shared" si="61"/>
        <v>#VALUE!</v>
      </c>
      <c r="AC350" s="90" t="s">
        <v>510</v>
      </c>
    </row>
    <row r="351" hidden="1">
      <c r="A351" s="147">
        <v>601.0</v>
      </c>
      <c r="B351" s="84"/>
      <c r="C351" s="84" t="s">
        <v>332</v>
      </c>
      <c r="D351" s="84">
        <v>2.0200908E7</v>
      </c>
      <c r="E351" s="85" t="s">
        <v>137</v>
      </c>
      <c r="F351" s="85" t="s">
        <v>376</v>
      </c>
      <c r="G351" s="85"/>
      <c r="H351" s="85" t="s">
        <v>36</v>
      </c>
      <c r="I351" s="85" t="s">
        <v>836</v>
      </c>
      <c r="J351" s="84">
        <v>1.0</v>
      </c>
      <c r="K351" s="148" t="s">
        <v>19</v>
      </c>
      <c r="L351" s="87" t="s">
        <v>378</v>
      </c>
      <c r="M351" s="87">
        <v>2.0220217E7</v>
      </c>
      <c r="N351" s="87" t="s">
        <v>379</v>
      </c>
      <c r="O351" s="87" t="s">
        <v>19</v>
      </c>
      <c r="P351" s="87" t="s">
        <v>380</v>
      </c>
      <c r="Q351" s="87">
        <v>90.0</v>
      </c>
      <c r="R351" s="88" t="s">
        <v>380</v>
      </c>
      <c r="S351" s="88">
        <v>90.0</v>
      </c>
      <c r="T351" s="88"/>
      <c r="U351" s="93"/>
      <c r="V351" s="88"/>
      <c r="W351" s="88"/>
      <c r="X351" s="88" t="str">
        <f t="shared" ref="X351:X362" si="64">(P351*Q351)/1000</f>
        <v>#VALUE!</v>
      </c>
      <c r="Y351" s="88" t="str">
        <f t="shared" si="61"/>
        <v>#VALUE!</v>
      </c>
      <c r="AC351" s="90" t="s">
        <v>796</v>
      </c>
    </row>
    <row r="352" hidden="1">
      <c r="A352" s="83">
        <v>603.0</v>
      </c>
      <c r="B352" s="84" t="s">
        <v>382</v>
      </c>
      <c r="C352" s="84" t="s">
        <v>332</v>
      </c>
      <c r="D352" s="84">
        <v>2.0200908E7</v>
      </c>
      <c r="E352" s="85" t="s">
        <v>137</v>
      </c>
      <c r="F352" s="85" t="s">
        <v>376</v>
      </c>
      <c r="G352" s="85"/>
      <c r="H352" s="85" t="s">
        <v>167</v>
      </c>
      <c r="I352" s="85" t="s">
        <v>784</v>
      </c>
      <c r="J352" s="84">
        <v>1.0</v>
      </c>
      <c r="K352" s="148" t="s">
        <v>19</v>
      </c>
      <c r="L352" s="87" t="s">
        <v>378</v>
      </c>
      <c r="M352" s="87">
        <v>2.0211019E7</v>
      </c>
      <c r="N352" s="87" t="s">
        <v>379</v>
      </c>
      <c r="O352" s="87" t="s">
        <v>751</v>
      </c>
      <c r="P352" s="87">
        <v>2.68</v>
      </c>
      <c r="Q352" s="87">
        <v>90.0</v>
      </c>
      <c r="R352" s="88">
        <v>22.6</v>
      </c>
      <c r="S352" s="88">
        <v>87.0</v>
      </c>
      <c r="T352" s="88">
        <v>20.1</v>
      </c>
      <c r="U352" s="88" t="s">
        <v>19</v>
      </c>
      <c r="V352" s="88">
        <v>8.0</v>
      </c>
      <c r="W352" s="88" t="s">
        <v>19</v>
      </c>
      <c r="X352" s="88">
        <f t="shared" si="64"/>
        <v>0.2412</v>
      </c>
      <c r="Y352" s="88">
        <f t="shared" si="61"/>
        <v>1.9662</v>
      </c>
      <c r="AC352" s="90" t="s">
        <v>554</v>
      </c>
    </row>
    <row r="353" hidden="1">
      <c r="A353" s="84">
        <v>605.0</v>
      </c>
      <c r="B353" s="84" t="s">
        <v>382</v>
      </c>
      <c r="C353" s="84" t="s">
        <v>332</v>
      </c>
      <c r="D353" s="84">
        <v>2.0200908E7</v>
      </c>
      <c r="E353" s="85" t="s">
        <v>137</v>
      </c>
      <c r="F353" s="85" t="s">
        <v>376</v>
      </c>
      <c r="G353" s="85"/>
      <c r="H353" s="85" t="s">
        <v>241</v>
      </c>
      <c r="I353" s="85" t="s">
        <v>896</v>
      </c>
      <c r="J353" s="84">
        <v>1.0</v>
      </c>
      <c r="K353" s="148" t="s">
        <v>19</v>
      </c>
      <c r="L353" s="87" t="s">
        <v>378</v>
      </c>
      <c r="M353" s="87">
        <v>2.0210923E7</v>
      </c>
      <c r="N353" s="87" t="s">
        <v>379</v>
      </c>
      <c r="O353" s="87" t="s">
        <v>19</v>
      </c>
      <c r="P353" s="87">
        <v>3.43</v>
      </c>
      <c r="Q353" s="87">
        <v>90.0</v>
      </c>
      <c r="R353" s="88">
        <v>24.5</v>
      </c>
      <c r="S353" s="88">
        <v>87.0</v>
      </c>
      <c r="T353" s="88">
        <v>17.3</v>
      </c>
      <c r="U353" s="88" t="s">
        <v>19</v>
      </c>
      <c r="V353" s="88">
        <v>6.6</v>
      </c>
      <c r="W353" s="88" t="s">
        <v>19</v>
      </c>
      <c r="X353" s="88">
        <f t="shared" si="64"/>
        <v>0.3087</v>
      </c>
      <c r="Y353" s="88">
        <f t="shared" si="61"/>
        <v>2.1315</v>
      </c>
      <c r="AC353" s="90" t="s">
        <v>426</v>
      </c>
    </row>
    <row r="354" hidden="1">
      <c r="A354" s="83">
        <v>607.0</v>
      </c>
      <c r="B354" s="84" t="s">
        <v>382</v>
      </c>
      <c r="C354" s="84" t="s">
        <v>332</v>
      </c>
      <c r="D354" s="84">
        <v>2.0200908E7</v>
      </c>
      <c r="E354" s="85" t="s">
        <v>137</v>
      </c>
      <c r="F354" s="85" t="s">
        <v>376</v>
      </c>
      <c r="G354" s="85"/>
      <c r="H354" s="85" t="s">
        <v>179</v>
      </c>
      <c r="I354" s="85" t="s">
        <v>786</v>
      </c>
      <c r="J354" s="84">
        <v>1.0</v>
      </c>
      <c r="K354" s="148" t="s">
        <v>19</v>
      </c>
      <c r="L354" s="87" t="s">
        <v>378</v>
      </c>
      <c r="M354" s="87">
        <v>2.0211008E7</v>
      </c>
      <c r="N354" s="87" t="s">
        <v>379</v>
      </c>
      <c r="O354" s="87" t="s">
        <v>751</v>
      </c>
      <c r="P354" s="87">
        <v>26.5</v>
      </c>
      <c r="Q354" s="87">
        <v>90.0</v>
      </c>
      <c r="R354" s="88">
        <v>21.1</v>
      </c>
      <c r="S354" s="88">
        <v>87.0</v>
      </c>
      <c r="T354" s="88">
        <v>32.4</v>
      </c>
      <c r="U354" s="93" t="s">
        <v>19</v>
      </c>
      <c r="V354" s="88">
        <v>6.6</v>
      </c>
      <c r="W354" s="88" t="s">
        <v>19</v>
      </c>
      <c r="X354" s="88">
        <f t="shared" si="64"/>
        <v>2.385</v>
      </c>
      <c r="Y354" s="88">
        <f t="shared" si="61"/>
        <v>1.8357</v>
      </c>
      <c r="AC354" s="90" t="s">
        <v>423</v>
      </c>
    </row>
    <row r="355" hidden="1">
      <c r="A355" s="83">
        <v>609.0</v>
      </c>
      <c r="B355" s="84" t="s">
        <v>382</v>
      </c>
      <c r="C355" s="84" t="s">
        <v>332</v>
      </c>
      <c r="D355" s="84">
        <v>2.0200908E7</v>
      </c>
      <c r="E355" s="85" t="s">
        <v>137</v>
      </c>
      <c r="F355" s="85" t="s">
        <v>376</v>
      </c>
      <c r="G355" s="85"/>
      <c r="H355" s="85" t="s">
        <v>275</v>
      </c>
      <c r="I355" s="85" t="s">
        <v>787</v>
      </c>
      <c r="J355" s="84">
        <v>1.0</v>
      </c>
      <c r="K355" s="148" t="s">
        <v>19</v>
      </c>
      <c r="L355" s="87" t="s">
        <v>378</v>
      </c>
      <c r="M355" s="87">
        <v>2.0211108E7</v>
      </c>
      <c r="N355" s="87" t="s">
        <v>379</v>
      </c>
      <c r="O355" s="87" t="s">
        <v>19</v>
      </c>
      <c r="P355" s="87">
        <v>36.1</v>
      </c>
      <c r="Q355" s="87">
        <v>90.0</v>
      </c>
      <c r="R355" s="88">
        <v>12.7</v>
      </c>
      <c r="S355" s="88">
        <v>87.0</v>
      </c>
      <c r="T355" s="88">
        <v>6.12</v>
      </c>
      <c r="U355" s="88" t="s">
        <v>19</v>
      </c>
      <c r="V355" s="88" t="s">
        <v>380</v>
      </c>
      <c r="W355" s="88" t="s">
        <v>19</v>
      </c>
      <c r="X355" s="88">
        <f t="shared" si="64"/>
        <v>3.249</v>
      </c>
      <c r="Y355" s="88">
        <f t="shared" si="61"/>
        <v>1.1049</v>
      </c>
      <c r="AC355" s="90" t="s">
        <v>483</v>
      </c>
    </row>
    <row r="356" hidden="1">
      <c r="A356" s="83">
        <v>611.0</v>
      </c>
      <c r="B356" s="84" t="s">
        <v>382</v>
      </c>
      <c r="C356" s="84" t="s">
        <v>332</v>
      </c>
      <c r="D356" s="84">
        <v>2.0200908E7</v>
      </c>
      <c r="E356" s="85" t="s">
        <v>137</v>
      </c>
      <c r="F356" s="85" t="s">
        <v>458</v>
      </c>
      <c r="G356" s="85"/>
      <c r="H356" s="85" t="s">
        <v>255</v>
      </c>
      <c r="I356" s="85" t="s">
        <v>638</v>
      </c>
      <c r="J356" s="84">
        <v>1.0</v>
      </c>
      <c r="K356" s="148" t="s">
        <v>19</v>
      </c>
      <c r="L356" s="87" t="s">
        <v>378</v>
      </c>
      <c r="M356" s="87">
        <v>2.0210923E7</v>
      </c>
      <c r="N356" s="87" t="s">
        <v>379</v>
      </c>
      <c r="O356" s="87" t="s">
        <v>19</v>
      </c>
      <c r="P356" s="87">
        <v>3.88</v>
      </c>
      <c r="Q356" s="87">
        <v>90.0</v>
      </c>
      <c r="R356" s="88">
        <v>46.4</v>
      </c>
      <c r="S356" s="88">
        <v>87.0</v>
      </c>
      <c r="T356" s="88">
        <v>19.0</v>
      </c>
      <c r="U356" s="88" t="s">
        <v>19</v>
      </c>
      <c r="V356" s="88">
        <v>4.2</v>
      </c>
      <c r="W356" s="93" t="s">
        <v>19</v>
      </c>
      <c r="X356" s="88">
        <f t="shared" si="64"/>
        <v>0.3492</v>
      </c>
      <c r="Y356" s="88">
        <f t="shared" si="61"/>
        <v>4.0368</v>
      </c>
      <c r="AC356" s="90" t="s">
        <v>426</v>
      </c>
    </row>
    <row r="357" hidden="1">
      <c r="A357" s="83">
        <v>613.0</v>
      </c>
      <c r="B357" s="84" t="s">
        <v>382</v>
      </c>
      <c r="C357" s="84" t="s">
        <v>332</v>
      </c>
      <c r="D357" s="84">
        <v>2.0200908E7</v>
      </c>
      <c r="E357" s="85" t="s">
        <v>137</v>
      </c>
      <c r="F357" s="85" t="s">
        <v>376</v>
      </c>
      <c r="G357" s="85"/>
      <c r="H357" s="85" t="s">
        <v>182</v>
      </c>
      <c r="I357" s="85" t="s">
        <v>789</v>
      </c>
      <c r="J357" s="84">
        <v>1.0</v>
      </c>
      <c r="K357" s="148" t="s">
        <v>19</v>
      </c>
      <c r="L357" s="87" t="s">
        <v>378</v>
      </c>
      <c r="M357" s="87">
        <v>2.0211015E7</v>
      </c>
      <c r="N357" s="87" t="s">
        <v>379</v>
      </c>
      <c r="O357" s="87" t="s">
        <v>19</v>
      </c>
      <c r="P357" s="87">
        <v>3.0</v>
      </c>
      <c r="Q357" s="87">
        <v>90.0</v>
      </c>
      <c r="R357" s="88">
        <v>19.9</v>
      </c>
      <c r="S357" s="88">
        <v>87.0</v>
      </c>
      <c r="T357" s="88">
        <v>19.7</v>
      </c>
      <c r="U357" s="88" t="s">
        <v>19</v>
      </c>
      <c r="V357" s="88">
        <v>7.2</v>
      </c>
      <c r="W357" s="88" t="s">
        <v>19</v>
      </c>
      <c r="X357" s="88">
        <f t="shared" si="64"/>
        <v>0.27</v>
      </c>
      <c r="Y357" s="88">
        <f t="shared" si="61"/>
        <v>1.7313</v>
      </c>
      <c r="AC357" s="90" t="s">
        <v>444</v>
      </c>
    </row>
    <row r="358" hidden="1">
      <c r="A358" s="84">
        <v>615.0</v>
      </c>
      <c r="B358" s="84" t="s">
        <v>382</v>
      </c>
      <c r="C358" s="84" t="s">
        <v>332</v>
      </c>
      <c r="D358" s="84">
        <v>2.0200908E7</v>
      </c>
      <c r="E358" s="85" t="s">
        <v>137</v>
      </c>
      <c r="F358" s="85" t="s">
        <v>458</v>
      </c>
      <c r="G358" s="85"/>
      <c r="H358" s="85" t="s">
        <v>161</v>
      </c>
      <c r="I358" s="85" t="s">
        <v>773</v>
      </c>
      <c r="J358" s="84">
        <v>1.0</v>
      </c>
      <c r="K358" s="148" t="s">
        <v>19</v>
      </c>
      <c r="L358" s="87" t="s">
        <v>378</v>
      </c>
      <c r="M358" s="87">
        <v>2.0211008E7</v>
      </c>
      <c r="N358" s="87" t="s">
        <v>379</v>
      </c>
      <c r="O358" s="87" t="s">
        <v>19</v>
      </c>
      <c r="P358" s="87">
        <v>13.55</v>
      </c>
      <c r="Q358" s="87">
        <v>90.0</v>
      </c>
      <c r="R358" s="88">
        <v>37.6</v>
      </c>
      <c r="S358" s="88">
        <v>87.0</v>
      </c>
      <c r="T358" s="88">
        <v>30.6</v>
      </c>
      <c r="U358" s="88" t="s">
        <v>19</v>
      </c>
      <c r="V358" s="88">
        <v>6.5</v>
      </c>
      <c r="W358" s="88" t="s">
        <v>19</v>
      </c>
      <c r="X358" s="88">
        <f t="shared" si="64"/>
        <v>1.2195</v>
      </c>
      <c r="Y358" s="88">
        <f t="shared" si="61"/>
        <v>3.2712</v>
      </c>
      <c r="AC358" s="90" t="s">
        <v>423</v>
      </c>
    </row>
    <row r="359" hidden="1">
      <c r="A359" s="84">
        <v>617.0</v>
      </c>
      <c r="B359" s="84" t="s">
        <v>382</v>
      </c>
      <c r="C359" s="84" t="s">
        <v>332</v>
      </c>
      <c r="D359" s="84">
        <v>2.0200908E7</v>
      </c>
      <c r="E359" s="85" t="s">
        <v>137</v>
      </c>
      <c r="F359" s="85" t="s">
        <v>407</v>
      </c>
      <c r="G359" s="85"/>
      <c r="H359" s="85" t="s">
        <v>538</v>
      </c>
      <c r="I359" s="85" t="s">
        <v>791</v>
      </c>
      <c r="J359" s="84">
        <v>1.0</v>
      </c>
      <c r="K359" s="148" t="s">
        <v>19</v>
      </c>
      <c r="L359" s="87" t="s">
        <v>378</v>
      </c>
      <c r="M359" s="87">
        <v>2.0210907E7</v>
      </c>
      <c r="N359" s="87" t="s">
        <v>379</v>
      </c>
      <c r="O359" s="87" t="s">
        <v>19</v>
      </c>
      <c r="P359" s="87">
        <v>65.8</v>
      </c>
      <c r="Q359" s="87">
        <v>90.0</v>
      </c>
      <c r="R359" s="88">
        <v>26.2</v>
      </c>
      <c r="S359" s="88">
        <v>87.0</v>
      </c>
      <c r="T359" s="88">
        <v>28.9</v>
      </c>
      <c r="U359" s="88" t="s">
        <v>19</v>
      </c>
      <c r="V359" s="88">
        <v>6.0</v>
      </c>
      <c r="W359" s="88" t="s">
        <v>19</v>
      </c>
      <c r="X359" s="88">
        <f t="shared" si="64"/>
        <v>5.922</v>
      </c>
      <c r="Y359" s="88">
        <f t="shared" si="61"/>
        <v>2.2794</v>
      </c>
      <c r="Z359" s="87" t="s">
        <v>404</v>
      </c>
      <c r="AA359" s="87" t="s">
        <v>405</v>
      </c>
      <c r="AC359" s="90" t="s">
        <v>398</v>
      </c>
    </row>
    <row r="360" hidden="1">
      <c r="A360" s="84">
        <v>619.0</v>
      </c>
      <c r="B360" s="84" t="s">
        <v>382</v>
      </c>
      <c r="C360" s="84" t="s">
        <v>332</v>
      </c>
      <c r="D360" s="84">
        <v>2.0200908E7</v>
      </c>
      <c r="E360" s="85" t="s">
        <v>137</v>
      </c>
      <c r="F360" s="85" t="s">
        <v>458</v>
      </c>
      <c r="G360" s="85"/>
      <c r="H360" s="85" t="s">
        <v>150</v>
      </c>
      <c r="I360" s="85" t="s">
        <v>677</v>
      </c>
      <c r="J360" s="84">
        <v>1.0</v>
      </c>
      <c r="K360" s="148" t="s">
        <v>19</v>
      </c>
      <c r="L360" s="87" t="s">
        <v>378</v>
      </c>
      <c r="M360" s="87">
        <v>2.0210907E7</v>
      </c>
      <c r="N360" s="87" t="s">
        <v>379</v>
      </c>
      <c r="O360" s="87" t="s">
        <v>19</v>
      </c>
      <c r="P360" s="87">
        <v>28.4</v>
      </c>
      <c r="Q360" s="87">
        <v>90.0</v>
      </c>
      <c r="R360" s="88">
        <v>37.0</v>
      </c>
      <c r="S360" s="88">
        <v>87.0</v>
      </c>
      <c r="T360" s="88">
        <v>28.3</v>
      </c>
      <c r="U360" s="88" t="s">
        <v>19</v>
      </c>
      <c r="V360" s="88">
        <v>7.9</v>
      </c>
      <c r="W360" s="88" t="s">
        <v>19</v>
      </c>
      <c r="X360" s="88">
        <f t="shared" si="64"/>
        <v>2.556</v>
      </c>
      <c r="Y360" s="88">
        <f t="shared" si="61"/>
        <v>3.219</v>
      </c>
      <c r="Z360" s="87" t="s">
        <v>404</v>
      </c>
      <c r="AA360" s="87" t="s">
        <v>405</v>
      </c>
      <c r="AC360" s="90" t="s">
        <v>398</v>
      </c>
    </row>
    <row r="361" hidden="1">
      <c r="A361" s="84">
        <v>621.0</v>
      </c>
      <c r="B361" s="84" t="s">
        <v>382</v>
      </c>
      <c r="C361" s="84" t="s">
        <v>332</v>
      </c>
      <c r="D361" s="84">
        <v>2.0200908E7</v>
      </c>
      <c r="E361" s="85" t="s">
        <v>137</v>
      </c>
      <c r="F361" s="85" t="s">
        <v>407</v>
      </c>
      <c r="G361" s="85"/>
      <c r="H361" s="85" t="s">
        <v>486</v>
      </c>
      <c r="I361" s="85" t="s">
        <v>793</v>
      </c>
      <c r="J361" s="84">
        <v>1.0</v>
      </c>
      <c r="K361" s="148" t="s">
        <v>19</v>
      </c>
      <c r="L361" s="87" t="s">
        <v>378</v>
      </c>
      <c r="M361" s="87">
        <v>2.0210916E7</v>
      </c>
      <c r="N361" s="87" t="s">
        <v>379</v>
      </c>
      <c r="O361" s="87" t="s">
        <v>19</v>
      </c>
      <c r="P361" s="87">
        <v>50.1</v>
      </c>
      <c r="Q361" s="87">
        <v>90.0</v>
      </c>
      <c r="R361" s="88">
        <v>26.8</v>
      </c>
      <c r="S361" s="88">
        <v>87.0</v>
      </c>
      <c r="T361" s="88">
        <v>18.0</v>
      </c>
      <c r="U361" s="88" t="s">
        <v>19</v>
      </c>
      <c r="V361" s="88">
        <v>6.7</v>
      </c>
      <c r="W361" s="88" t="s">
        <v>19</v>
      </c>
      <c r="X361" s="88">
        <f t="shared" si="64"/>
        <v>4.509</v>
      </c>
      <c r="Y361" s="88">
        <f t="shared" si="61"/>
        <v>2.3316</v>
      </c>
      <c r="Z361" s="87" t="s">
        <v>404</v>
      </c>
      <c r="AA361" s="87" t="s">
        <v>405</v>
      </c>
      <c r="AC361" s="90" t="s">
        <v>406</v>
      </c>
    </row>
    <row r="362" hidden="1">
      <c r="A362" s="84">
        <v>623.0</v>
      </c>
      <c r="B362" s="84" t="s">
        <v>382</v>
      </c>
      <c r="C362" s="84" t="s">
        <v>332</v>
      </c>
      <c r="D362" s="84">
        <v>2.0200908E7</v>
      </c>
      <c r="E362" s="85" t="s">
        <v>137</v>
      </c>
      <c r="F362" s="85" t="s">
        <v>458</v>
      </c>
      <c r="G362" s="85"/>
      <c r="H362" s="85" t="s">
        <v>31</v>
      </c>
      <c r="I362" s="85" t="s">
        <v>769</v>
      </c>
      <c r="J362" s="84">
        <v>1.0</v>
      </c>
      <c r="K362" s="148" t="s">
        <v>19</v>
      </c>
      <c r="L362" s="87" t="s">
        <v>378</v>
      </c>
      <c r="M362" s="87">
        <v>2.0210924E7</v>
      </c>
      <c r="N362" s="87" t="s">
        <v>379</v>
      </c>
      <c r="O362" s="87" t="s">
        <v>19</v>
      </c>
      <c r="P362" s="87">
        <v>40.9</v>
      </c>
      <c r="Q362" s="87">
        <v>90.0</v>
      </c>
      <c r="R362" s="88">
        <v>34.8</v>
      </c>
      <c r="S362" s="88">
        <v>87.0</v>
      </c>
      <c r="T362" s="88">
        <v>27.9</v>
      </c>
      <c r="U362" s="88" t="s">
        <v>19</v>
      </c>
      <c r="V362" s="88">
        <v>7.3</v>
      </c>
      <c r="W362" s="88" t="s">
        <v>19</v>
      </c>
      <c r="X362" s="88">
        <f t="shared" si="64"/>
        <v>3.681</v>
      </c>
      <c r="Y362" s="88">
        <f t="shared" si="61"/>
        <v>3.0276</v>
      </c>
      <c r="AC362" s="90" t="s">
        <v>473</v>
      </c>
    </row>
    <row r="363" hidden="1">
      <c r="A363" s="149">
        <v>625.0</v>
      </c>
      <c r="B363" s="84"/>
      <c r="C363" s="84" t="s">
        <v>332</v>
      </c>
      <c r="D363" s="84">
        <v>2.0200908E7</v>
      </c>
      <c r="E363" s="85" t="s">
        <v>137</v>
      </c>
      <c r="F363" s="85" t="s">
        <v>376</v>
      </c>
      <c r="G363" s="85"/>
      <c r="H363" s="100" t="s">
        <v>287</v>
      </c>
      <c r="I363" s="100" t="s">
        <v>943</v>
      </c>
      <c r="J363" s="84">
        <v>1.0</v>
      </c>
      <c r="K363" s="148" t="s">
        <v>19</v>
      </c>
      <c r="L363" s="87" t="s">
        <v>378</v>
      </c>
      <c r="M363" s="87">
        <v>2.0210924E7</v>
      </c>
      <c r="N363" s="87" t="s">
        <v>379</v>
      </c>
      <c r="O363" s="87" t="s">
        <v>1027</v>
      </c>
      <c r="P363" s="87" t="s">
        <v>380</v>
      </c>
      <c r="Q363" s="87">
        <v>90.0</v>
      </c>
      <c r="R363" s="88">
        <v>11.3</v>
      </c>
      <c r="S363" s="88">
        <v>87.0</v>
      </c>
      <c r="T363" s="88">
        <v>11.4</v>
      </c>
      <c r="U363" s="88" t="s">
        <v>19</v>
      </c>
      <c r="V363" s="88">
        <v>7.8</v>
      </c>
      <c r="W363" s="96">
        <v>0.401</v>
      </c>
      <c r="X363" s="88">
        <f>(W363*Q363)/1000</f>
        <v>0.03609</v>
      </c>
      <c r="Y363" s="88">
        <f t="shared" si="61"/>
        <v>0.9831</v>
      </c>
      <c r="AC363" s="90" t="s">
        <v>473</v>
      </c>
    </row>
    <row r="364" hidden="1">
      <c r="A364" s="149">
        <v>625.0</v>
      </c>
      <c r="B364" s="84"/>
      <c r="C364" s="84" t="s">
        <v>332</v>
      </c>
      <c r="D364" s="84">
        <v>2.0200908E7</v>
      </c>
      <c r="E364" s="85" t="s">
        <v>137</v>
      </c>
      <c r="F364" s="85" t="s">
        <v>376</v>
      </c>
      <c r="G364" s="85"/>
      <c r="H364" s="100" t="s">
        <v>287</v>
      </c>
      <c r="I364" s="100" t="s">
        <v>943</v>
      </c>
      <c r="J364" s="84">
        <v>1.0</v>
      </c>
      <c r="K364" s="148" t="s">
        <v>19</v>
      </c>
      <c r="L364" s="87" t="s">
        <v>378</v>
      </c>
      <c r="M364" s="87">
        <v>2.0210924E7</v>
      </c>
      <c r="N364" s="87" t="s">
        <v>379</v>
      </c>
      <c r="O364" s="87" t="s">
        <v>1027</v>
      </c>
      <c r="P364" s="87" t="s">
        <v>380</v>
      </c>
      <c r="Q364" s="87">
        <v>90.0</v>
      </c>
      <c r="R364" s="88" t="s">
        <v>380</v>
      </c>
      <c r="S364" s="88">
        <v>90.0</v>
      </c>
      <c r="T364" s="88"/>
      <c r="U364" s="88" t="s">
        <v>19</v>
      </c>
      <c r="V364" s="88"/>
      <c r="W364" s="88"/>
      <c r="X364" s="88" t="str">
        <f t="shared" ref="X364:X372" si="65">(P364*Q364)/1000</f>
        <v>#VALUE!</v>
      </c>
      <c r="Y364" s="88" t="str">
        <f t="shared" si="61"/>
        <v>#VALUE!</v>
      </c>
      <c r="AC364" s="90" t="s">
        <v>387</v>
      </c>
    </row>
    <row r="365" hidden="1">
      <c r="A365" s="160">
        <v>629.0</v>
      </c>
      <c r="B365" s="84"/>
      <c r="C365" s="84" t="s">
        <v>332</v>
      </c>
      <c r="D365" s="84">
        <v>2.0200908E7</v>
      </c>
      <c r="E365" s="85" t="s">
        <v>137</v>
      </c>
      <c r="F365" s="85" t="s">
        <v>376</v>
      </c>
      <c r="G365" s="85"/>
      <c r="H365" s="85" t="s">
        <v>173</v>
      </c>
      <c r="I365" s="85" t="s">
        <v>795</v>
      </c>
      <c r="J365" s="84">
        <v>1.0</v>
      </c>
      <c r="K365" s="148" t="s">
        <v>19</v>
      </c>
      <c r="L365" s="87" t="s">
        <v>378</v>
      </c>
      <c r="M365" s="87">
        <v>2.0211028E7</v>
      </c>
      <c r="N365" s="87" t="s">
        <v>379</v>
      </c>
      <c r="O365" s="87" t="s">
        <v>1028</v>
      </c>
      <c r="P365" s="87" t="s">
        <v>380</v>
      </c>
      <c r="Q365" s="87">
        <v>90.0</v>
      </c>
      <c r="R365" s="88">
        <v>15.8</v>
      </c>
      <c r="S365" s="88">
        <v>87.0</v>
      </c>
      <c r="T365" s="88">
        <v>12.4</v>
      </c>
      <c r="U365" s="88" t="s">
        <v>19</v>
      </c>
      <c r="V365" s="88">
        <v>7.5</v>
      </c>
      <c r="W365" s="88"/>
      <c r="X365" s="88" t="str">
        <f t="shared" si="65"/>
        <v>#VALUE!</v>
      </c>
      <c r="Y365" s="88">
        <f t="shared" si="61"/>
        <v>1.3746</v>
      </c>
      <c r="AC365" s="90" t="s">
        <v>402</v>
      </c>
    </row>
    <row r="366" hidden="1">
      <c r="A366" s="160">
        <v>629.0</v>
      </c>
      <c r="B366" s="84"/>
      <c r="C366" s="84" t="s">
        <v>332</v>
      </c>
      <c r="D366" s="84">
        <v>2.0200908E7</v>
      </c>
      <c r="E366" s="85" t="s">
        <v>137</v>
      </c>
      <c r="F366" s="85" t="s">
        <v>376</v>
      </c>
      <c r="G366" s="85"/>
      <c r="H366" s="85" t="s">
        <v>173</v>
      </c>
      <c r="I366" s="85" t="s">
        <v>795</v>
      </c>
      <c r="J366" s="84">
        <v>1.0</v>
      </c>
      <c r="K366" s="148" t="s">
        <v>19</v>
      </c>
      <c r="L366" s="87" t="s">
        <v>378</v>
      </c>
      <c r="M366" s="87">
        <v>2.0220217E7</v>
      </c>
      <c r="N366" s="87" t="s">
        <v>379</v>
      </c>
      <c r="O366" s="87" t="s">
        <v>19</v>
      </c>
      <c r="P366" s="87">
        <v>2.2</v>
      </c>
      <c r="Q366" s="87">
        <v>90.0</v>
      </c>
      <c r="R366" s="88">
        <v>16.6</v>
      </c>
      <c r="S366" s="88">
        <v>90.0</v>
      </c>
      <c r="T366" s="88"/>
      <c r="U366" s="88"/>
      <c r="V366" s="88"/>
      <c r="W366" s="88"/>
      <c r="X366" s="88">
        <f t="shared" si="65"/>
        <v>0.198</v>
      </c>
      <c r="Y366" s="88">
        <f t="shared" si="61"/>
        <v>1.494</v>
      </c>
      <c r="AC366" s="90" t="s">
        <v>796</v>
      </c>
    </row>
    <row r="367" hidden="1">
      <c r="A367" s="84">
        <v>631.0</v>
      </c>
      <c r="B367" s="84" t="s">
        <v>382</v>
      </c>
      <c r="C367" s="84" t="s">
        <v>332</v>
      </c>
      <c r="D367" s="84">
        <v>2.0200911E7</v>
      </c>
      <c r="E367" s="85" t="s">
        <v>185</v>
      </c>
      <c r="F367" s="85" t="s">
        <v>458</v>
      </c>
      <c r="G367" s="85"/>
      <c r="H367" s="85" t="s">
        <v>199</v>
      </c>
      <c r="I367" s="85" t="s">
        <v>809</v>
      </c>
      <c r="J367" s="84">
        <v>1.0</v>
      </c>
      <c r="K367" s="148" t="s">
        <v>19</v>
      </c>
      <c r="L367" s="87" t="s">
        <v>378</v>
      </c>
      <c r="M367" s="87">
        <v>2.0210923E7</v>
      </c>
      <c r="N367" s="87" t="s">
        <v>379</v>
      </c>
      <c r="O367" s="87" t="s">
        <v>19</v>
      </c>
      <c r="P367" s="87">
        <v>96.9</v>
      </c>
      <c r="Q367" s="87">
        <v>90.0</v>
      </c>
      <c r="R367" s="88">
        <v>62.5</v>
      </c>
      <c r="S367" s="88">
        <v>87.0</v>
      </c>
      <c r="T367" s="88">
        <v>34.1</v>
      </c>
      <c r="U367" s="88" t="s">
        <v>19</v>
      </c>
      <c r="V367" s="88">
        <v>7.5</v>
      </c>
      <c r="W367" s="88" t="s">
        <v>19</v>
      </c>
      <c r="X367" s="88">
        <f t="shared" si="65"/>
        <v>8.721</v>
      </c>
      <c r="Y367" s="88">
        <f t="shared" si="61"/>
        <v>5.4375</v>
      </c>
      <c r="AC367" s="90" t="s">
        <v>426</v>
      </c>
    </row>
    <row r="368" hidden="1">
      <c r="A368" s="160">
        <v>633.0</v>
      </c>
      <c r="B368" s="84"/>
      <c r="C368" s="84" t="s">
        <v>332</v>
      </c>
      <c r="D368" s="84">
        <v>2.0200911E7</v>
      </c>
      <c r="E368" s="85" t="s">
        <v>185</v>
      </c>
      <c r="F368" s="85" t="s">
        <v>376</v>
      </c>
      <c r="G368" s="85"/>
      <c r="H368" s="85" t="s">
        <v>326</v>
      </c>
      <c r="I368" s="85" t="s">
        <v>798</v>
      </c>
      <c r="J368" s="84">
        <v>1.0</v>
      </c>
      <c r="K368" s="148" t="s">
        <v>19</v>
      </c>
      <c r="L368" s="87" t="s">
        <v>378</v>
      </c>
      <c r="M368" s="87">
        <v>2.0211109E7</v>
      </c>
      <c r="N368" s="87" t="s">
        <v>379</v>
      </c>
      <c r="O368" s="87" t="s">
        <v>690</v>
      </c>
      <c r="P368" s="87">
        <v>4.49</v>
      </c>
      <c r="Q368" s="87">
        <v>90.0</v>
      </c>
      <c r="R368" s="88" t="s">
        <v>380</v>
      </c>
      <c r="S368" s="88">
        <v>87.0</v>
      </c>
      <c r="T368" s="88"/>
      <c r="U368" s="98" t="s">
        <v>380</v>
      </c>
      <c r="V368" s="88"/>
      <c r="W368" s="88" t="s">
        <v>19</v>
      </c>
      <c r="X368" s="88">
        <f t="shared" si="65"/>
        <v>0.4041</v>
      </c>
      <c r="Y368" s="88" t="str">
        <f t="shared" si="61"/>
        <v>#VALUE!</v>
      </c>
      <c r="AC368" s="99" t="s">
        <v>498</v>
      </c>
    </row>
    <row r="369" hidden="1">
      <c r="A369" s="160">
        <v>633.0</v>
      </c>
      <c r="B369" s="84"/>
      <c r="C369" s="84" t="s">
        <v>332</v>
      </c>
      <c r="D369" s="84">
        <v>2.0200911E7</v>
      </c>
      <c r="E369" s="85" t="s">
        <v>185</v>
      </c>
      <c r="F369" s="85" t="s">
        <v>376</v>
      </c>
      <c r="G369" s="85"/>
      <c r="H369" s="85" t="s">
        <v>326</v>
      </c>
      <c r="I369" s="85" t="s">
        <v>798</v>
      </c>
      <c r="J369" s="84">
        <v>1.0</v>
      </c>
      <c r="K369" s="148" t="s">
        <v>19</v>
      </c>
      <c r="L369" s="87" t="s">
        <v>378</v>
      </c>
      <c r="M369" s="87">
        <v>2.0220201E7</v>
      </c>
      <c r="N369" s="87" t="s">
        <v>379</v>
      </c>
      <c r="O369" s="87" t="s">
        <v>19</v>
      </c>
      <c r="P369" s="87">
        <v>3.62</v>
      </c>
      <c r="Q369" s="87">
        <v>90.0</v>
      </c>
      <c r="R369" s="88">
        <v>18.3</v>
      </c>
      <c r="S369" s="88">
        <v>90.0</v>
      </c>
      <c r="T369" s="88"/>
      <c r="U369" s="88"/>
      <c r="V369" s="88"/>
      <c r="W369" s="88" t="s">
        <v>19</v>
      </c>
      <c r="X369" s="88">
        <f t="shared" si="65"/>
        <v>0.3258</v>
      </c>
      <c r="Y369" s="88">
        <f t="shared" si="61"/>
        <v>1.647</v>
      </c>
      <c r="AC369" s="99" t="s">
        <v>400</v>
      </c>
    </row>
    <row r="370" hidden="1">
      <c r="A370" s="117">
        <v>635.0</v>
      </c>
      <c r="B370" s="84" t="s">
        <v>382</v>
      </c>
      <c r="C370" s="117" t="s">
        <v>332</v>
      </c>
      <c r="D370" s="117">
        <v>2.0200911E7</v>
      </c>
      <c r="E370" s="118" t="s">
        <v>185</v>
      </c>
      <c r="F370" s="118" t="s">
        <v>376</v>
      </c>
      <c r="G370" s="118"/>
      <c r="H370" s="118" t="s">
        <v>323</v>
      </c>
      <c r="I370" s="85" t="s">
        <v>799</v>
      </c>
      <c r="J370" s="117">
        <v>1.0</v>
      </c>
      <c r="K370" s="148" t="s">
        <v>19</v>
      </c>
      <c r="L370" s="87" t="s">
        <v>378</v>
      </c>
      <c r="M370" s="94">
        <v>2.0211018E7</v>
      </c>
      <c r="N370" s="87" t="s">
        <v>379</v>
      </c>
      <c r="O370" s="87" t="s">
        <v>800</v>
      </c>
      <c r="P370" s="87">
        <v>9.03</v>
      </c>
      <c r="Q370" s="87">
        <v>90.0</v>
      </c>
      <c r="R370" s="88">
        <v>19.3</v>
      </c>
      <c r="S370" s="88">
        <v>87.0</v>
      </c>
      <c r="T370" s="88">
        <v>18.4</v>
      </c>
      <c r="U370" s="88" t="s">
        <v>19</v>
      </c>
      <c r="V370" s="88">
        <v>7.4</v>
      </c>
      <c r="W370" s="88" t="s">
        <v>19</v>
      </c>
      <c r="X370" s="88">
        <f t="shared" si="65"/>
        <v>0.8127</v>
      </c>
      <c r="Y370" s="88">
        <f t="shared" si="61"/>
        <v>1.6791</v>
      </c>
      <c r="Z370" s="87"/>
      <c r="AA370" s="87"/>
      <c r="AB370" s="87"/>
      <c r="AC370" s="90" t="s">
        <v>433</v>
      </c>
      <c r="AD370" s="87"/>
    </row>
    <row r="371" hidden="1">
      <c r="A371" s="149">
        <v>635.0</v>
      </c>
      <c r="B371" s="84"/>
      <c r="C371" s="84" t="s">
        <v>332</v>
      </c>
      <c r="D371" s="84">
        <v>2.0200911E7</v>
      </c>
      <c r="E371" s="85" t="s">
        <v>185</v>
      </c>
      <c r="F371" s="85" t="s">
        <v>376</v>
      </c>
      <c r="G371" s="85"/>
      <c r="H371" s="85" t="s">
        <v>323</v>
      </c>
      <c r="I371" s="85" t="s">
        <v>799</v>
      </c>
      <c r="J371" s="84">
        <v>1.0</v>
      </c>
      <c r="K371" s="148" t="s">
        <v>19</v>
      </c>
      <c r="L371" s="87" t="s">
        <v>378</v>
      </c>
      <c r="M371" s="87">
        <v>2.0211014E7</v>
      </c>
      <c r="N371" s="87" t="s">
        <v>379</v>
      </c>
      <c r="O371" s="87" t="s">
        <v>751</v>
      </c>
      <c r="P371" s="87">
        <v>7.11</v>
      </c>
      <c r="Q371" s="87">
        <v>90.0</v>
      </c>
      <c r="R371" s="88" t="s">
        <v>380</v>
      </c>
      <c r="S371" s="88">
        <v>87.0</v>
      </c>
      <c r="T371" s="88"/>
      <c r="U371" s="96"/>
      <c r="V371" s="88"/>
      <c r="W371" s="88" t="s">
        <v>19</v>
      </c>
      <c r="X371" s="88">
        <f t="shared" si="65"/>
        <v>0.6399</v>
      </c>
      <c r="Y371" s="88" t="str">
        <f t="shared" si="61"/>
        <v>#VALUE!</v>
      </c>
      <c r="AC371" s="90" t="s">
        <v>437</v>
      </c>
    </row>
    <row r="372" hidden="1">
      <c r="A372" s="149">
        <v>635.0</v>
      </c>
      <c r="B372" s="84"/>
      <c r="C372" s="84" t="s">
        <v>332</v>
      </c>
      <c r="D372" s="84">
        <v>2.0200911E7</v>
      </c>
      <c r="E372" s="85" t="s">
        <v>185</v>
      </c>
      <c r="F372" s="85" t="s">
        <v>376</v>
      </c>
      <c r="G372" s="85"/>
      <c r="H372" s="85" t="s">
        <v>323</v>
      </c>
      <c r="I372" s="85" t="s">
        <v>799</v>
      </c>
      <c r="J372" s="84">
        <v>1.0</v>
      </c>
      <c r="K372" s="148" t="s">
        <v>19</v>
      </c>
      <c r="L372" s="87" t="s">
        <v>378</v>
      </c>
      <c r="M372" s="87">
        <v>2.0220208E7</v>
      </c>
      <c r="N372" s="87" t="s">
        <v>379</v>
      </c>
      <c r="O372" s="87" t="s">
        <v>19</v>
      </c>
      <c r="P372" s="87" t="s">
        <v>380</v>
      </c>
      <c r="Q372" s="87">
        <v>90.0</v>
      </c>
      <c r="R372" s="88" t="s">
        <v>380</v>
      </c>
      <c r="S372" s="88">
        <v>90.0</v>
      </c>
      <c r="T372" s="88"/>
      <c r="U372" s="88"/>
      <c r="V372" s="88"/>
      <c r="W372" s="88" t="s">
        <v>19</v>
      </c>
      <c r="X372" s="88" t="str">
        <f t="shared" si="65"/>
        <v>#VALUE!</v>
      </c>
      <c r="Y372" s="88" t="str">
        <f t="shared" si="61"/>
        <v>#VALUE!</v>
      </c>
      <c r="AC372" s="90" t="s">
        <v>759</v>
      </c>
    </row>
    <row r="373" hidden="1">
      <c r="A373" s="149">
        <v>637.0</v>
      </c>
      <c r="B373" s="84"/>
      <c r="C373" s="84" t="s">
        <v>332</v>
      </c>
      <c r="D373" s="84">
        <v>2.0200911E7</v>
      </c>
      <c r="E373" s="85" t="s">
        <v>185</v>
      </c>
      <c r="F373" s="85" t="s">
        <v>376</v>
      </c>
      <c r="G373" s="85"/>
      <c r="H373" s="85" t="s">
        <v>329</v>
      </c>
      <c r="I373" s="85" t="s">
        <v>964</v>
      </c>
      <c r="J373" s="84">
        <v>1.0</v>
      </c>
      <c r="K373" s="148" t="s">
        <v>19</v>
      </c>
      <c r="L373" s="87" t="s">
        <v>378</v>
      </c>
      <c r="M373" s="87">
        <v>2.021093E7</v>
      </c>
      <c r="N373" s="87" t="s">
        <v>379</v>
      </c>
      <c r="O373" s="87" t="s">
        <v>541</v>
      </c>
      <c r="P373" s="87" t="s">
        <v>380</v>
      </c>
      <c r="Q373" s="87">
        <v>90.0</v>
      </c>
      <c r="R373" s="88">
        <v>29.2</v>
      </c>
      <c r="S373" s="88">
        <v>87.0</v>
      </c>
      <c r="T373" s="88">
        <v>20.2</v>
      </c>
      <c r="U373" s="88" t="s">
        <v>19</v>
      </c>
      <c r="V373" s="88">
        <v>7.8</v>
      </c>
      <c r="W373" s="96">
        <v>0.335</v>
      </c>
      <c r="X373" s="88">
        <f>(W373*Q373)/1000</f>
        <v>0.03015</v>
      </c>
      <c r="Y373" s="88">
        <f t="shared" si="61"/>
        <v>2.5404</v>
      </c>
      <c r="AC373" s="90" t="s">
        <v>389</v>
      </c>
    </row>
    <row r="374" hidden="1">
      <c r="A374" s="149">
        <v>637.0</v>
      </c>
      <c r="B374" s="84"/>
      <c r="C374" s="84" t="s">
        <v>332</v>
      </c>
      <c r="D374" s="84">
        <v>2.0200911E7</v>
      </c>
      <c r="E374" s="85" t="s">
        <v>185</v>
      </c>
      <c r="F374" s="85" t="s">
        <v>376</v>
      </c>
      <c r="G374" s="85"/>
      <c r="H374" s="85" t="s">
        <v>329</v>
      </c>
      <c r="I374" s="85" t="s">
        <v>964</v>
      </c>
      <c r="J374" s="84">
        <v>1.0</v>
      </c>
      <c r="K374" s="148" t="s">
        <v>19</v>
      </c>
      <c r="L374" s="87" t="s">
        <v>378</v>
      </c>
      <c r="M374" s="87">
        <v>2.0220208E7</v>
      </c>
      <c r="N374" s="87" t="s">
        <v>379</v>
      </c>
      <c r="O374" s="87" t="s">
        <v>19</v>
      </c>
      <c r="P374" s="87" t="s">
        <v>380</v>
      </c>
      <c r="Q374" s="87">
        <v>90.0</v>
      </c>
      <c r="R374" s="88" t="s">
        <v>380</v>
      </c>
      <c r="S374" s="88">
        <v>90.0</v>
      </c>
      <c r="T374" s="88"/>
      <c r="U374" s="88" t="s">
        <v>19</v>
      </c>
      <c r="V374" s="88"/>
      <c r="W374" s="88"/>
      <c r="X374" s="88" t="str">
        <f t="shared" ref="X374:X377" si="66">(P374*Q374)/1000</f>
        <v>#VALUE!</v>
      </c>
      <c r="Y374" s="88" t="str">
        <f t="shared" si="61"/>
        <v>#VALUE!</v>
      </c>
      <c r="AC374" s="90" t="s">
        <v>387</v>
      </c>
    </row>
    <row r="375" hidden="1">
      <c r="A375" s="84">
        <v>641.0</v>
      </c>
      <c r="B375" s="84" t="s">
        <v>382</v>
      </c>
      <c r="C375" s="84" t="s">
        <v>332</v>
      </c>
      <c r="D375" s="84">
        <v>2.0200911E7</v>
      </c>
      <c r="E375" s="85" t="s">
        <v>185</v>
      </c>
      <c r="F375" s="85" t="s">
        <v>376</v>
      </c>
      <c r="G375" s="85"/>
      <c r="H375" s="85" t="s">
        <v>311</v>
      </c>
      <c r="I375" s="85" t="s">
        <v>801</v>
      </c>
      <c r="J375" s="84">
        <v>1.0</v>
      </c>
      <c r="K375" s="148" t="s">
        <v>19</v>
      </c>
      <c r="L375" s="87" t="s">
        <v>378</v>
      </c>
      <c r="M375" s="87">
        <v>2.0211001E7</v>
      </c>
      <c r="N375" s="87" t="s">
        <v>379</v>
      </c>
      <c r="O375" s="87" t="s">
        <v>687</v>
      </c>
      <c r="P375" s="87">
        <v>2.78</v>
      </c>
      <c r="Q375" s="87">
        <v>90.0</v>
      </c>
      <c r="R375" s="88">
        <v>14.6</v>
      </c>
      <c r="S375" s="88">
        <v>87.0</v>
      </c>
      <c r="T375" s="88">
        <v>12.1</v>
      </c>
      <c r="U375" s="88" t="s">
        <v>19</v>
      </c>
      <c r="V375" s="88">
        <v>7.2</v>
      </c>
      <c r="W375" s="88" t="s">
        <v>19</v>
      </c>
      <c r="X375" s="88">
        <f t="shared" si="66"/>
        <v>0.2502</v>
      </c>
      <c r="Y375" s="88">
        <f t="shared" si="61"/>
        <v>1.2702</v>
      </c>
      <c r="AC375" s="90" t="s">
        <v>451</v>
      </c>
    </row>
    <row r="376" hidden="1">
      <c r="A376" s="84">
        <v>643.0</v>
      </c>
      <c r="B376" s="84" t="s">
        <v>382</v>
      </c>
      <c r="C376" s="84" t="s">
        <v>332</v>
      </c>
      <c r="D376" s="84">
        <v>2.0200911E7</v>
      </c>
      <c r="E376" s="85" t="s">
        <v>185</v>
      </c>
      <c r="F376" s="85" t="s">
        <v>458</v>
      </c>
      <c r="G376" s="85"/>
      <c r="H376" s="85" t="s">
        <v>229</v>
      </c>
      <c r="I376" s="85" t="s">
        <v>890</v>
      </c>
      <c r="J376" s="84">
        <v>1.0</v>
      </c>
      <c r="K376" s="148" t="s">
        <v>19</v>
      </c>
      <c r="L376" s="87" t="s">
        <v>378</v>
      </c>
      <c r="M376" s="87">
        <v>2.021093E7</v>
      </c>
      <c r="N376" s="87" t="s">
        <v>379</v>
      </c>
      <c r="O376" s="87" t="s">
        <v>19</v>
      </c>
      <c r="P376" s="87">
        <v>64.8</v>
      </c>
      <c r="Q376" s="87">
        <v>90.0</v>
      </c>
      <c r="R376" s="88">
        <v>53.3</v>
      </c>
      <c r="S376" s="88">
        <v>87.0</v>
      </c>
      <c r="T376" s="88">
        <v>38.4</v>
      </c>
      <c r="U376" s="88" t="s">
        <v>19</v>
      </c>
      <c r="V376" s="88">
        <v>7.5</v>
      </c>
      <c r="W376" s="88" t="s">
        <v>19</v>
      </c>
      <c r="X376" s="88">
        <f t="shared" si="66"/>
        <v>5.832</v>
      </c>
      <c r="Y376" s="88">
        <f t="shared" si="61"/>
        <v>4.6371</v>
      </c>
      <c r="AC376" s="90" t="s">
        <v>389</v>
      </c>
    </row>
    <row r="377" hidden="1">
      <c r="A377" s="84">
        <v>645.0</v>
      </c>
      <c r="B377" s="84" t="s">
        <v>382</v>
      </c>
      <c r="C377" s="84" t="s">
        <v>332</v>
      </c>
      <c r="D377" s="84">
        <v>2.0200911E7</v>
      </c>
      <c r="E377" s="85" t="s">
        <v>185</v>
      </c>
      <c r="F377" s="85" t="s">
        <v>376</v>
      </c>
      <c r="G377" s="85"/>
      <c r="H377" s="85" t="s">
        <v>258</v>
      </c>
      <c r="I377" s="85" t="s">
        <v>803</v>
      </c>
      <c r="J377" s="84">
        <v>1.0</v>
      </c>
      <c r="K377" s="148" t="s">
        <v>19</v>
      </c>
      <c r="L377" s="87" t="s">
        <v>378</v>
      </c>
      <c r="M377" s="87">
        <v>2.0211101E7</v>
      </c>
      <c r="N377" s="87" t="s">
        <v>379</v>
      </c>
      <c r="O377" s="87" t="s">
        <v>720</v>
      </c>
      <c r="P377" s="87">
        <v>3.46</v>
      </c>
      <c r="Q377" s="87">
        <v>90.0</v>
      </c>
      <c r="R377" s="88">
        <v>34.0</v>
      </c>
      <c r="S377" s="88">
        <v>87.0</v>
      </c>
      <c r="T377" s="88">
        <v>23.5</v>
      </c>
      <c r="U377" s="93" t="s">
        <v>19</v>
      </c>
      <c r="V377" s="88"/>
      <c r="W377" s="88" t="s">
        <v>19</v>
      </c>
      <c r="X377" s="88">
        <f t="shared" si="66"/>
        <v>0.3114</v>
      </c>
      <c r="Y377" s="88">
        <f t="shared" si="61"/>
        <v>2.958</v>
      </c>
      <c r="AC377" s="90" t="s">
        <v>582</v>
      </c>
    </row>
    <row r="378" hidden="1">
      <c r="A378" s="154">
        <v>647.0</v>
      </c>
      <c r="B378" s="84" t="s">
        <v>382</v>
      </c>
      <c r="C378" s="84" t="s">
        <v>332</v>
      </c>
      <c r="D378" s="84">
        <v>2.0200911E7</v>
      </c>
      <c r="E378" s="85" t="s">
        <v>185</v>
      </c>
      <c r="F378" s="85" t="s">
        <v>376</v>
      </c>
      <c r="G378" s="85"/>
      <c r="H378" s="85" t="s">
        <v>320</v>
      </c>
      <c r="I378" s="85" t="s">
        <v>958</v>
      </c>
      <c r="J378" s="84">
        <v>1.0</v>
      </c>
      <c r="K378" s="148" t="s">
        <v>19</v>
      </c>
      <c r="L378" s="87" t="s">
        <v>392</v>
      </c>
      <c r="M378" s="87">
        <v>2.0211115E7</v>
      </c>
      <c r="N378" s="87" t="s">
        <v>379</v>
      </c>
      <c r="O378" s="87" t="s">
        <v>959</v>
      </c>
      <c r="P378" s="87" t="s">
        <v>380</v>
      </c>
      <c r="Q378" s="87">
        <v>87.0</v>
      </c>
      <c r="R378" s="88">
        <v>20.8</v>
      </c>
      <c r="S378" s="88">
        <v>87.0</v>
      </c>
      <c r="T378" s="88">
        <v>11.0</v>
      </c>
      <c r="U378" s="88" t="s">
        <v>19</v>
      </c>
      <c r="V378" s="88">
        <v>8.4</v>
      </c>
      <c r="W378" s="96">
        <v>0.758</v>
      </c>
      <c r="X378" s="88">
        <f>(W378*Q378)/1000</f>
        <v>0.065946</v>
      </c>
      <c r="Y378" s="88">
        <f t="shared" si="61"/>
        <v>1.8096</v>
      </c>
      <c r="AC378" s="90" t="s">
        <v>490</v>
      </c>
    </row>
    <row r="379" hidden="1">
      <c r="A379" s="84">
        <v>649.0</v>
      </c>
      <c r="B379" s="84" t="s">
        <v>382</v>
      </c>
      <c r="C379" s="84" t="s">
        <v>332</v>
      </c>
      <c r="D379" s="84">
        <v>2.0200911E7</v>
      </c>
      <c r="E379" s="85" t="s">
        <v>185</v>
      </c>
      <c r="F379" s="85" t="s">
        <v>376</v>
      </c>
      <c r="G379" s="85"/>
      <c r="H379" s="85" t="s">
        <v>314</v>
      </c>
      <c r="I379" s="85" t="s">
        <v>804</v>
      </c>
      <c r="J379" s="84">
        <v>1.0</v>
      </c>
      <c r="K379" s="148" t="s">
        <v>19</v>
      </c>
      <c r="L379" s="87" t="s">
        <v>378</v>
      </c>
      <c r="M379" s="87">
        <v>2.0210927E7</v>
      </c>
      <c r="N379" s="87" t="s">
        <v>379</v>
      </c>
      <c r="O379" s="87" t="s">
        <v>687</v>
      </c>
      <c r="P379" s="87">
        <v>2.33</v>
      </c>
      <c r="Q379" s="87">
        <v>90.0</v>
      </c>
      <c r="R379" s="88">
        <v>15.9</v>
      </c>
      <c r="S379" s="88">
        <v>87.0</v>
      </c>
      <c r="T379" s="88">
        <v>11.7</v>
      </c>
      <c r="U379" s="88" t="s">
        <v>19</v>
      </c>
      <c r="V379" s="88">
        <v>7.3</v>
      </c>
      <c r="W379" s="88" t="s">
        <v>19</v>
      </c>
      <c r="X379" s="88">
        <f t="shared" ref="X379:X410" si="67">(P379*Q379)/1000</f>
        <v>0.2097</v>
      </c>
      <c r="Y379" s="88">
        <f t="shared" si="61"/>
        <v>1.3833</v>
      </c>
      <c r="AC379" s="90" t="s">
        <v>507</v>
      </c>
    </row>
    <row r="380" hidden="1">
      <c r="A380" s="83">
        <v>651.0</v>
      </c>
      <c r="B380" s="84" t="s">
        <v>382</v>
      </c>
      <c r="C380" s="84" t="s">
        <v>332</v>
      </c>
      <c r="D380" s="84">
        <v>2.0200911E7</v>
      </c>
      <c r="E380" s="85" t="s">
        <v>185</v>
      </c>
      <c r="F380" s="85" t="s">
        <v>458</v>
      </c>
      <c r="G380" s="85"/>
      <c r="H380" s="85" t="s">
        <v>224</v>
      </c>
      <c r="I380" s="85" t="s">
        <v>933</v>
      </c>
      <c r="J380" s="84">
        <v>1.0</v>
      </c>
      <c r="K380" s="148" t="s">
        <v>19</v>
      </c>
      <c r="L380" s="87" t="s">
        <v>378</v>
      </c>
      <c r="M380" s="87">
        <v>2.0210921E7</v>
      </c>
      <c r="N380" s="87" t="s">
        <v>379</v>
      </c>
      <c r="O380" s="87" t="s">
        <v>19</v>
      </c>
      <c r="P380" s="87">
        <v>52.9</v>
      </c>
      <c r="Q380" s="87">
        <v>90.0</v>
      </c>
      <c r="R380" s="88">
        <v>52.9</v>
      </c>
      <c r="S380" s="88">
        <v>87.0</v>
      </c>
      <c r="T380" s="88">
        <v>35.6</v>
      </c>
      <c r="U380" s="93" t="s">
        <v>19</v>
      </c>
      <c r="V380" s="88">
        <v>6.9</v>
      </c>
      <c r="W380" s="88" t="s">
        <v>19</v>
      </c>
      <c r="X380" s="88">
        <f t="shared" si="67"/>
        <v>4.761</v>
      </c>
      <c r="Y380" s="88">
        <f t="shared" si="61"/>
        <v>4.6023</v>
      </c>
      <c r="AC380" s="90" t="s">
        <v>579</v>
      </c>
    </row>
    <row r="381" hidden="1">
      <c r="A381" s="83">
        <v>653.0</v>
      </c>
      <c r="B381" s="84" t="s">
        <v>382</v>
      </c>
      <c r="C381" s="84" t="s">
        <v>332</v>
      </c>
      <c r="D381" s="84">
        <v>2.0200911E7</v>
      </c>
      <c r="E381" s="85" t="s">
        <v>185</v>
      </c>
      <c r="F381" s="85" t="s">
        <v>458</v>
      </c>
      <c r="G381" s="85"/>
      <c r="H381" s="85" t="s">
        <v>206</v>
      </c>
      <c r="I381" s="85" t="s">
        <v>898</v>
      </c>
      <c r="J381" s="84">
        <v>1.0</v>
      </c>
      <c r="K381" s="148" t="s">
        <v>19</v>
      </c>
      <c r="L381" s="87" t="s">
        <v>378</v>
      </c>
      <c r="M381" s="87">
        <v>2.0211102E7</v>
      </c>
      <c r="N381" s="87" t="s">
        <v>379</v>
      </c>
      <c r="O381" s="87" t="s">
        <v>19</v>
      </c>
      <c r="P381" s="87">
        <v>37.3</v>
      </c>
      <c r="Q381" s="87">
        <v>90.0</v>
      </c>
      <c r="R381" s="88">
        <v>34.35</v>
      </c>
      <c r="S381" s="88">
        <v>87.0</v>
      </c>
      <c r="T381" s="88">
        <v>24.1</v>
      </c>
      <c r="U381" s="88" t="s">
        <v>19</v>
      </c>
      <c r="V381" s="88">
        <v>7.4</v>
      </c>
      <c r="W381" s="88" t="s">
        <v>19</v>
      </c>
      <c r="X381" s="88">
        <f t="shared" si="67"/>
        <v>3.357</v>
      </c>
      <c r="Y381" s="88">
        <f t="shared" si="61"/>
        <v>2.98845</v>
      </c>
      <c r="AC381" s="90" t="s">
        <v>594</v>
      </c>
    </row>
    <row r="382" hidden="1">
      <c r="A382" s="84">
        <v>655.0</v>
      </c>
      <c r="B382" s="84" t="s">
        <v>382</v>
      </c>
      <c r="C382" s="84" t="s">
        <v>332</v>
      </c>
      <c r="D382" s="84">
        <v>2.0200911E7</v>
      </c>
      <c r="E382" s="85" t="s">
        <v>185</v>
      </c>
      <c r="F382" s="85" t="s">
        <v>458</v>
      </c>
      <c r="G382" s="85"/>
      <c r="H382" s="85" t="s">
        <v>242</v>
      </c>
      <c r="I382" s="85" t="s">
        <v>823</v>
      </c>
      <c r="J382" s="84">
        <v>1.0</v>
      </c>
      <c r="K382" s="148" t="s">
        <v>19</v>
      </c>
      <c r="L382" s="87" t="s">
        <v>378</v>
      </c>
      <c r="M382" s="87">
        <v>2.021093E7</v>
      </c>
      <c r="N382" s="87" t="s">
        <v>379</v>
      </c>
      <c r="O382" s="87" t="s">
        <v>19</v>
      </c>
      <c r="P382" s="87">
        <v>61.0</v>
      </c>
      <c r="Q382" s="87">
        <v>90.0</v>
      </c>
      <c r="R382" s="88">
        <v>41.6</v>
      </c>
      <c r="S382" s="88">
        <v>87.0</v>
      </c>
      <c r="T382" s="88">
        <v>32.7</v>
      </c>
      <c r="U382" s="88" t="s">
        <v>19</v>
      </c>
      <c r="V382" s="88">
        <v>7.5</v>
      </c>
      <c r="W382" s="88" t="s">
        <v>19</v>
      </c>
      <c r="X382" s="88">
        <f t="shared" si="67"/>
        <v>5.49</v>
      </c>
      <c r="Y382" s="88">
        <f t="shared" si="61"/>
        <v>3.6192</v>
      </c>
      <c r="AC382" s="90" t="s">
        <v>389</v>
      </c>
    </row>
    <row r="383" hidden="1">
      <c r="A383" s="84">
        <v>657.0</v>
      </c>
      <c r="B383" s="84" t="s">
        <v>382</v>
      </c>
      <c r="C383" s="84" t="s">
        <v>332</v>
      </c>
      <c r="D383" s="84">
        <v>2.0200911E7</v>
      </c>
      <c r="E383" s="85" t="s">
        <v>185</v>
      </c>
      <c r="F383" s="85" t="s">
        <v>458</v>
      </c>
      <c r="G383" s="85"/>
      <c r="H383" s="85" t="s">
        <v>250</v>
      </c>
      <c r="I383" s="85" t="s">
        <v>979</v>
      </c>
      <c r="J383" s="84">
        <v>1.0</v>
      </c>
      <c r="K383" s="148" t="s">
        <v>19</v>
      </c>
      <c r="L383" s="87" t="s">
        <v>378</v>
      </c>
      <c r="M383" s="87">
        <v>2.0211001E7</v>
      </c>
      <c r="N383" s="87" t="s">
        <v>379</v>
      </c>
      <c r="O383" s="87" t="s">
        <v>19</v>
      </c>
      <c r="P383" s="87">
        <v>49.0</v>
      </c>
      <c r="Q383" s="87">
        <v>90.0</v>
      </c>
      <c r="R383" s="88">
        <v>51.0</v>
      </c>
      <c r="S383" s="88">
        <v>87.0</v>
      </c>
      <c r="T383" s="88">
        <v>30.0</v>
      </c>
      <c r="U383" s="88" t="s">
        <v>19</v>
      </c>
      <c r="V383" s="88">
        <v>7.5</v>
      </c>
      <c r="W383" s="88" t="s">
        <v>19</v>
      </c>
      <c r="X383" s="88">
        <f t="shared" si="67"/>
        <v>4.41</v>
      </c>
      <c r="Y383" s="88">
        <f t="shared" si="61"/>
        <v>4.437</v>
      </c>
      <c r="AC383" s="90" t="s">
        <v>451</v>
      </c>
    </row>
    <row r="384" hidden="1">
      <c r="A384" s="84">
        <v>659.0</v>
      </c>
      <c r="B384" s="84" t="s">
        <v>382</v>
      </c>
      <c r="C384" s="84" t="s">
        <v>332</v>
      </c>
      <c r="D384" s="84">
        <v>2.0200911E7</v>
      </c>
      <c r="E384" s="85" t="s">
        <v>185</v>
      </c>
      <c r="F384" s="85" t="s">
        <v>458</v>
      </c>
      <c r="G384" s="85"/>
      <c r="H384" s="85" t="s">
        <v>219</v>
      </c>
      <c r="I384" s="85" t="s">
        <v>918</v>
      </c>
      <c r="J384" s="84">
        <v>1.0</v>
      </c>
      <c r="K384" s="148" t="s">
        <v>19</v>
      </c>
      <c r="L384" s="87" t="s">
        <v>392</v>
      </c>
      <c r="M384" s="87">
        <v>2.0211012E7</v>
      </c>
      <c r="N384" s="87" t="s">
        <v>379</v>
      </c>
      <c r="O384" s="87" t="s">
        <v>19</v>
      </c>
      <c r="P384" s="87">
        <v>60.3</v>
      </c>
      <c r="Q384" s="87">
        <v>90.0</v>
      </c>
      <c r="R384" s="88">
        <v>45.4</v>
      </c>
      <c r="S384" s="88">
        <v>87.0</v>
      </c>
      <c r="T384" s="88">
        <v>37.9</v>
      </c>
      <c r="U384" s="88" t="s">
        <v>19</v>
      </c>
      <c r="V384" s="88">
        <v>6.8</v>
      </c>
      <c r="W384" s="88" t="s">
        <v>19</v>
      </c>
      <c r="X384" s="88">
        <f t="shared" si="67"/>
        <v>5.427</v>
      </c>
      <c r="Y384" s="88">
        <f t="shared" si="61"/>
        <v>3.9498</v>
      </c>
      <c r="AC384" s="90" t="s">
        <v>393</v>
      </c>
    </row>
    <row r="385" hidden="1">
      <c r="A385" s="84">
        <v>661.0</v>
      </c>
      <c r="B385" s="84" t="s">
        <v>382</v>
      </c>
      <c r="C385" s="84" t="s">
        <v>332</v>
      </c>
      <c r="D385" s="84">
        <v>2.0200911E7</v>
      </c>
      <c r="E385" s="85" t="s">
        <v>185</v>
      </c>
      <c r="F385" s="85" t="s">
        <v>458</v>
      </c>
      <c r="G385" s="85"/>
      <c r="H385" s="85" t="s">
        <v>216</v>
      </c>
      <c r="I385" s="85" t="s">
        <v>797</v>
      </c>
      <c r="J385" s="84">
        <v>1.0</v>
      </c>
      <c r="K385" s="148" t="s">
        <v>19</v>
      </c>
      <c r="L385" s="87" t="s">
        <v>378</v>
      </c>
      <c r="M385" s="87">
        <v>2.0210927E7</v>
      </c>
      <c r="N385" s="87" t="s">
        <v>379</v>
      </c>
      <c r="O385" s="87" t="s">
        <v>19</v>
      </c>
      <c r="P385" s="87">
        <v>55.9</v>
      </c>
      <c r="Q385" s="87">
        <v>90.0</v>
      </c>
      <c r="R385" s="88">
        <v>37.4</v>
      </c>
      <c r="S385" s="88">
        <v>87.0</v>
      </c>
      <c r="T385" s="88">
        <v>29.0</v>
      </c>
      <c r="U385" s="88" t="s">
        <v>19</v>
      </c>
      <c r="V385" s="88">
        <v>7.2</v>
      </c>
      <c r="W385" s="88" t="s">
        <v>19</v>
      </c>
      <c r="X385" s="88">
        <f t="shared" si="67"/>
        <v>5.031</v>
      </c>
      <c r="Y385" s="88">
        <f t="shared" si="61"/>
        <v>3.2538</v>
      </c>
      <c r="AC385" s="90" t="s">
        <v>507</v>
      </c>
    </row>
    <row r="386" hidden="1">
      <c r="A386" s="84">
        <v>663.0</v>
      </c>
      <c r="B386" s="84" t="s">
        <v>382</v>
      </c>
      <c r="C386" s="84" t="s">
        <v>332</v>
      </c>
      <c r="D386" s="84">
        <v>2.0200911E7</v>
      </c>
      <c r="E386" s="85" t="s">
        <v>185</v>
      </c>
      <c r="F386" s="85" t="s">
        <v>376</v>
      </c>
      <c r="G386" s="85"/>
      <c r="H386" s="85" t="s">
        <v>317</v>
      </c>
      <c r="I386" s="85" t="s">
        <v>811</v>
      </c>
      <c r="J386" s="84">
        <v>1.0</v>
      </c>
      <c r="K386" s="148" t="s">
        <v>19</v>
      </c>
      <c r="L386" s="87" t="s">
        <v>378</v>
      </c>
      <c r="M386" s="87">
        <v>2.0211019E7</v>
      </c>
      <c r="N386" s="87" t="s">
        <v>379</v>
      </c>
      <c r="O386" s="87" t="s">
        <v>700</v>
      </c>
      <c r="P386" s="87">
        <v>2.87</v>
      </c>
      <c r="Q386" s="87">
        <v>90.0</v>
      </c>
      <c r="R386" s="88">
        <v>10.5</v>
      </c>
      <c r="S386" s="88">
        <v>87.0</v>
      </c>
      <c r="T386" s="88">
        <v>15.7</v>
      </c>
      <c r="U386" s="88" t="s">
        <v>19</v>
      </c>
      <c r="V386" s="88">
        <v>7.8</v>
      </c>
      <c r="W386" s="88" t="s">
        <v>19</v>
      </c>
      <c r="X386" s="88">
        <f t="shared" si="67"/>
        <v>0.2583</v>
      </c>
      <c r="Y386" s="88">
        <f t="shared" si="61"/>
        <v>0.9135</v>
      </c>
      <c r="AC386" s="90" t="s">
        <v>554</v>
      </c>
    </row>
    <row r="387" ht="28.5" hidden="1" customHeight="1">
      <c r="A387" s="84">
        <v>665.0</v>
      </c>
      <c r="B387" s="84" t="s">
        <v>382</v>
      </c>
      <c r="C387" s="84" t="s">
        <v>332</v>
      </c>
      <c r="D387" s="84">
        <v>2.0200911E7</v>
      </c>
      <c r="E387" s="85" t="s">
        <v>185</v>
      </c>
      <c r="F387" s="85" t="s">
        <v>458</v>
      </c>
      <c r="G387" s="85"/>
      <c r="H387" s="85" t="s">
        <v>194</v>
      </c>
      <c r="I387" s="85" t="s">
        <v>837</v>
      </c>
      <c r="J387" s="84">
        <v>1.0</v>
      </c>
      <c r="K387" s="148" t="s">
        <v>19</v>
      </c>
      <c r="L387" s="87" t="s">
        <v>378</v>
      </c>
      <c r="M387" s="87">
        <v>2.0211109E7</v>
      </c>
      <c r="N387" s="87" t="s">
        <v>379</v>
      </c>
      <c r="O387" s="87" t="s">
        <v>19</v>
      </c>
      <c r="P387" s="87">
        <v>54.6</v>
      </c>
      <c r="Q387" s="87">
        <v>90.0</v>
      </c>
      <c r="R387" s="88">
        <v>50.7</v>
      </c>
      <c r="S387" s="88">
        <v>87.0</v>
      </c>
      <c r="T387" s="88">
        <v>22.0</v>
      </c>
      <c r="U387" s="88" t="s">
        <v>19</v>
      </c>
      <c r="V387" s="88">
        <v>7.8</v>
      </c>
      <c r="W387" s="88" t="s">
        <v>19</v>
      </c>
      <c r="X387" s="88">
        <f t="shared" si="67"/>
        <v>4.914</v>
      </c>
      <c r="Y387" s="88">
        <f t="shared" si="61"/>
        <v>4.4109</v>
      </c>
      <c r="AC387" s="90" t="s">
        <v>498</v>
      </c>
    </row>
    <row r="388" ht="36.75" hidden="1" customHeight="1">
      <c r="A388" s="84">
        <v>667.0</v>
      </c>
      <c r="B388" s="84" t="s">
        <v>382</v>
      </c>
      <c r="C388" s="84" t="s">
        <v>332</v>
      </c>
      <c r="D388" s="84">
        <v>2.0200911E7</v>
      </c>
      <c r="E388" s="85" t="s">
        <v>185</v>
      </c>
      <c r="F388" s="85" t="s">
        <v>407</v>
      </c>
      <c r="G388" s="85"/>
      <c r="H388" s="85" t="s">
        <v>575</v>
      </c>
      <c r="I388" s="85" t="s">
        <v>813</v>
      </c>
      <c r="J388" s="84">
        <v>1.0</v>
      </c>
      <c r="K388" s="148" t="s">
        <v>19</v>
      </c>
      <c r="L388" s="87" t="s">
        <v>378</v>
      </c>
      <c r="M388" s="94">
        <v>2.0210927E7</v>
      </c>
      <c r="N388" s="87" t="s">
        <v>379</v>
      </c>
      <c r="O388" s="87" t="s">
        <v>19</v>
      </c>
      <c r="P388" s="87">
        <v>48.1</v>
      </c>
      <c r="Q388" s="87">
        <v>90.0</v>
      </c>
      <c r="R388" s="88">
        <v>29.5</v>
      </c>
      <c r="S388" s="88">
        <v>87.0</v>
      </c>
      <c r="T388" s="88">
        <v>23.4</v>
      </c>
      <c r="U388" s="88" t="s">
        <v>19</v>
      </c>
      <c r="V388" s="88">
        <v>2.3</v>
      </c>
      <c r="W388" s="88" t="s">
        <v>19</v>
      </c>
      <c r="X388" s="88">
        <f t="shared" si="67"/>
        <v>4.329</v>
      </c>
      <c r="Y388" s="88">
        <f t="shared" si="61"/>
        <v>2.5665</v>
      </c>
      <c r="AC388" s="90" t="s">
        <v>507</v>
      </c>
    </row>
    <row r="389" hidden="1">
      <c r="A389" s="84">
        <v>669.0</v>
      </c>
      <c r="B389" s="84" t="s">
        <v>382</v>
      </c>
      <c r="C389" s="84" t="s">
        <v>332</v>
      </c>
      <c r="D389" s="84">
        <v>2.0200911E7</v>
      </c>
      <c r="E389" s="85" t="s">
        <v>185</v>
      </c>
      <c r="F389" s="85" t="s">
        <v>376</v>
      </c>
      <c r="G389" s="85"/>
      <c r="H389" s="85" t="s">
        <v>39</v>
      </c>
      <c r="I389" s="85" t="s">
        <v>814</v>
      </c>
      <c r="J389" s="84">
        <v>1.0</v>
      </c>
      <c r="K389" s="148" t="s">
        <v>19</v>
      </c>
      <c r="L389" s="87" t="s">
        <v>378</v>
      </c>
      <c r="M389" s="87">
        <v>2.0211015E7</v>
      </c>
      <c r="N389" s="87" t="s">
        <v>379</v>
      </c>
      <c r="O389" s="87" t="s">
        <v>687</v>
      </c>
      <c r="P389" s="87">
        <v>2.12</v>
      </c>
      <c r="Q389" s="87">
        <v>90.0</v>
      </c>
      <c r="R389" s="88">
        <v>12.2</v>
      </c>
      <c r="S389" s="88">
        <v>87.0</v>
      </c>
      <c r="T389" s="88">
        <v>18.3</v>
      </c>
      <c r="U389" s="88" t="s">
        <v>19</v>
      </c>
      <c r="V389" s="88">
        <v>8.6</v>
      </c>
      <c r="W389" s="88" t="s">
        <v>19</v>
      </c>
      <c r="X389" s="88">
        <f t="shared" si="67"/>
        <v>0.1908</v>
      </c>
      <c r="Y389" s="88">
        <f t="shared" si="61"/>
        <v>1.0614</v>
      </c>
      <c r="AC389" s="90" t="s">
        <v>444</v>
      </c>
    </row>
    <row r="390" hidden="1">
      <c r="A390" s="83">
        <v>671.0</v>
      </c>
      <c r="B390" s="84" t="s">
        <v>382</v>
      </c>
      <c r="C390" s="84" t="s">
        <v>332</v>
      </c>
      <c r="D390" s="84">
        <v>2.0200911E7</v>
      </c>
      <c r="E390" s="85" t="s">
        <v>185</v>
      </c>
      <c r="F390" s="85" t="s">
        <v>376</v>
      </c>
      <c r="G390" s="85"/>
      <c r="H390" s="85" t="s">
        <v>308</v>
      </c>
      <c r="I390" s="85" t="s">
        <v>815</v>
      </c>
      <c r="J390" s="84">
        <v>1.0</v>
      </c>
      <c r="K390" s="148" t="s">
        <v>19</v>
      </c>
      <c r="L390" s="87" t="s">
        <v>378</v>
      </c>
      <c r="M390" s="87">
        <v>2.0211005E7</v>
      </c>
      <c r="N390" s="87" t="s">
        <v>379</v>
      </c>
      <c r="O390" s="87" t="s">
        <v>816</v>
      </c>
      <c r="P390" s="87">
        <v>4.46</v>
      </c>
      <c r="Q390" s="87">
        <v>90.0</v>
      </c>
      <c r="R390" s="88">
        <v>18.1</v>
      </c>
      <c r="S390" s="88">
        <v>87.0</v>
      </c>
      <c r="T390" s="88">
        <v>20.2</v>
      </c>
      <c r="U390" s="88" t="s">
        <v>19</v>
      </c>
      <c r="V390" s="88">
        <v>8.9</v>
      </c>
      <c r="W390" s="93" t="s">
        <v>19</v>
      </c>
      <c r="X390" s="88">
        <f t="shared" si="67"/>
        <v>0.4014</v>
      </c>
      <c r="Y390" s="88">
        <f t="shared" si="61"/>
        <v>1.5747</v>
      </c>
      <c r="AC390" s="90" t="s">
        <v>590</v>
      </c>
    </row>
    <row r="391" hidden="1">
      <c r="A391" s="84">
        <v>673.0</v>
      </c>
      <c r="B391" s="84" t="s">
        <v>382</v>
      </c>
      <c r="C391" s="84" t="s">
        <v>332</v>
      </c>
      <c r="D391" s="84">
        <v>2.0200911E7</v>
      </c>
      <c r="E391" s="85" t="s">
        <v>185</v>
      </c>
      <c r="F391" s="85" t="s">
        <v>407</v>
      </c>
      <c r="G391" s="85"/>
      <c r="H391" s="85" t="s">
        <v>563</v>
      </c>
      <c r="I391" s="85" t="s">
        <v>817</v>
      </c>
      <c r="J391" s="84">
        <v>1.0</v>
      </c>
      <c r="K391" s="148" t="s">
        <v>19</v>
      </c>
      <c r="L391" s="87" t="s">
        <v>378</v>
      </c>
      <c r="M391" s="87">
        <v>2.0210921E7</v>
      </c>
      <c r="N391" s="87" t="s">
        <v>379</v>
      </c>
      <c r="O391" s="87" t="s">
        <v>19</v>
      </c>
      <c r="P391" s="87">
        <v>18.05</v>
      </c>
      <c r="Q391" s="87">
        <v>90.0</v>
      </c>
      <c r="R391" s="88">
        <v>18.05</v>
      </c>
      <c r="S391" s="88">
        <v>87.0</v>
      </c>
      <c r="T391" s="88">
        <v>19.4</v>
      </c>
      <c r="U391" s="88" t="s">
        <v>19</v>
      </c>
      <c r="V391" s="88">
        <v>5.3</v>
      </c>
      <c r="W391" s="88" t="s">
        <v>19</v>
      </c>
      <c r="X391" s="88">
        <f t="shared" si="67"/>
        <v>1.6245</v>
      </c>
      <c r="Y391" s="88">
        <f t="shared" si="61"/>
        <v>1.57035</v>
      </c>
      <c r="AC391" s="90" t="s">
        <v>579</v>
      </c>
    </row>
    <row r="392" hidden="1">
      <c r="A392" s="84">
        <v>675.0</v>
      </c>
      <c r="B392" s="84" t="s">
        <v>382</v>
      </c>
      <c r="C392" s="84" t="s">
        <v>332</v>
      </c>
      <c r="D392" s="84">
        <v>2.0200911E7</v>
      </c>
      <c r="E392" s="85" t="s">
        <v>185</v>
      </c>
      <c r="F392" s="85" t="s">
        <v>407</v>
      </c>
      <c r="G392" s="85"/>
      <c r="H392" s="85" t="s">
        <v>561</v>
      </c>
      <c r="I392" s="85" t="s">
        <v>818</v>
      </c>
      <c r="J392" s="84">
        <v>1.0</v>
      </c>
      <c r="K392" s="148" t="s">
        <v>19</v>
      </c>
      <c r="L392" s="87" t="s">
        <v>392</v>
      </c>
      <c r="M392" s="87">
        <v>2.0211012E7</v>
      </c>
      <c r="N392" s="87" t="s">
        <v>379</v>
      </c>
      <c r="O392" s="87" t="s">
        <v>19</v>
      </c>
      <c r="P392" s="87">
        <v>45.6</v>
      </c>
      <c r="Q392" s="87">
        <v>90.0</v>
      </c>
      <c r="R392" s="88">
        <v>14.2</v>
      </c>
      <c r="S392" s="88">
        <v>87.0</v>
      </c>
      <c r="T392" s="88">
        <v>10.4</v>
      </c>
      <c r="U392" s="88" t="s">
        <v>19</v>
      </c>
      <c r="V392" s="88">
        <v>5.0</v>
      </c>
      <c r="W392" s="88" t="s">
        <v>19</v>
      </c>
      <c r="X392" s="88">
        <f t="shared" si="67"/>
        <v>4.104</v>
      </c>
      <c r="Y392" s="88">
        <f t="shared" si="61"/>
        <v>1.2354</v>
      </c>
      <c r="AC392" s="90" t="s">
        <v>393</v>
      </c>
    </row>
    <row r="393" hidden="1">
      <c r="A393" s="83">
        <v>677.0</v>
      </c>
      <c r="B393" s="84" t="s">
        <v>382</v>
      </c>
      <c r="C393" s="84" t="s">
        <v>332</v>
      </c>
      <c r="D393" s="84">
        <v>2.0200911E7</v>
      </c>
      <c r="E393" s="85" t="s">
        <v>185</v>
      </c>
      <c r="F393" s="85" t="s">
        <v>376</v>
      </c>
      <c r="G393" s="85"/>
      <c r="H393" s="85" t="s">
        <v>247</v>
      </c>
      <c r="I393" s="85" t="s">
        <v>819</v>
      </c>
      <c r="J393" s="84">
        <v>1.0</v>
      </c>
      <c r="K393" s="148" t="s">
        <v>19</v>
      </c>
      <c r="L393" s="87" t="s">
        <v>378</v>
      </c>
      <c r="M393" s="87">
        <v>2.0210921E7</v>
      </c>
      <c r="N393" s="87" t="s">
        <v>379</v>
      </c>
      <c r="O393" s="87" t="s">
        <v>820</v>
      </c>
      <c r="P393" s="87">
        <v>16.15</v>
      </c>
      <c r="Q393" s="87">
        <v>90.0</v>
      </c>
      <c r="R393" s="88">
        <v>16.15</v>
      </c>
      <c r="S393" s="88">
        <v>87.0</v>
      </c>
      <c r="T393" s="88">
        <v>16.1</v>
      </c>
      <c r="U393" s="93" t="s">
        <v>19</v>
      </c>
      <c r="V393" s="88">
        <v>8.3</v>
      </c>
      <c r="W393" s="88" t="s">
        <v>19</v>
      </c>
      <c r="X393" s="88">
        <f t="shared" si="67"/>
        <v>1.4535</v>
      </c>
      <c r="Y393" s="88">
        <f t="shared" si="61"/>
        <v>1.40505</v>
      </c>
      <c r="AC393" s="90" t="s">
        <v>579</v>
      </c>
    </row>
    <row r="394" hidden="1">
      <c r="A394" s="83">
        <v>679.0</v>
      </c>
      <c r="B394" s="84" t="s">
        <v>382</v>
      </c>
      <c r="C394" s="84" t="s">
        <v>332</v>
      </c>
      <c r="D394" s="84">
        <v>2.0200911E7</v>
      </c>
      <c r="E394" s="85" t="s">
        <v>185</v>
      </c>
      <c r="F394" s="85" t="s">
        <v>458</v>
      </c>
      <c r="G394" s="85"/>
      <c r="H394" s="85" t="s">
        <v>234</v>
      </c>
      <c r="I394" s="85" t="s">
        <v>1000</v>
      </c>
      <c r="J394" s="84">
        <v>1.0</v>
      </c>
      <c r="K394" s="148" t="s">
        <v>19</v>
      </c>
      <c r="L394" s="87" t="s">
        <v>378</v>
      </c>
      <c r="M394" s="87">
        <v>2.0211101E7</v>
      </c>
      <c r="N394" s="87" t="s">
        <v>379</v>
      </c>
      <c r="O394" s="87" t="s">
        <v>19</v>
      </c>
      <c r="P394" s="87">
        <v>40.1</v>
      </c>
      <c r="Q394" s="87">
        <v>90.0</v>
      </c>
      <c r="R394" s="88">
        <v>72.2</v>
      </c>
      <c r="S394" s="88">
        <v>87.0</v>
      </c>
      <c r="T394" s="88">
        <v>41.3</v>
      </c>
      <c r="U394" s="88" t="s">
        <v>19</v>
      </c>
      <c r="V394" s="88">
        <v>6.5</v>
      </c>
      <c r="W394" s="88" t="s">
        <v>19</v>
      </c>
      <c r="X394" s="88">
        <f t="shared" si="67"/>
        <v>3.609</v>
      </c>
      <c r="Y394" s="88">
        <f t="shared" si="61"/>
        <v>6.2814</v>
      </c>
      <c r="AC394" s="90" t="s">
        <v>582</v>
      </c>
    </row>
    <row r="395" hidden="1">
      <c r="A395" s="84">
        <v>681.0</v>
      </c>
      <c r="B395" s="84" t="s">
        <v>382</v>
      </c>
      <c r="C395" s="84" t="s">
        <v>332</v>
      </c>
      <c r="D395" s="84">
        <v>2.0200911E7</v>
      </c>
      <c r="E395" s="85" t="s">
        <v>185</v>
      </c>
      <c r="F395" s="85" t="s">
        <v>407</v>
      </c>
      <c r="G395" s="85"/>
      <c r="H395" s="85" t="s">
        <v>682</v>
      </c>
      <c r="I395" s="85" t="s">
        <v>822</v>
      </c>
      <c r="J395" s="84">
        <v>1.0</v>
      </c>
      <c r="K395" s="148" t="s">
        <v>19</v>
      </c>
      <c r="L395" s="87" t="s">
        <v>378</v>
      </c>
      <c r="M395" s="87">
        <v>2.0211101E7</v>
      </c>
      <c r="N395" s="87" t="s">
        <v>379</v>
      </c>
      <c r="O395" s="87" t="s">
        <v>19</v>
      </c>
      <c r="P395" s="87">
        <v>55.7</v>
      </c>
      <c r="Q395" s="87">
        <v>90.0</v>
      </c>
      <c r="R395" s="88">
        <v>18.6</v>
      </c>
      <c r="S395" s="88">
        <v>87.0</v>
      </c>
      <c r="T395" s="88">
        <v>14.1</v>
      </c>
      <c r="U395" s="88" t="s">
        <v>19</v>
      </c>
      <c r="V395" s="88">
        <v>4.6</v>
      </c>
      <c r="W395" s="88" t="s">
        <v>19</v>
      </c>
      <c r="X395" s="88">
        <f t="shared" si="67"/>
        <v>5.013</v>
      </c>
      <c r="Y395" s="88">
        <f t="shared" si="61"/>
        <v>1.6182</v>
      </c>
      <c r="AC395" s="90" t="s">
        <v>582</v>
      </c>
    </row>
    <row r="396" hidden="1">
      <c r="A396" s="84">
        <v>683.0</v>
      </c>
      <c r="B396" s="84" t="s">
        <v>382</v>
      </c>
      <c r="C396" s="84" t="s">
        <v>332</v>
      </c>
      <c r="D396" s="84">
        <v>2.0200911E7</v>
      </c>
      <c r="E396" s="85" t="s">
        <v>185</v>
      </c>
      <c r="F396" s="85" t="s">
        <v>458</v>
      </c>
      <c r="G396" s="85"/>
      <c r="H396" s="85" t="s">
        <v>34</v>
      </c>
      <c r="I396" s="85" t="s">
        <v>852</v>
      </c>
      <c r="J396" s="84">
        <v>1.0</v>
      </c>
      <c r="K396" s="148" t="s">
        <v>19</v>
      </c>
      <c r="L396" s="87" t="s">
        <v>392</v>
      </c>
      <c r="M396" s="87">
        <v>2.0211115E7</v>
      </c>
      <c r="N396" s="87" t="s">
        <v>379</v>
      </c>
      <c r="O396" s="87" t="s">
        <v>19</v>
      </c>
      <c r="P396" s="87">
        <v>24.8</v>
      </c>
      <c r="Q396" s="87">
        <v>90.0</v>
      </c>
      <c r="R396" s="88">
        <v>39.8</v>
      </c>
      <c r="S396" s="88">
        <v>87.0</v>
      </c>
      <c r="T396" s="88">
        <v>22.1</v>
      </c>
      <c r="U396" s="88" t="s">
        <v>19</v>
      </c>
      <c r="V396" s="88">
        <v>4.4</v>
      </c>
      <c r="W396" s="88" t="s">
        <v>19</v>
      </c>
      <c r="X396" s="88">
        <f t="shared" si="67"/>
        <v>2.232</v>
      </c>
      <c r="Y396" s="88">
        <f t="shared" si="61"/>
        <v>3.4626</v>
      </c>
      <c r="AC396" s="90" t="s">
        <v>490</v>
      </c>
    </row>
    <row r="397" hidden="1">
      <c r="A397" s="84">
        <v>685.0</v>
      </c>
      <c r="B397" s="84" t="s">
        <v>382</v>
      </c>
      <c r="C397" s="84" t="s">
        <v>332</v>
      </c>
      <c r="D397" s="84">
        <v>2.0200911E7</v>
      </c>
      <c r="E397" s="85" t="s">
        <v>185</v>
      </c>
      <c r="F397" s="85" t="s">
        <v>407</v>
      </c>
      <c r="G397" s="85"/>
      <c r="H397" s="85" t="s">
        <v>573</v>
      </c>
      <c r="I397" s="85" t="s">
        <v>824</v>
      </c>
      <c r="J397" s="84">
        <v>1.0</v>
      </c>
      <c r="K397" s="148" t="s">
        <v>19</v>
      </c>
      <c r="L397" s="87" t="s">
        <v>378</v>
      </c>
      <c r="M397" s="87">
        <v>2.0211104E7</v>
      </c>
      <c r="N397" s="87" t="s">
        <v>379</v>
      </c>
      <c r="O397" s="87" t="s">
        <v>19</v>
      </c>
      <c r="P397" s="87">
        <v>48.1</v>
      </c>
      <c r="Q397" s="87">
        <v>90.0</v>
      </c>
      <c r="R397" s="88">
        <v>20.3</v>
      </c>
      <c r="S397" s="88">
        <v>87.0</v>
      </c>
      <c r="T397" s="88">
        <v>16.9</v>
      </c>
      <c r="U397" s="88" t="s">
        <v>19</v>
      </c>
      <c r="V397" s="88">
        <v>4.2</v>
      </c>
      <c r="W397" s="88" t="s">
        <v>19</v>
      </c>
      <c r="X397" s="88">
        <f t="shared" si="67"/>
        <v>4.329</v>
      </c>
      <c r="Y397" s="88">
        <f t="shared" si="61"/>
        <v>1.7661</v>
      </c>
      <c r="AC397" s="90" t="s">
        <v>395</v>
      </c>
    </row>
    <row r="398" hidden="1">
      <c r="A398" s="84">
        <v>687.0</v>
      </c>
      <c r="B398" s="84" t="s">
        <v>526</v>
      </c>
      <c r="C398" s="84" t="s">
        <v>332</v>
      </c>
      <c r="D398" s="84">
        <v>2.0200911E7</v>
      </c>
      <c r="E398" s="85" t="s">
        <v>185</v>
      </c>
      <c r="F398" s="85" t="s">
        <v>407</v>
      </c>
      <c r="G398" s="85"/>
      <c r="H398" s="85" t="s">
        <v>545</v>
      </c>
      <c r="I398" s="85" t="s">
        <v>825</v>
      </c>
      <c r="J398" s="84">
        <v>1.0</v>
      </c>
      <c r="K398" s="148" t="s">
        <v>19</v>
      </c>
      <c r="L398" s="87" t="s">
        <v>378</v>
      </c>
      <c r="M398" s="87">
        <v>2.0211014E7</v>
      </c>
      <c r="N398" s="87" t="s">
        <v>379</v>
      </c>
      <c r="O398" s="87" t="s">
        <v>19</v>
      </c>
      <c r="P398" s="87">
        <v>46.6</v>
      </c>
      <c r="Q398" s="87">
        <v>90.0</v>
      </c>
      <c r="R398" s="88" t="s">
        <v>380</v>
      </c>
      <c r="S398" s="88">
        <v>87.0</v>
      </c>
      <c r="T398" s="88">
        <v>10.8</v>
      </c>
      <c r="U398" s="96">
        <v>10.4</v>
      </c>
      <c r="V398" s="88">
        <v>3.3</v>
      </c>
      <c r="W398" s="88" t="s">
        <v>19</v>
      </c>
      <c r="X398" s="88">
        <f t="shared" si="67"/>
        <v>4.194</v>
      </c>
      <c r="Y398" s="88">
        <f>(U398*S398)/1000</f>
        <v>0.9048</v>
      </c>
      <c r="AC398" s="90" t="s">
        <v>437</v>
      </c>
    </row>
    <row r="399" hidden="1">
      <c r="A399" s="84">
        <v>689.0</v>
      </c>
      <c r="B399" s="84" t="s">
        <v>382</v>
      </c>
      <c r="C399" s="84" t="s">
        <v>332</v>
      </c>
      <c r="D399" s="84">
        <v>2.0200911E7</v>
      </c>
      <c r="E399" s="85" t="s">
        <v>185</v>
      </c>
      <c r="F399" s="85" t="s">
        <v>407</v>
      </c>
      <c r="G399" s="85"/>
      <c r="H399" s="85" t="s">
        <v>556</v>
      </c>
      <c r="I399" s="85" t="s">
        <v>826</v>
      </c>
      <c r="J399" s="84">
        <v>1.0</v>
      </c>
      <c r="K399" s="148" t="s">
        <v>19</v>
      </c>
      <c r="L399" s="87" t="s">
        <v>378</v>
      </c>
      <c r="M399" s="87">
        <v>2.0211005E7</v>
      </c>
      <c r="N399" s="87" t="s">
        <v>379</v>
      </c>
      <c r="O399" s="87" t="s">
        <v>19</v>
      </c>
      <c r="P399" s="87">
        <v>19.7</v>
      </c>
      <c r="Q399" s="87">
        <v>90.0</v>
      </c>
      <c r="R399" s="88">
        <v>15.1</v>
      </c>
      <c r="S399" s="88">
        <v>87.0</v>
      </c>
      <c r="T399" s="88">
        <v>10.9</v>
      </c>
      <c r="U399" s="88" t="s">
        <v>19</v>
      </c>
      <c r="V399" s="88">
        <v>3.9</v>
      </c>
      <c r="W399" s="88" t="s">
        <v>19</v>
      </c>
      <c r="X399" s="88">
        <f t="shared" si="67"/>
        <v>1.773</v>
      </c>
      <c r="Y399" s="88">
        <f t="shared" ref="Y399:Y413" si="68">(R399*S399)/1000</f>
        <v>1.3137</v>
      </c>
      <c r="AC399" s="90" t="s">
        <v>590</v>
      </c>
    </row>
    <row r="400" hidden="1">
      <c r="A400" s="84">
        <v>691.0</v>
      </c>
      <c r="B400" s="84" t="s">
        <v>382</v>
      </c>
      <c r="C400" s="84" t="s">
        <v>332</v>
      </c>
      <c r="D400" s="84">
        <v>2.0200911E7</v>
      </c>
      <c r="E400" s="85" t="s">
        <v>185</v>
      </c>
      <c r="F400" s="85" t="s">
        <v>458</v>
      </c>
      <c r="G400" s="85"/>
      <c r="H400" s="85" t="s">
        <v>35</v>
      </c>
      <c r="I400" s="85" t="s">
        <v>942</v>
      </c>
      <c r="J400" s="84">
        <v>1.0</v>
      </c>
      <c r="K400" s="148" t="s">
        <v>19</v>
      </c>
      <c r="L400" s="87" t="s">
        <v>378</v>
      </c>
      <c r="M400" s="87">
        <v>2.0211005E7</v>
      </c>
      <c r="N400" s="87" t="s">
        <v>379</v>
      </c>
      <c r="O400" s="87" t="s">
        <v>19</v>
      </c>
      <c r="P400" s="87">
        <v>20.1</v>
      </c>
      <c r="Q400" s="87">
        <v>90.0</v>
      </c>
      <c r="R400" s="88">
        <v>44.4</v>
      </c>
      <c r="S400" s="88">
        <v>87.0</v>
      </c>
      <c r="T400" s="88">
        <v>28.9</v>
      </c>
      <c r="U400" s="88" t="s">
        <v>19</v>
      </c>
      <c r="V400" s="88">
        <v>4.2</v>
      </c>
      <c r="W400" s="88" t="s">
        <v>19</v>
      </c>
      <c r="X400" s="88">
        <f t="shared" si="67"/>
        <v>1.809</v>
      </c>
      <c r="Y400" s="88">
        <f t="shared" si="68"/>
        <v>3.8628</v>
      </c>
      <c r="AC400" s="90" t="s">
        <v>590</v>
      </c>
    </row>
    <row r="401" hidden="1">
      <c r="A401" s="161">
        <v>693.0</v>
      </c>
      <c r="B401" s="84"/>
      <c r="C401" s="84" t="s">
        <v>332</v>
      </c>
      <c r="D401" s="84">
        <v>2.0200911E7</v>
      </c>
      <c r="E401" s="85" t="s">
        <v>185</v>
      </c>
      <c r="F401" s="85" t="s">
        <v>376</v>
      </c>
      <c r="G401" s="85"/>
      <c r="H401" s="85" t="s">
        <v>261</v>
      </c>
      <c r="I401" s="85" t="s">
        <v>828</v>
      </c>
      <c r="J401" s="84">
        <v>1.0</v>
      </c>
      <c r="K401" s="148" t="s">
        <v>19</v>
      </c>
      <c r="L401" s="87" t="s">
        <v>378</v>
      </c>
      <c r="M401" s="87">
        <v>2.0211118E7</v>
      </c>
      <c r="N401" s="87" t="s">
        <v>379</v>
      </c>
      <c r="O401" s="87" t="s">
        <v>669</v>
      </c>
      <c r="P401" s="87">
        <v>2.16</v>
      </c>
      <c r="Q401" s="87">
        <v>90.0</v>
      </c>
      <c r="R401" s="88" t="s">
        <v>380</v>
      </c>
      <c r="S401" s="88">
        <v>87.0</v>
      </c>
      <c r="T401" s="88"/>
      <c r="U401" s="98" t="s">
        <v>380</v>
      </c>
      <c r="V401" s="88"/>
      <c r="W401" s="93" t="s">
        <v>19</v>
      </c>
      <c r="X401" s="88">
        <f t="shared" si="67"/>
        <v>0.1944</v>
      </c>
      <c r="Y401" s="88" t="str">
        <f t="shared" si="68"/>
        <v>#VALUE!</v>
      </c>
      <c r="AC401" s="90" t="s">
        <v>529</v>
      </c>
    </row>
    <row r="402" hidden="1">
      <c r="A402" s="161">
        <v>693.0</v>
      </c>
      <c r="B402" s="84"/>
      <c r="C402" s="84" t="s">
        <v>332</v>
      </c>
      <c r="D402" s="84">
        <v>2.0200911E7</v>
      </c>
      <c r="E402" s="85" t="s">
        <v>185</v>
      </c>
      <c r="F402" s="85" t="s">
        <v>376</v>
      </c>
      <c r="G402" s="85"/>
      <c r="H402" s="85" t="s">
        <v>261</v>
      </c>
      <c r="I402" s="85" t="s">
        <v>828</v>
      </c>
      <c r="J402" s="84">
        <v>1.0</v>
      </c>
      <c r="K402" s="148" t="s">
        <v>19</v>
      </c>
      <c r="L402" s="87" t="s">
        <v>378</v>
      </c>
      <c r="M402" s="87">
        <v>2.0220201E7</v>
      </c>
      <c r="N402" s="87" t="s">
        <v>379</v>
      </c>
      <c r="O402" s="87" t="s">
        <v>19</v>
      </c>
      <c r="P402" s="87">
        <v>2.48</v>
      </c>
      <c r="Q402" s="87">
        <v>90.0</v>
      </c>
      <c r="R402" s="88">
        <v>16.7</v>
      </c>
      <c r="S402" s="88">
        <v>90.0</v>
      </c>
      <c r="T402" s="88"/>
      <c r="U402" s="88"/>
      <c r="V402" s="88"/>
      <c r="W402" s="88" t="s">
        <v>19</v>
      </c>
      <c r="X402" s="88">
        <f t="shared" si="67"/>
        <v>0.2232</v>
      </c>
      <c r="Y402" s="88">
        <f t="shared" si="68"/>
        <v>1.503</v>
      </c>
      <c r="AC402" s="90" t="s">
        <v>400</v>
      </c>
    </row>
    <row r="403" hidden="1">
      <c r="A403" s="84">
        <v>695.0</v>
      </c>
      <c r="B403" s="84" t="s">
        <v>382</v>
      </c>
      <c r="C403" s="84" t="s">
        <v>332</v>
      </c>
      <c r="D403" s="84">
        <v>2.0200911E7</v>
      </c>
      <c r="E403" s="85" t="s">
        <v>185</v>
      </c>
      <c r="F403" s="85" t="s">
        <v>458</v>
      </c>
      <c r="G403" s="85"/>
      <c r="H403" s="85" t="s">
        <v>188</v>
      </c>
      <c r="I403" s="85" t="s">
        <v>865</v>
      </c>
      <c r="J403" s="84">
        <v>1.0</v>
      </c>
      <c r="K403" s="148" t="s">
        <v>19</v>
      </c>
      <c r="L403" s="87" t="s">
        <v>378</v>
      </c>
      <c r="M403" s="87">
        <v>2.0211001E7</v>
      </c>
      <c r="N403" s="87" t="s">
        <v>379</v>
      </c>
      <c r="O403" s="87" t="s">
        <v>19</v>
      </c>
      <c r="P403" s="87">
        <v>56.2</v>
      </c>
      <c r="Q403" s="87">
        <v>90.0</v>
      </c>
      <c r="R403" s="88">
        <v>49.1</v>
      </c>
      <c r="S403" s="88">
        <v>87.0</v>
      </c>
      <c r="T403" s="88">
        <v>29.7</v>
      </c>
      <c r="U403" s="88" t="s">
        <v>19</v>
      </c>
      <c r="V403" s="88">
        <v>7.0</v>
      </c>
      <c r="W403" s="88" t="s">
        <v>19</v>
      </c>
      <c r="X403" s="88">
        <f t="shared" si="67"/>
        <v>5.058</v>
      </c>
      <c r="Y403" s="88">
        <f t="shared" si="68"/>
        <v>4.2717</v>
      </c>
      <c r="AC403" s="90" t="s">
        <v>451</v>
      </c>
    </row>
    <row r="404" hidden="1">
      <c r="A404" s="84">
        <v>697.0</v>
      </c>
      <c r="B404" s="84" t="s">
        <v>382</v>
      </c>
      <c r="C404" s="84" t="s">
        <v>332</v>
      </c>
      <c r="D404" s="84">
        <v>2.0200911E7</v>
      </c>
      <c r="E404" s="85" t="s">
        <v>185</v>
      </c>
      <c r="F404" s="85" t="s">
        <v>376</v>
      </c>
      <c r="G404" s="85"/>
      <c r="H404" s="85" t="s">
        <v>298</v>
      </c>
      <c r="I404" s="85" t="s">
        <v>830</v>
      </c>
      <c r="J404" s="84">
        <v>1.0</v>
      </c>
      <c r="K404" s="148" t="s">
        <v>19</v>
      </c>
      <c r="L404" s="87" t="s">
        <v>378</v>
      </c>
      <c r="M404" s="87">
        <v>2.0211109E7</v>
      </c>
      <c r="N404" s="87" t="s">
        <v>379</v>
      </c>
      <c r="O404" s="87" t="s">
        <v>690</v>
      </c>
      <c r="P404" s="87">
        <v>3.23</v>
      </c>
      <c r="Q404" s="87">
        <v>90.0</v>
      </c>
      <c r="R404" s="88">
        <v>21.5</v>
      </c>
      <c r="S404" s="88">
        <v>87.0</v>
      </c>
      <c r="T404" s="88">
        <v>13.8</v>
      </c>
      <c r="U404" s="88" t="s">
        <v>19</v>
      </c>
      <c r="V404" s="88">
        <v>5.4</v>
      </c>
      <c r="W404" s="88" t="s">
        <v>19</v>
      </c>
      <c r="X404" s="88">
        <f t="shared" si="67"/>
        <v>0.2907</v>
      </c>
      <c r="Y404" s="88">
        <f t="shared" si="68"/>
        <v>1.8705</v>
      </c>
      <c r="AC404" s="90" t="s">
        <v>498</v>
      </c>
    </row>
    <row r="405" hidden="1">
      <c r="A405" s="83">
        <v>699.0</v>
      </c>
      <c r="B405" s="84" t="s">
        <v>382</v>
      </c>
      <c r="C405" s="84" t="s">
        <v>332</v>
      </c>
      <c r="D405" s="84">
        <v>2.0200911E7</v>
      </c>
      <c r="E405" s="85" t="s">
        <v>185</v>
      </c>
      <c r="F405" s="85" t="s">
        <v>407</v>
      </c>
      <c r="G405" s="85"/>
      <c r="H405" s="85" t="s">
        <v>588</v>
      </c>
      <c r="I405" s="85" t="s">
        <v>831</v>
      </c>
      <c r="J405" s="84">
        <v>1.0</v>
      </c>
      <c r="K405" s="148" t="s">
        <v>19</v>
      </c>
      <c r="L405" s="87" t="s">
        <v>378</v>
      </c>
      <c r="M405" s="87">
        <v>2.0211116E7</v>
      </c>
      <c r="N405" s="87" t="s">
        <v>379</v>
      </c>
      <c r="O405" s="87" t="s">
        <v>19</v>
      </c>
      <c r="P405" s="87">
        <v>42.3</v>
      </c>
      <c r="Q405" s="87">
        <v>90.0</v>
      </c>
      <c r="R405" s="88">
        <v>17.4</v>
      </c>
      <c r="S405" s="88">
        <v>87.0</v>
      </c>
      <c r="T405" s="88">
        <v>11.8</v>
      </c>
      <c r="U405" s="93" t="s">
        <v>19</v>
      </c>
      <c r="V405" s="88">
        <v>3.2</v>
      </c>
      <c r="W405" s="88" t="s">
        <v>19</v>
      </c>
      <c r="X405" s="88">
        <f t="shared" si="67"/>
        <v>3.807</v>
      </c>
      <c r="Y405" s="88">
        <f t="shared" si="68"/>
        <v>1.5138</v>
      </c>
      <c r="AC405" s="90" t="s">
        <v>466</v>
      </c>
    </row>
    <row r="406" hidden="1">
      <c r="A406" s="83">
        <v>701.0</v>
      </c>
      <c r="B406" s="84" t="s">
        <v>382</v>
      </c>
      <c r="C406" s="84" t="s">
        <v>332</v>
      </c>
      <c r="D406" s="84">
        <v>2.0200911E7</v>
      </c>
      <c r="E406" s="85" t="s">
        <v>185</v>
      </c>
      <c r="F406" s="85" t="s">
        <v>407</v>
      </c>
      <c r="G406" s="85"/>
      <c r="H406" s="85" t="s">
        <v>585</v>
      </c>
      <c r="I406" s="85" t="s">
        <v>832</v>
      </c>
      <c r="J406" s="84">
        <v>1.0</v>
      </c>
      <c r="K406" s="148" t="s">
        <v>19</v>
      </c>
      <c r="L406" s="87" t="s">
        <v>378</v>
      </c>
      <c r="M406" s="87">
        <v>2.021102E7</v>
      </c>
      <c r="N406" s="87" t="s">
        <v>379</v>
      </c>
      <c r="O406" s="87" t="s">
        <v>19</v>
      </c>
      <c r="P406" s="87">
        <v>14.55</v>
      </c>
      <c r="Q406" s="87">
        <v>90.0</v>
      </c>
      <c r="R406" s="88">
        <v>13.9</v>
      </c>
      <c r="S406" s="88">
        <v>87.0</v>
      </c>
      <c r="T406" s="88">
        <v>14.2</v>
      </c>
      <c r="U406" s="88" t="s">
        <v>19</v>
      </c>
      <c r="V406" s="88">
        <v>3.9</v>
      </c>
      <c r="W406" s="88" t="s">
        <v>19</v>
      </c>
      <c r="X406" s="88">
        <f t="shared" si="67"/>
        <v>1.3095</v>
      </c>
      <c r="Y406" s="88">
        <f t="shared" si="68"/>
        <v>1.2093</v>
      </c>
      <c r="AC406" s="90" t="s">
        <v>504</v>
      </c>
    </row>
    <row r="407" hidden="1">
      <c r="A407" s="84">
        <v>703.0</v>
      </c>
      <c r="B407" s="84" t="s">
        <v>382</v>
      </c>
      <c r="C407" s="84" t="s">
        <v>332</v>
      </c>
      <c r="D407" s="84">
        <v>2.020091E7</v>
      </c>
      <c r="E407" s="85" t="s">
        <v>48</v>
      </c>
      <c r="F407" s="85" t="s">
        <v>407</v>
      </c>
      <c r="G407" s="85"/>
      <c r="H407" s="85" t="s">
        <v>833</v>
      </c>
      <c r="I407" s="85" t="s">
        <v>834</v>
      </c>
      <c r="J407" s="84">
        <v>1.0</v>
      </c>
      <c r="K407" s="148" t="s">
        <v>19</v>
      </c>
      <c r="L407" s="87" t="s">
        <v>378</v>
      </c>
      <c r="M407" s="87">
        <v>2.0211112E7</v>
      </c>
      <c r="N407" s="87" t="s">
        <v>379</v>
      </c>
      <c r="O407" s="87" t="s">
        <v>19</v>
      </c>
      <c r="P407" s="87">
        <v>15.8</v>
      </c>
      <c r="Q407" s="87">
        <v>90.0</v>
      </c>
      <c r="R407" s="88">
        <v>14.4</v>
      </c>
      <c r="S407" s="88">
        <v>87.0</v>
      </c>
      <c r="T407" s="88">
        <v>14.3</v>
      </c>
      <c r="U407" s="88" t="s">
        <v>19</v>
      </c>
      <c r="V407" s="88">
        <v>2.9</v>
      </c>
      <c r="W407" s="88" t="s">
        <v>19</v>
      </c>
      <c r="X407" s="88">
        <f t="shared" si="67"/>
        <v>1.422</v>
      </c>
      <c r="Y407" s="88">
        <f t="shared" si="68"/>
        <v>1.2528</v>
      </c>
      <c r="AC407" s="90" t="s">
        <v>510</v>
      </c>
    </row>
    <row r="408" hidden="1">
      <c r="A408" s="83">
        <v>705.0</v>
      </c>
      <c r="B408" s="84" t="s">
        <v>382</v>
      </c>
      <c r="C408" s="84" t="s">
        <v>332</v>
      </c>
      <c r="D408" s="84">
        <v>2.0200908E7</v>
      </c>
      <c r="E408" s="85" t="s">
        <v>137</v>
      </c>
      <c r="F408" s="85" t="s">
        <v>458</v>
      </c>
      <c r="G408" s="85"/>
      <c r="H408" s="85" t="s">
        <v>141</v>
      </c>
      <c r="I408" s="85" t="s">
        <v>671</v>
      </c>
      <c r="J408" s="84">
        <v>1.0</v>
      </c>
      <c r="K408" s="171" t="s">
        <v>672</v>
      </c>
      <c r="L408" s="87" t="s">
        <v>378</v>
      </c>
      <c r="M408" s="87">
        <v>2.021102E7</v>
      </c>
      <c r="N408" s="87" t="s">
        <v>379</v>
      </c>
      <c r="O408" s="87" t="s">
        <v>19</v>
      </c>
      <c r="P408" s="87">
        <v>59.7</v>
      </c>
      <c r="Q408" s="87">
        <v>90.0</v>
      </c>
      <c r="R408" s="88">
        <v>40.6</v>
      </c>
      <c r="S408" s="88">
        <v>87.0</v>
      </c>
      <c r="T408" s="88">
        <v>34.1</v>
      </c>
      <c r="U408" s="88" t="s">
        <v>19</v>
      </c>
      <c r="V408" s="88">
        <v>6.7</v>
      </c>
      <c r="W408" s="88" t="s">
        <v>19</v>
      </c>
      <c r="X408" s="88">
        <f t="shared" si="67"/>
        <v>5.373</v>
      </c>
      <c r="Y408" s="88">
        <f t="shared" si="68"/>
        <v>3.5322</v>
      </c>
      <c r="AC408" s="90" t="s">
        <v>504</v>
      </c>
    </row>
    <row r="409" hidden="1">
      <c r="A409" s="84">
        <v>707.0</v>
      </c>
      <c r="B409" s="84" t="s">
        <v>382</v>
      </c>
      <c r="C409" s="84" t="s">
        <v>332</v>
      </c>
      <c r="D409" s="84">
        <v>2.0200908E7</v>
      </c>
      <c r="E409" s="85" t="s">
        <v>137</v>
      </c>
      <c r="F409" s="85" t="s">
        <v>376</v>
      </c>
      <c r="G409" s="85"/>
      <c r="H409" s="85" t="s">
        <v>36</v>
      </c>
      <c r="I409" s="85" t="s">
        <v>836</v>
      </c>
      <c r="J409" s="84">
        <v>1.0</v>
      </c>
      <c r="K409" s="171" t="s">
        <v>672</v>
      </c>
      <c r="L409" s="87" t="s">
        <v>378</v>
      </c>
      <c r="M409" s="87">
        <v>2.021102E7</v>
      </c>
      <c r="N409" s="87" t="s">
        <v>379</v>
      </c>
      <c r="O409" s="87" t="s">
        <v>19</v>
      </c>
      <c r="P409" s="87">
        <v>38.3</v>
      </c>
      <c r="Q409" s="87">
        <v>90.0</v>
      </c>
      <c r="R409" s="88">
        <v>41.2</v>
      </c>
      <c r="S409" s="88">
        <v>87.0</v>
      </c>
      <c r="T409" s="88">
        <v>32.4</v>
      </c>
      <c r="U409" s="88" t="s">
        <v>19</v>
      </c>
      <c r="V409" s="88">
        <v>6.6</v>
      </c>
      <c r="W409" s="88" t="s">
        <v>19</v>
      </c>
      <c r="X409" s="88">
        <f t="shared" si="67"/>
        <v>3.447</v>
      </c>
      <c r="Y409" s="88">
        <f t="shared" si="68"/>
        <v>3.5844</v>
      </c>
      <c r="AC409" s="90" t="s">
        <v>504</v>
      </c>
    </row>
    <row r="410" hidden="1">
      <c r="A410" s="84">
        <v>709.0</v>
      </c>
      <c r="B410" s="84" t="s">
        <v>382</v>
      </c>
      <c r="C410" s="84" t="s">
        <v>41</v>
      </c>
      <c r="D410" s="84">
        <v>2.0201101E7</v>
      </c>
      <c r="E410" s="85" t="s">
        <v>185</v>
      </c>
      <c r="F410" s="85" t="s">
        <v>458</v>
      </c>
      <c r="G410" s="85"/>
      <c r="H410" s="85" t="s">
        <v>199</v>
      </c>
      <c r="I410" s="85" t="s">
        <v>810</v>
      </c>
      <c r="J410" s="84">
        <v>1.0</v>
      </c>
      <c r="K410" s="148" t="s">
        <v>19</v>
      </c>
      <c r="L410" s="87" t="s">
        <v>378</v>
      </c>
      <c r="M410" s="87">
        <v>2.0210831E7</v>
      </c>
      <c r="N410" s="87" t="s">
        <v>379</v>
      </c>
      <c r="O410" s="87" t="s">
        <v>19</v>
      </c>
      <c r="P410" s="87">
        <v>17.5</v>
      </c>
      <c r="Q410" s="87">
        <v>90.0</v>
      </c>
      <c r="R410" s="88">
        <v>38.9</v>
      </c>
      <c r="S410" s="88">
        <v>87.0</v>
      </c>
      <c r="T410" s="88">
        <v>28.2</v>
      </c>
      <c r="U410" s="88" t="s">
        <v>19</v>
      </c>
      <c r="V410" s="88">
        <v>7.4</v>
      </c>
      <c r="W410" s="88" t="s">
        <v>19</v>
      </c>
      <c r="X410" s="88">
        <f t="shared" si="67"/>
        <v>1.575</v>
      </c>
      <c r="Y410" s="88">
        <f t="shared" si="68"/>
        <v>3.3843</v>
      </c>
      <c r="Z410" s="87" t="s">
        <v>404</v>
      </c>
      <c r="AA410" s="87" t="s">
        <v>405</v>
      </c>
      <c r="AB410" s="87" t="s">
        <v>456</v>
      </c>
      <c r="AC410" s="90" t="s">
        <v>457</v>
      </c>
    </row>
    <row r="411" hidden="1">
      <c r="A411" s="154">
        <v>711.0</v>
      </c>
      <c r="B411" s="84" t="s">
        <v>382</v>
      </c>
      <c r="C411" s="84" t="s">
        <v>41</v>
      </c>
      <c r="D411" s="84">
        <v>2.0201101E7</v>
      </c>
      <c r="E411" s="85" t="s">
        <v>185</v>
      </c>
      <c r="F411" s="85" t="s">
        <v>376</v>
      </c>
      <c r="G411" s="85"/>
      <c r="H411" s="85" t="s">
        <v>39</v>
      </c>
      <c r="I411" s="85" t="s">
        <v>1009</v>
      </c>
      <c r="J411" s="84">
        <v>1.0</v>
      </c>
      <c r="K411" s="148" t="s">
        <v>19</v>
      </c>
      <c r="L411" s="87" t="s">
        <v>378</v>
      </c>
      <c r="M411" s="87">
        <v>2.0210903E7</v>
      </c>
      <c r="N411" s="87" t="s">
        <v>379</v>
      </c>
      <c r="O411" s="87" t="s">
        <v>847</v>
      </c>
      <c r="P411" s="87" t="s">
        <v>380</v>
      </c>
      <c r="Q411" s="87">
        <v>90.0</v>
      </c>
      <c r="R411" s="88">
        <v>17.4</v>
      </c>
      <c r="S411" s="88">
        <v>87.0</v>
      </c>
      <c r="T411" s="88">
        <v>17.1</v>
      </c>
      <c r="U411" s="88" t="s">
        <v>19</v>
      </c>
      <c r="V411" s="88">
        <v>7.9</v>
      </c>
      <c r="W411" s="96">
        <v>1.56</v>
      </c>
      <c r="X411" s="88">
        <f>(W411*Q411)/1000</f>
        <v>0.1404</v>
      </c>
      <c r="Y411" s="88">
        <f t="shared" si="68"/>
        <v>1.5138</v>
      </c>
      <c r="Z411" s="87" t="s">
        <v>397</v>
      </c>
      <c r="AA411" s="87" t="s">
        <v>405</v>
      </c>
      <c r="AC411" s="90" t="s">
        <v>692</v>
      </c>
    </row>
    <row r="412" hidden="1">
      <c r="A412" s="84">
        <v>713.0</v>
      </c>
      <c r="B412" s="84" t="s">
        <v>382</v>
      </c>
      <c r="C412" s="84" t="s">
        <v>41</v>
      </c>
      <c r="D412" s="84">
        <v>2.0201101E7</v>
      </c>
      <c r="E412" s="85" t="s">
        <v>185</v>
      </c>
      <c r="F412" s="85" t="s">
        <v>376</v>
      </c>
      <c r="G412" s="85"/>
      <c r="H412" s="85" t="s">
        <v>308</v>
      </c>
      <c r="I412" s="85" t="s">
        <v>838</v>
      </c>
      <c r="J412" s="84">
        <v>1.0</v>
      </c>
      <c r="K412" s="148" t="s">
        <v>19</v>
      </c>
      <c r="L412" s="87" t="s">
        <v>378</v>
      </c>
      <c r="M412" s="87">
        <v>2.0210831E7</v>
      </c>
      <c r="N412" s="87" t="s">
        <v>379</v>
      </c>
      <c r="O412" s="87" t="s">
        <v>19</v>
      </c>
      <c r="P412" s="87">
        <v>2.87</v>
      </c>
      <c r="Q412" s="87">
        <v>90.0</v>
      </c>
      <c r="R412" s="88">
        <v>22.7</v>
      </c>
      <c r="S412" s="88">
        <v>87.0</v>
      </c>
      <c r="T412" s="88">
        <v>15.2</v>
      </c>
      <c r="U412" s="88" t="s">
        <v>19</v>
      </c>
      <c r="V412" s="88">
        <v>8.5</v>
      </c>
      <c r="W412" s="88" t="s">
        <v>19</v>
      </c>
      <c r="X412" s="88">
        <f t="shared" ref="X412:X425" si="69">(P412*Q412)/1000</f>
        <v>0.2583</v>
      </c>
      <c r="Y412" s="88">
        <f t="shared" si="68"/>
        <v>1.9749</v>
      </c>
      <c r="Z412" s="87" t="s">
        <v>404</v>
      </c>
      <c r="AA412" s="87" t="s">
        <v>405</v>
      </c>
      <c r="AB412" s="87" t="s">
        <v>456</v>
      </c>
      <c r="AC412" s="90" t="s">
        <v>457</v>
      </c>
    </row>
    <row r="413" hidden="1">
      <c r="A413" s="84">
        <v>715.0</v>
      </c>
      <c r="B413" s="84" t="s">
        <v>382</v>
      </c>
      <c r="C413" s="84" t="s">
        <v>41</v>
      </c>
      <c r="D413" s="84">
        <v>2.0201101E7</v>
      </c>
      <c r="E413" s="85" t="s">
        <v>185</v>
      </c>
      <c r="F413" s="85" t="s">
        <v>407</v>
      </c>
      <c r="G413" s="85"/>
      <c r="H413" s="85" t="s">
        <v>682</v>
      </c>
      <c r="I413" s="85" t="s">
        <v>839</v>
      </c>
      <c r="J413" s="84">
        <v>1.0</v>
      </c>
      <c r="K413" s="148" t="s">
        <v>19</v>
      </c>
      <c r="L413" s="87" t="s">
        <v>378</v>
      </c>
      <c r="M413" s="87">
        <v>2.0210831E7</v>
      </c>
      <c r="N413" s="87" t="s">
        <v>379</v>
      </c>
      <c r="O413" s="87" t="s">
        <v>19</v>
      </c>
      <c r="P413" s="87">
        <v>17.55</v>
      </c>
      <c r="Q413" s="87">
        <v>90.0</v>
      </c>
      <c r="R413" s="88">
        <v>11.7</v>
      </c>
      <c r="S413" s="88">
        <v>87.0</v>
      </c>
      <c r="T413" s="88">
        <v>12.5</v>
      </c>
      <c r="U413" s="88" t="s">
        <v>19</v>
      </c>
      <c r="V413" s="88">
        <v>3.6</v>
      </c>
      <c r="W413" s="88" t="s">
        <v>19</v>
      </c>
      <c r="X413" s="88">
        <f t="shared" si="69"/>
        <v>1.5795</v>
      </c>
      <c r="Y413" s="88">
        <f t="shared" si="68"/>
        <v>1.0179</v>
      </c>
      <c r="Z413" s="87" t="s">
        <v>404</v>
      </c>
      <c r="AA413" s="87" t="s">
        <v>514</v>
      </c>
      <c r="AB413" s="87" t="s">
        <v>456</v>
      </c>
      <c r="AC413" s="90" t="s">
        <v>457</v>
      </c>
    </row>
    <row r="414" hidden="1">
      <c r="A414" s="149">
        <v>717.0</v>
      </c>
      <c r="B414" s="84"/>
      <c r="C414" s="84" t="s">
        <v>41</v>
      </c>
      <c r="D414" s="84">
        <v>2.0201101E7</v>
      </c>
      <c r="E414" s="85" t="s">
        <v>185</v>
      </c>
      <c r="F414" s="85" t="s">
        <v>407</v>
      </c>
      <c r="G414" s="85"/>
      <c r="H414" s="85" t="s">
        <v>575</v>
      </c>
      <c r="I414" s="85" t="s">
        <v>841</v>
      </c>
      <c r="J414" s="84">
        <v>1.0</v>
      </c>
      <c r="K414" s="148" t="s">
        <v>19</v>
      </c>
      <c r="L414" s="87" t="s">
        <v>378</v>
      </c>
      <c r="M414" s="87">
        <v>2.0210903E7</v>
      </c>
      <c r="N414" s="87" t="s">
        <v>379</v>
      </c>
      <c r="O414" s="87" t="s">
        <v>19</v>
      </c>
      <c r="P414" s="87">
        <v>10.85</v>
      </c>
      <c r="Q414" s="87">
        <v>90.0</v>
      </c>
      <c r="R414" s="88" t="s">
        <v>380</v>
      </c>
      <c r="S414" s="88">
        <v>87.0</v>
      </c>
      <c r="T414" s="88"/>
      <c r="U414" s="96">
        <v>4.5</v>
      </c>
      <c r="V414" s="88"/>
      <c r="W414" s="88" t="s">
        <v>19</v>
      </c>
      <c r="X414" s="88">
        <f t="shared" si="69"/>
        <v>0.9765</v>
      </c>
      <c r="Y414" s="88">
        <f>(U414*S414)/1000</f>
        <v>0.3915</v>
      </c>
      <c r="Z414" s="87" t="s">
        <v>404</v>
      </c>
      <c r="AA414" s="87" t="s">
        <v>514</v>
      </c>
      <c r="AC414" s="90" t="s">
        <v>692</v>
      </c>
    </row>
    <row r="415" hidden="1">
      <c r="A415" s="149">
        <v>717.0</v>
      </c>
      <c r="B415" s="84"/>
      <c r="C415" s="84" t="s">
        <v>41</v>
      </c>
      <c r="D415" s="84">
        <v>2.0201101E7</v>
      </c>
      <c r="E415" s="85" t="s">
        <v>185</v>
      </c>
      <c r="F415" s="85" t="s">
        <v>407</v>
      </c>
      <c r="G415" s="85"/>
      <c r="H415" s="85" t="s">
        <v>575</v>
      </c>
      <c r="I415" s="85" t="s">
        <v>841</v>
      </c>
      <c r="J415" s="84">
        <v>1.0</v>
      </c>
      <c r="K415" s="148" t="s">
        <v>19</v>
      </c>
      <c r="L415" s="87" t="s">
        <v>378</v>
      </c>
      <c r="M415" s="87">
        <v>2.0220211E7</v>
      </c>
      <c r="N415" s="87" t="s">
        <v>379</v>
      </c>
      <c r="O415" s="87" t="s">
        <v>19</v>
      </c>
      <c r="P415" s="87">
        <v>18.2</v>
      </c>
      <c r="Q415" s="87">
        <v>90.0</v>
      </c>
      <c r="R415" s="88" t="s">
        <v>380</v>
      </c>
      <c r="S415" s="88">
        <v>87.0</v>
      </c>
      <c r="T415" s="88"/>
      <c r="U415" s="88"/>
      <c r="V415" s="88"/>
      <c r="W415" s="88" t="s">
        <v>19</v>
      </c>
      <c r="X415" s="88">
        <f t="shared" si="69"/>
        <v>1.638</v>
      </c>
      <c r="Y415" s="88" t="str">
        <f t="shared" ref="Y415:Y445" si="70">(R415*S415)/1000</f>
        <v>#VALUE!</v>
      </c>
      <c r="AC415" s="90" t="s">
        <v>525</v>
      </c>
    </row>
    <row r="416" hidden="1">
      <c r="A416" s="84">
        <v>719.0</v>
      </c>
      <c r="B416" s="84" t="s">
        <v>382</v>
      </c>
      <c r="C416" s="84" t="s">
        <v>41</v>
      </c>
      <c r="D416" s="84">
        <v>2.0201101E7</v>
      </c>
      <c r="E416" s="85" t="s">
        <v>185</v>
      </c>
      <c r="F416" s="85" t="s">
        <v>407</v>
      </c>
      <c r="G416" s="85"/>
      <c r="H416" s="85" t="s">
        <v>599</v>
      </c>
      <c r="I416" s="85" t="s">
        <v>844</v>
      </c>
      <c r="J416" s="84">
        <v>1.0</v>
      </c>
      <c r="K416" s="148" t="s">
        <v>19</v>
      </c>
      <c r="L416" s="87" t="s">
        <v>378</v>
      </c>
      <c r="M416" s="87">
        <v>2.0211118E7</v>
      </c>
      <c r="N416" s="87" t="s">
        <v>379</v>
      </c>
      <c r="O416" s="87" t="s">
        <v>19</v>
      </c>
      <c r="P416" s="87">
        <v>77.4</v>
      </c>
      <c r="Q416" s="87">
        <v>90.0</v>
      </c>
      <c r="R416" s="88">
        <v>10.9</v>
      </c>
      <c r="S416" s="88">
        <v>87.0</v>
      </c>
      <c r="T416" s="88">
        <v>15.4</v>
      </c>
      <c r="U416" s="88" t="s">
        <v>19</v>
      </c>
      <c r="V416" s="88">
        <v>5.5</v>
      </c>
      <c r="W416" s="88" t="s">
        <v>19</v>
      </c>
      <c r="X416" s="88">
        <f t="shared" si="69"/>
        <v>6.966</v>
      </c>
      <c r="Y416" s="88">
        <f t="shared" si="70"/>
        <v>0.9483</v>
      </c>
      <c r="AC416" s="90" t="s">
        <v>529</v>
      </c>
    </row>
    <row r="417" hidden="1">
      <c r="A417" s="84">
        <v>721.0</v>
      </c>
      <c r="B417" s="84" t="s">
        <v>382</v>
      </c>
      <c r="C417" s="84" t="s">
        <v>41</v>
      </c>
      <c r="D417" s="84">
        <v>2.0201101E7</v>
      </c>
      <c r="E417" s="85" t="s">
        <v>185</v>
      </c>
      <c r="F417" s="85" t="s">
        <v>458</v>
      </c>
      <c r="G417" s="85"/>
      <c r="H417" s="85" t="s">
        <v>34</v>
      </c>
      <c r="I417" s="85" t="s">
        <v>855</v>
      </c>
      <c r="J417" s="84">
        <v>1.0</v>
      </c>
      <c r="K417" s="148" t="s">
        <v>19</v>
      </c>
      <c r="L417" s="87" t="s">
        <v>378</v>
      </c>
      <c r="M417" s="87">
        <v>2.0211118E7</v>
      </c>
      <c r="N417" s="87" t="s">
        <v>379</v>
      </c>
      <c r="O417" s="87" t="s">
        <v>19</v>
      </c>
      <c r="P417" s="87">
        <v>36.8</v>
      </c>
      <c r="Q417" s="87">
        <v>90.0</v>
      </c>
      <c r="R417" s="88">
        <v>26.3</v>
      </c>
      <c r="S417" s="88">
        <v>87.0</v>
      </c>
      <c r="T417" s="88">
        <v>32.7</v>
      </c>
      <c r="U417" s="88" t="s">
        <v>19</v>
      </c>
      <c r="V417" s="88">
        <v>6.8</v>
      </c>
      <c r="W417" s="88" t="s">
        <v>19</v>
      </c>
      <c r="X417" s="88">
        <f t="shared" si="69"/>
        <v>3.312</v>
      </c>
      <c r="Y417" s="88">
        <f t="shared" si="70"/>
        <v>2.2881</v>
      </c>
      <c r="AC417" s="90" t="s">
        <v>529</v>
      </c>
    </row>
    <row r="418" hidden="1">
      <c r="A418" s="83">
        <v>723.0</v>
      </c>
      <c r="B418" s="84" t="s">
        <v>382</v>
      </c>
      <c r="C418" s="84" t="s">
        <v>41</v>
      </c>
      <c r="D418" s="84">
        <v>2.0201101E7</v>
      </c>
      <c r="E418" s="85" t="s">
        <v>185</v>
      </c>
      <c r="F418" s="85" t="s">
        <v>376</v>
      </c>
      <c r="G418" s="85"/>
      <c r="H418" s="85" t="s">
        <v>258</v>
      </c>
      <c r="I418" s="85" t="s">
        <v>846</v>
      </c>
      <c r="J418" s="84">
        <v>1.0</v>
      </c>
      <c r="K418" s="148" t="s">
        <v>19</v>
      </c>
      <c r="L418" s="87" t="s">
        <v>392</v>
      </c>
      <c r="M418" s="87">
        <v>2.0211012E7</v>
      </c>
      <c r="N418" s="87" t="s">
        <v>379</v>
      </c>
      <c r="O418" s="87" t="s">
        <v>847</v>
      </c>
      <c r="P418" s="87">
        <v>2.79</v>
      </c>
      <c r="Q418" s="87">
        <v>90.0</v>
      </c>
      <c r="R418" s="88">
        <v>32.5</v>
      </c>
      <c r="S418" s="88">
        <v>87.0</v>
      </c>
      <c r="T418" s="88">
        <v>30.1</v>
      </c>
      <c r="U418" s="88" t="s">
        <v>19</v>
      </c>
      <c r="V418" s="88">
        <v>8.2</v>
      </c>
      <c r="W418" s="93" t="s">
        <v>19</v>
      </c>
      <c r="X418" s="88">
        <f t="shared" si="69"/>
        <v>0.2511</v>
      </c>
      <c r="Y418" s="88">
        <f t="shared" si="70"/>
        <v>2.8275</v>
      </c>
      <c r="AC418" s="90" t="s">
        <v>393</v>
      </c>
    </row>
    <row r="419" hidden="1">
      <c r="A419" s="84">
        <v>725.0</v>
      </c>
      <c r="B419" s="84" t="s">
        <v>382</v>
      </c>
      <c r="C419" s="84" t="s">
        <v>41</v>
      </c>
      <c r="D419" s="84">
        <v>2.0201101E7</v>
      </c>
      <c r="E419" s="85" t="s">
        <v>185</v>
      </c>
      <c r="F419" s="85" t="s">
        <v>407</v>
      </c>
      <c r="G419" s="85"/>
      <c r="H419" s="85" t="s">
        <v>545</v>
      </c>
      <c r="I419" s="85" t="s">
        <v>848</v>
      </c>
      <c r="J419" s="84">
        <v>1.0</v>
      </c>
      <c r="K419" s="148" t="s">
        <v>19</v>
      </c>
      <c r="L419" s="87" t="s">
        <v>392</v>
      </c>
      <c r="M419" s="87">
        <v>2.0211018E7</v>
      </c>
      <c r="N419" s="87" t="s">
        <v>379</v>
      </c>
      <c r="O419" s="87" t="s">
        <v>19</v>
      </c>
      <c r="P419" s="87">
        <v>66.6</v>
      </c>
      <c r="Q419" s="87">
        <v>90.0</v>
      </c>
      <c r="R419" s="88">
        <v>19.1</v>
      </c>
      <c r="S419" s="88">
        <v>87.0</v>
      </c>
      <c r="T419" s="88">
        <v>14.5</v>
      </c>
      <c r="U419" s="88" t="s">
        <v>19</v>
      </c>
      <c r="V419" s="88">
        <v>3.2</v>
      </c>
      <c r="W419" s="88" t="s">
        <v>19</v>
      </c>
      <c r="X419" s="88">
        <f t="shared" si="69"/>
        <v>5.994</v>
      </c>
      <c r="Y419" s="88">
        <f t="shared" si="70"/>
        <v>1.6617</v>
      </c>
      <c r="AC419" s="90" t="s">
        <v>433</v>
      </c>
    </row>
    <row r="420" hidden="1">
      <c r="A420" s="84">
        <v>727.0</v>
      </c>
      <c r="B420" s="84" t="s">
        <v>382</v>
      </c>
      <c r="C420" s="84" t="s">
        <v>41</v>
      </c>
      <c r="D420" s="84">
        <v>2.0201101E7</v>
      </c>
      <c r="E420" s="85" t="s">
        <v>185</v>
      </c>
      <c r="F420" s="85" t="s">
        <v>458</v>
      </c>
      <c r="G420" s="85"/>
      <c r="H420" s="85" t="s">
        <v>229</v>
      </c>
      <c r="I420" s="85" t="s">
        <v>891</v>
      </c>
      <c r="J420" s="84">
        <v>1.0</v>
      </c>
      <c r="K420" s="148" t="s">
        <v>19</v>
      </c>
      <c r="L420" s="87" t="s">
        <v>392</v>
      </c>
      <c r="M420" s="87">
        <v>2.0211018E7</v>
      </c>
      <c r="N420" s="87" t="s">
        <v>379</v>
      </c>
      <c r="O420" s="87" t="s">
        <v>19</v>
      </c>
      <c r="P420" s="87">
        <v>84.3</v>
      </c>
      <c r="Q420" s="87">
        <v>90.0</v>
      </c>
      <c r="R420" s="88">
        <v>45.1</v>
      </c>
      <c r="S420" s="88">
        <v>87.0</v>
      </c>
      <c r="T420" s="88">
        <v>24.9</v>
      </c>
      <c r="U420" s="88" t="s">
        <v>19</v>
      </c>
      <c r="V420" s="88">
        <v>7.9</v>
      </c>
      <c r="W420" s="88" t="s">
        <v>19</v>
      </c>
      <c r="X420" s="88">
        <f t="shared" si="69"/>
        <v>7.587</v>
      </c>
      <c r="Y420" s="88">
        <f t="shared" si="70"/>
        <v>3.9237</v>
      </c>
      <c r="AC420" s="90" t="s">
        <v>433</v>
      </c>
    </row>
    <row r="421" hidden="1">
      <c r="A421" s="83">
        <v>729.0</v>
      </c>
      <c r="B421" s="84" t="s">
        <v>382</v>
      </c>
      <c r="C421" s="84" t="s">
        <v>41</v>
      </c>
      <c r="D421" s="84">
        <v>2.0201101E7</v>
      </c>
      <c r="E421" s="85" t="s">
        <v>185</v>
      </c>
      <c r="F421" s="85" t="s">
        <v>458</v>
      </c>
      <c r="G421" s="85"/>
      <c r="H421" s="85" t="s">
        <v>250</v>
      </c>
      <c r="I421" s="85" t="s">
        <v>986</v>
      </c>
      <c r="J421" s="84">
        <v>1.0</v>
      </c>
      <c r="K421" s="148" t="s">
        <v>19</v>
      </c>
      <c r="L421" s="87" t="s">
        <v>392</v>
      </c>
      <c r="M421" s="87">
        <v>2.0211012E7</v>
      </c>
      <c r="N421" s="87" t="s">
        <v>379</v>
      </c>
      <c r="O421" s="87" t="s">
        <v>19</v>
      </c>
      <c r="P421" s="87">
        <v>50.9</v>
      </c>
      <c r="Q421" s="87">
        <v>90.0</v>
      </c>
      <c r="R421" s="88">
        <v>32.5</v>
      </c>
      <c r="S421" s="88">
        <v>87.0</v>
      </c>
      <c r="T421" s="88">
        <v>27.2</v>
      </c>
      <c r="U421" s="93" t="s">
        <v>19</v>
      </c>
      <c r="V421" s="88">
        <v>6.0</v>
      </c>
      <c r="W421" s="88" t="s">
        <v>19</v>
      </c>
      <c r="X421" s="88">
        <f t="shared" si="69"/>
        <v>4.581</v>
      </c>
      <c r="Y421" s="88">
        <f t="shared" si="70"/>
        <v>2.8275</v>
      </c>
      <c r="AC421" s="90" t="s">
        <v>393</v>
      </c>
    </row>
    <row r="422" hidden="1">
      <c r="A422" s="83">
        <v>731.0</v>
      </c>
      <c r="B422" s="84" t="s">
        <v>382</v>
      </c>
      <c r="C422" s="84" t="s">
        <v>41</v>
      </c>
      <c r="D422" s="84">
        <v>2.0201101E7</v>
      </c>
      <c r="E422" s="85" t="s">
        <v>185</v>
      </c>
      <c r="F422" s="85" t="s">
        <v>407</v>
      </c>
      <c r="G422" s="85"/>
      <c r="H422" s="85" t="s">
        <v>550</v>
      </c>
      <c r="I422" s="85" t="s">
        <v>851</v>
      </c>
      <c r="J422" s="84">
        <v>1.0</v>
      </c>
      <c r="K422" s="148" t="s">
        <v>19</v>
      </c>
      <c r="L422" s="87" t="s">
        <v>378</v>
      </c>
      <c r="M422" s="87">
        <v>2.0211028E7</v>
      </c>
      <c r="N422" s="87" t="s">
        <v>379</v>
      </c>
      <c r="O422" s="87" t="s">
        <v>19</v>
      </c>
      <c r="P422" s="87">
        <v>43.6</v>
      </c>
      <c r="Q422" s="87">
        <v>90.0</v>
      </c>
      <c r="R422" s="88">
        <v>14.3</v>
      </c>
      <c r="S422" s="88">
        <v>87.0</v>
      </c>
      <c r="T422" s="88">
        <v>12.4</v>
      </c>
      <c r="U422" s="88" t="s">
        <v>19</v>
      </c>
      <c r="V422" s="88">
        <v>5.8</v>
      </c>
      <c r="W422" s="88" t="s">
        <v>19</v>
      </c>
      <c r="X422" s="88">
        <f t="shared" si="69"/>
        <v>3.924</v>
      </c>
      <c r="Y422" s="88">
        <f t="shared" si="70"/>
        <v>1.2441</v>
      </c>
      <c r="AC422" s="90" t="s">
        <v>402</v>
      </c>
    </row>
    <row r="423" hidden="1">
      <c r="A423" s="84">
        <v>733.0</v>
      </c>
      <c r="B423" s="84" t="s">
        <v>382</v>
      </c>
      <c r="C423" s="84" t="s">
        <v>41</v>
      </c>
      <c r="D423" s="84">
        <v>2.0201101E7</v>
      </c>
      <c r="E423" s="85" t="s">
        <v>185</v>
      </c>
      <c r="F423" s="85" t="s">
        <v>458</v>
      </c>
      <c r="G423" s="85"/>
      <c r="H423" s="85" t="s">
        <v>188</v>
      </c>
      <c r="I423" s="85" t="s">
        <v>879</v>
      </c>
      <c r="J423" s="84">
        <v>1.0</v>
      </c>
      <c r="K423" s="148" t="s">
        <v>19</v>
      </c>
      <c r="L423" s="87" t="s">
        <v>378</v>
      </c>
      <c r="M423" s="87">
        <v>2.0211028E7</v>
      </c>
      <c r="N423" s="87" t="s">
        <v>379</v>
      </c>
      <c r="O423" s="87" t="s">
        <v>19</v>
      </c>
      <c r="P423" s="87">
        <v>33.0</v>
      </c>
      <c r="Q423" s="87">
        <v>90.0</v>
      </c>
      <c r="R423" s="88">
        <v>19.9</v>
      </c>
      <c r="S423" s="88">
        <v>87.0</v>
      </c>
      <c r="T423" s="88">
        <v>17.2</v>
      </c>
      <c r="U423" s="88" t="s">
        <v>19</v>
      </c>
      <c r="V423" s="88">
        <v>7.2</v>
      </c>
      <c r="W423" s="88" t="s">
        <v>19</v>
      </c>
      <c r="X423" s="88">
        <f t="shared" si="69"/>
        <v>2.97</v>
      </c>
      <c r="Y423" s="88">
        <f t="shared" si="70"/>
        <v>1.7313</v>
      </c>
      <c r="AC423" s="90" t="s">
        <v>402</v>
      </c>
    </row>
    <row r="424" hidden="1">
      <c r="A424" s="84">
        <v>735.0</v>
      </c>
      <c r="B424" s="84" t="s">
        <v>382</v>
      </c>
      <c r="C424" s="84" t="s">
        <v>41</v>
      </c>
      <c r="D424" s="84">
        <v>2.0201101E7</v>
      </c>
      <c r="E424" s="85" t="s">
        <v>185</v>
      </c>
      <c r="F424" s="85" t="s">
        <v>376</v>
      </c>
      <c r="G424" s="85"/>
      <c r="H424" s="85" t="s">
        <v>323</v>
      </c>
      <c r="I424" s="85" t="s">
        <v>853</v>
      </c>
      <c r="J424" s="84">
        <v>1.0</v>
      </c>
      <c r="K424" s="148" t="s">
        <v>19</v>
      </c>
      <c r="L424" s="87" t="s">
        <v>378</v>
      </c>
      <c r="M424" s="87">
        <v>2.0210916E7</v>
      </c>
      <c r="N424" s="87" t="s">
        <v>379</v>
      </c>
      <c r="O424" s="87" t="s">
        <v>19</v>
      </c>
      <c r="P424" s="87">
        <v>2.58</v>
      </c>
      <c r="Q424" s="87">
        <v>90.0</v>
      </c>
      <c r="R424" s="88">
        <v>15.9</v>
      </c>
      <c r="S424" s="88">
        <v>87.0</v>
      </c>
      <c r="T424" s="88">
        <v>26.6</v>
      </c>
      <c r="U424" s="88" t="s">
        <v>19</v>
      </c>
      <c r="V424" s="88">
        <v>7.9</v>
      </c>
      <c r="W424" s="88" t="s">
        <v>19</v>
      </c>
      <c r="X424" s="88">
        <f t="shared" si="69"/>
        <v>0.2322</v>
      </c>
      <c r="Y424" s="88">
        <f t="shared" si="70"/>
        <v>1.3833</v>
      </c>
      <c r="Z424" s="87" t="s">
        <v>404</v>
      </c>
      <c r="AA424" s="87" t="s">
        <v>405</v>
      </c>
      <c r="AC424" s="90" t="s">
        <v>406</v>
      </c>
    </row>
    <row r="425" hidden="1">
      <c r="A425" s="84">
        <v>737.0</v>
      </c>
      <c r="B425" s="84" t="s">
        <v>382</v>
      </c>
      <c r="C425" s="84" t="s">
        <v>41</v>
      </c>
      <c r="D425" s="84">
        <v>2.0201101E7</v>
      </c>
      <c r="E425" s="85" t="s">
        <v>185</v>
      </c>
      <c r="F425" s="85" t="s">
        <v>458</v>
      </c>
      <c r="G425" s="85"/>
      <c r="H425" s="85" t="s">
        <v>216</v>
      </c>
      <c r="I425" s="85" t="s">
        <v>802</v>
      </c>
      <c r="J425" s="84">
        <v>1.0</v>
      </c>
      <c r="K425" s="148" t="s">
        <v>19</v>
      </c>
      <c r="L425" s="87" t="s">
        <v>378</v>
      </c>
      <c r="M425" s="87">
        <v>2.0210903E7</v>
      </c>
      <c r="N425" s="87" t="s">
        <v>379</v>
      </c>
      <c r="O425" s="87" t="s">
        <v>19</v>
      </c>
      <c r="P425" s="87">
        <v>13.75</v>
      </c>
      <c r="Q425" s="87">
        <v>90.0</v>
      </c>
      <c r="R425" s="88">
        <v>40.1</v>
      </c>
      <c r="S425" s="88">
        <v>87.0</v>
      </c>
      <c r="T425" s="88">
        <v>31.0</v>
      </c>
      <c r="U425" s="88" t="s">
        <v>19</v>
      </c>
      <c r="V425" s="88">
        <v>7.2</v>
      </c>
      <c r="W425" s="88" t="s">
        <v>19</v>
      </c>
      <c r="X425" s="88">
        <f t="shared" si="69"/>
        <v>1.2375</v>
      </c>
      <c r="Y425" s="88">
        <f t="shared" si="70"/>
        <v>3.4887</v>
      </c>
      <c r="Z425" s="87" t="s">
        <v>404</v>
      </c>
      <c r="AA425" s="87" t="s">
        <v>405</v>
      </c>
      <c r="AC425" s="90" t="s">
        <v>692</v>
      </c>
    </row>
    <row r="426" hidden="1">
      <c r="A426" s="160">
        <v>739.0</v>
      </c>
      <c r="B426" s="84"/>
      <c r="C426" s="84" t="s">
        <v>41</v>
      </c>
      <c r="D426" s="84">
        <v>2.0201101E7</v>
      </c>
      <c r="E426" s="85" t="s">
        <v>185</v>
      </c>
      <c r="F426" s="85" t="s">
        <v>376</v>
      </c>
      <c r="G426" s="85"/>
      <c r="H426" s="85" t="s">
        <v>317</v>
      </c>
      <c r="I426" s="85" t="s">
        <v>856</v>
      </c>
      <c r="J426" s="84">
        <v>1.0</v>
      </c>
      <c r="K426" s="148" t="s">
        <v>19</v>
      </c>
      <c r="L426" s="87" t="s">
        <v>378</v>
      </c>
      <c r="M426" s="87">
        <v>2.0211028E7</v>
      </c>
      <c r="N426" s="87" t="s">
        <v>379</v>
      </c>
      <c r="O426" s="87" t="s">
        <v>541</v>
      </c>
      <c r="P426" s="87" t="s">
        <v>380</v>
      </c>
      <c r="Q426" s="87">
        <v>90.0</v>
      </c>
      <c r="R426" s="88">
        <v>17.1</v>
      </c>
      <c r="S426" s="88">
        <v>87.0</v>
      </c>
      <c r="T426" s="88"/>
      <c r="U426" s="88" t="s">
        <v>19</v>
      </c>
      <c r="V426" s="88">
        <v>7.2</v>
      </c>
      <c r="W426" s="96">
        <v>0.489</v>
      </c>
      <c r="X426" s="88">
        <f>(W426*Q426)/1000</f>
        <v>0.04401</v>
      </c>
      <c r="Y426" s="88">
        <f t="shared" si="70"/>
        <v>1.4877</v>
      </c>
      <c r="AC426" s="90" t="s">
        <v>402</v>
      </c>
    </row>
    <row r="427" hidden="1">
      <c r="A427" s="160">
        <v>739.0</v>
      </c>
      <c r="B427" s="84"/>
      <c r="C427" s="84" t="s">
        <v>41</v>
      </c>
      <c r="D427" s="84">
        <v>2.0201101E7</v>
      </c>
      <c r="E427" s="85" t="s">
        <v>185</v>
      </c>
      <c r="F427" s="85" t="s">
        <v>376</v>
      </c>
      <c r="G427" s="85"/>
      <c r="H427" s="85" t="s">
        <v>317</v>
      </c>
      <c r="I427" s="85" t="s">
        <v>856</v>
      </c>
      <c r="J427" s="84">
        <v>1.0</v>
      </c>
      <c r="K427" s="148" t="s">
        <v>19</v>
      </c>
      <c r="L427" s="87" t="s">
        <v>378</v>
      </c>
      <c r="M427" s="87">
        <v>2.0220201E7</v>
      </c>
      <c r="N427" s="87" t="s">
        <v>379</v>
      </c>
      <c r="O427" s="87" t="s">
        <v>19</v>
      </c>
      <c r="P427" s="87">
        <v>2.0</v>
      </c>
      <c r="Q427" s="87">
        <v>90.0</v>
      </c>
      <c r="R427" s="88">
        <v>22.3</v>
      </c>
      <c r="S427" s="88">
        <v>90.0</v>
      </c>
      <c r="T427" s="88"/>
      <c r="U427" s="88" t="s">
        <v>19</v>
      </c>
      <c r="V427" s="88"/>
      <c r="W427" s="88"/>
      <c r="X427" s="88">
        <f t="shared" ref="X427:X432" si="71">(P427*Q427)/1000</f>
        <v>0.18</v>
      </c>
      <c r="Y427" s="88">
        <f t="shared" si="70"/>
        <v>2.007</v>
      </c>
      <c r="AC427" s="90" t="s">
        <v>400</v>
      </c>
    </row>
    <row r="428" hidden="1">
      <c r="A428" s="83">
        <v>741.0</v>
      </c>
      <c r="B428" s="84" t="s">
        <v>382</v>
      </c>
      <c r="C428" s="84" t="s">
        <v>41</v>
      </c>
      <c r="D428" s="84">
        <v>2.0201101E7</v>
      </c>
      <c r="E428" s="85" t="s">
        <v>185</v>
      </c>
      <c r="F428" s="85" t="s">
        <v>376</v>
      </c>
      <c r="G428" s="85"/>
      <c r="H428" s="85" t="s">
        <v>329</v>
      </c>
      <c r="I428" s="85" t="s">
        <v>857</v>
      </c>
      <c r="J428" s="84">
        <v>1.0</v>
      </c>
      <c r="K428" s="148" t="s">
        <v>19</v>
      </c>
      <c r="L428" s="87" t="s">
        <v>378</v>
      </c>
      <c r="M428" s="87">
        <v>2.0210923E7</v>
      </c>
      <c r="N428" s="87" t="s">
        <v>379</v>
      </c>
      <c r="O428" s="87" t="s">
        <v>19</v>
      </c>
      <c r="P428" s="87">
        <v>2.62</v>
      </c>
      <c r="Q428" s="87">
        <v>90.0</v>
      </c>
      <c r="R428" s="88">
        <v>28.0</v>
      </c>
      <c r="S428" s="88">
        <v>87.0</v>
      </c>
      <c r="T428" s="88">
        <v>12.9</v>
      </c>
      <c r="U428" s="88" t="s">
        <v>19</v>
      </c>
      <c r="V428" s="88">
        <v>7.6</v>
      </c>
      <c r="W428" s="88" t="s">
        <v>19</v>
      </c>
      <c r="X428" s="88">
        <f t="shared" si="71"/>
        <v>0.2358</v>
      </c>
      <c r="Y428" s="88">
        <f t="shared" si="70"/>
        <v>2.436</v>
      </c>
      <c r="AC428" s="90" t="s">
        <v>426</v>
      </c>
    </row>
    <row r="429" hidden="1">
      <c r="A429" s="84">
        <v>743.0</v>
      </c>
      <c r="B429" s="84" t="s">
        <v>382</v>
      </c>
      <c r="C429" s="84" t="s">
        <v>41</v>
      </c>
      <c r="D429" s="84">
        <v>2.0201101E7</v>
      </c>
      <c r="E429" s="85" t="s">
        <v>185</v>
      </c>
      <c r="F429" s="85" t="s">
        <v>407</v>
      </c>
      <c r="G429" s="85"/>
      <c r="H429" s="85" t="s">
        <v>577</v>
      </c>
      <c r="I429" s="85" t="s">
        <v>858</v>
      </c>
      <c r="J429" s="84">
        <v>1.0</v>
      </c>
      <c r="K429" s="148" t="s">
        <v>19</v>
      </c>
      <c r="L429" s="87" t="s">
        <v>378</v>
      </c>
      <c r="M429" s="87">
        <v>2.0210916E7</v>
      </c>
      <c r="N429" s="87" t="s">
        <v>379</v>
      </c>
      <c r="O429" s="87" t="s">
        <v>19</v>
      </c>
      <c r="P429" s="87">
        <v>43.3</v>
      </c>
      <c r="Q429" s="87">
        <v>90.0</v>
      </c>
      <c r="R429" s="88">
        <v>38.2</v>
      </c>
      <c r="S429" s="88">
        <v>87.0</v>
      </c>
      <c r="T429" s="88">
        <v>13.8</v>
      </c>
      <c r="U429" s="88" t="s">
        <v>19</v>
      </c>
      <c r="V429" s="88">
        <v>5.0</v>
      </c>
      <c r="W429" s="88" t="s">
        <v>19</v>
      </c>
      <c r="X429" s="88">
        <f t="shared" si="71"/>
        <v>3.897</v>
      </c>
      <c r="Y429" s="88">
        <f t="shared" si="70"/>
        <v>3.3234</v>
      </c>
      <c r="Z429" s="87" t="s">
        <v>404</v>
      </c>
      <c r="AA429" s="87" t="s">
        <v>405</v>
      </c>
      <c r="AC429" s="90" t="s">
        <v>406</v>
      </c>
    </row>
    <row r="430" hidden="1">
      <c r="A430" s="160">
        <v>745.0</v>
      </c>
      <c r="B430" s="84"/>
      <c r="C430" s="84" t="s">
        <v>41</v>
      </c>
      <c r="D430" s="84">
        <v>2.0201101E7</v>
      </c>
      <c r="E430" s="85" t="s">
        <v>185</v>
      </c>
      <c r="F430" s="85" t="s">
        <v>376</v>
      </c>
      <c r="G430" s="85"/>
      <c r="H430" s="85" t="s">
        <v>247</v>
      </c>
      <c r="I430" s="85" t="s">
        <v>859</v>
      </c>
      <c r="J430" s="84">
        <v>1.0</v>
      </c>
      <c r="K430" s="148" t="s">
        <v>19</v>
      </c>
      <c r="L430" s="87" t="s">
        <v>378</v>
      </c>
      <c r="M430" s="87">
        <v>2.0211001E7</v>
      </c>
      <c r="N430" s="87" t="s">
        <v>379</v>
      </c>
      <c r="O430" s="87" t="s">
        <v>860</v>
      </c>
      <c r="P430" s="87">
        <v>5.73</v>
      </c>
      <c r="Q430" s="87">
        <v>90.0</v>
      </c>
      <c r="R430" s="88" t="s">
        <v>380</v>
      </c>
      <c r="S430" s="88">
        <v>87.0</v>
      </c>
      <c r="T430" s="88"/>
      <c r="U430" s="98" t="s">
        <v>380</v>
      </c>
      <c r="V430" s="88"/>
      <c r="W430" s="88" t="s">
        <v>19</v>
      </c>
      <c r="X430" s="88">
        <f t="shared" si="71"/>
        <v>0.5157</v>
      </c>
      <c r="Y430" s="88" t="str">
        <f t="shared" si="70"/>
        <v>#VALUE!</v>
      </c>
      <c r="AC430" s="90" t="s">
        <v>451</v>
      </c>
    </row>
    <row r="431" hidden="1">
      <c r="A431" s="160">
        <v>745.0</v>
      </c>
      <c r="B431" s="84"/>
      <c r="C431" s="84" t="s">
        <v>41</v>
      </c>
      <c r="D431" s="84">
        <v>2.0201101E7</v>
      </c>
      <c r="E431" s="85" t="s">
        <v>185</v>
      </c>
      <c r="F431" s="85" t="s">
        <v>376</v>
      </c>
      <c r="G431" s="85"/>
      <c r="H431" s="85" t="s">
        <v>247</v>
      </c>
      <c r="I431" s="85" t="s">
        <v>859</v>
      </c>
      <c r="J431" s="84">
        <v>1.0</v>
      </c>
      <c r="K431" s="148" t="s">
        <v>19</v>
      </c>
      <c r="L431" s="87" t="s">
        <v>378</v>
      </c>
      <c r="M431" s="87">
        <v>2.0220217E7</v>
      </c>
      <c r="N431" s="87" t="s">
        <v>379</v>
      </c>
      <c r="O431" s="87" t="s">
        <v>19</v>
      </c>
      <c r="P431" s="87">
        <v>3.8</v>
      </c>
      <c r="Q431" s="87">
        <v>90.0</v>
      </c>
      <c r="R431" s="88">
        <v>16.3</v>
      </c>
      <c r="S431" s="88">
        <v>90.0</v>
      </c>
      <c r="T431" s="88"/>
      <c r="U431" s="88"/>
      <c r="V431" s="88"/>
      <c r="W431" s="88"/>
      <c r="X431" s="88">
        <f t="shared" si="71"/>
        <v>0.342</v>
      </c>
      <c r="Y431" s="88">
        <f t="shared" si="70"/>
        <v>1.467</v>
      </c>
      <c r="AC431" s="90" t="s">
        <v>796</v>
      </c>
    </row>
    <row r="432" hidden="1">
      <c r="A432" s="83">
        <v>747.0</v>
      </c>
      <c r="B432" s="84" t="s">
        <v>382</v>
      </c>
      <c r="C432" s="84" t="s">
        <v>41</v>
      </c>
      <c r="D432" s="84">
        <v>2.0201101E7</v>
      </c>
      <c r="E432" s="85" t="s">
        <v>185</v>
      </c>
      <c r="F432" s="85" t="s">
        <v>407</v>
      </c>
      <c r="G432" s="85"/>
      <c r="H432" s="85" t="s">
        <v>561</v>
      </c>
      <c r="I432" s="85" t="s">
        <v>861</v>
      </c>
      <c r="J432" s="84">
        <v>1.0</v>
      </c>
      <c r="K432" s="148" t="s">
        <v>19</v>
      </c>
      <c r="L432" s="87" t="s">
        <v>378</v>
      </c>
      <c r="M432" s="87">
        <v>2.0210916E7</v>
      </c>
      <c r="N432" s="87" t="s">
        <v>379</v>
      </c>
      <c r="O432" s="87" t="s">
        <v>19</v>
      </c>
      <c r="P432" s="87">
        <v>99.2</v>
      </c>
      <c r="Q432" s="87">
        <v>90.0</v>
      </c>
      <c r="R432" s="88">
        <v>15.6</v>
      </c>
      <c r="S432" s="88">
        <v>87.0</v>
      </c>
      <c r="T432" s="88">
        <v>12.4</v>
      </c>
      <c r="U432" s="88" t="s">
        <v>19</v>
      </c>
      <c r="V432" s="88">
        <v>3.8</v>
      </c>
      <c r="W432" s="93" t="s">
        <v>19</v>
      </c>
      <c r="X432" s="88">
        <f t="shared" si="71"/>
        <v>8.928</v>
      </c>
      <c r="Y432" s="88">
        <f t="shared" si="70"/>
        <v>1.3572</v>
      </c>
      <c r="Z432" s="87" t="s">
        <v>404</v>
      </c>
      <c r="AA432" s="87" t="s">
        <v>705</v>
      </c>
      <c r="AC432" s="90" t="s">
        <v>406</v>
      </c>
    </row>
    <row r="433" hidden="1">
      <c r="A433" s="158">
        <v>749.0</v>
      </c>
      <c r="B433" s="84"/>
      <c r="C433" s="84" t="s">
        <v>41</v>
      </c>
      <c r="D433" s="84">
        <v>2.0201101E7</v>
      </c>
      <c r="E433" s="85" t="s">
        <v>185</v>
      </c>
      <c r="F433" s="85" t="s">
        <v>376</v>
      </c>
      <c r="G433" s="85"/>
      <c r="H433" s="85" t="s">
        <v>311</v>
      </c>
      <c r="I433" s="85" t="s">
        <v>975</v>
      </c>
      <c r="J433" s="84">
        <v>1.0</v>
      </c>
      <c r="K433" s="148" t="s">
        <v>19</v>
      </c>
      <c r="L433" s="87" t="s">
        <v>378</v>
      </c>
      <c r="M433" s="87">
        <v>2.0210913E7</v>
      </c>
      <c r="N433" s="87" t="s">
        <v>379</v>
      </c>
      <c r="O433" s="87" t="s">
        <v>687</v>
      </c>
      <c r="P433" s="87" t="s">
        <v>380</v>
      </c>
      <c r="Q433" s="87">
        <v>90.0</v>
      </c>
      <c r="R433" s="88">
        <v>33.6</v>
      </c>
      <c r="S433" s="88">
        <v>90.0</v>
      </c>
      <c r="T433" s="88"/>
      <c r="U433" s="88"/>
      <c r="V433" s="88"/>
      <c r="W433" s="88"/>
      <c r="X433" s="88">
        <f>(P432*Q433)/1000</f>
        <v>8.928</v>
      </c>
      <c r="Y433" s="88">
        <f t="shared" si="70"/>
        <v>3.024</v>
      </c>
      <c r="AC433" s="90" t="s">
        <v>688</v>
      </c>
    </row>
    <row r="434" hidden="1">
      <c r="A434" s="84">
        <v>751.0</v>
      </c>
      <c r="B434" s="84" t="s">
        <v>382</v>
      </c>
      <c r="C434" s="84" t="s">
        <v>41</v>
      </c>
      <c r="D434" s="84">
        <v>2.0201101E7</v>
      </c>
      <c r="E434" s="85" t="s">
        <v>185</v>
      </c>
      <c r="F434" s="85" t="s">
        <v>376</v>
      </c>
      <c r="G434" s="85"/>
      <c r="H434" s="85" t="s">
        <v>326</v>
      </c>
      <c r="I434" s="85" t="s">
        <v>862</v>
      </c>
      <c r="J434" s="84">
        <v>1.0</v>
      </c>
      <c r="K434" s="148" t="s">
        <v>19</v>
      </c>
      <c r="L434" s="87" t="s">
        <v>378</v>
      </c>
      <c r="M434" s="87">
        <v>2.0210907E7</v>
      </c>
      <c r="N434" s="87" t="s">
        <v>379</v>
      </c>
      <c r="O434" s="87" t="s">
        <v>19</v>
      </c>
      <c r="P434" s="87">
        <v>4.75</v>
      </c>
      <c r="Q434" s="87">
        <v>90.0</v>
      </c>
      <c r="R434" s="88">
        <v>14.5</v>
      </c>
      <c r="S434" s="88">
        <v>87.0</v>
      </c>
      <c r="T434" s="88">
        <v>16.6</v>
      </c>
      <c r="U434" s="88" t="s">
        <v>19</v>
      </c>
      <c r="V434" s="88">
        <v>7.2</v>
      </c>
      <c r="W434" s="88" t="s">
        <v>19</v>
      </c>
      <c r="X434" s="88">
        <f t="shared" ref="X434:X442" si="72">(P434*Q434)/1000</f>
        <v>0.4275</v>
      </c>
      <c r="Y434" s="88">
        <f t="shared" si="70"/>
        <v>1.2615</v>
      </c>
      <c r="Z434" s="87" t="s">
        <v>404</v>
      </c>
      <c r="AA434" s="87" t="s">
        <v>405</v>
      </c>
      <c r="AC434" s="90" t="s">
        <v>398</v>
      </c>
    </row>
    <row r="435" hidden="1">
      <c r="A435" s="84">
        <v>753.0</v>
      </c>
      <c r="B435" s="84" t="s">
        <v>382</v>
      </c>
      <c r="C435" s="84" t="s">
        <v>41</v>
      </c>
      <c r="D435" s="84">
        <v>2.0201101E7</v>
      </c>
      <c r="E435" s="85" t="s">
        <v>185</v>
      </c>
      <c r="F435" s="85" t="s">
        <v>458</v>
      </c>
      <c r="G435" s="85"/>
      <c r="H435" s="85" t="s">
        <v>35</v>
      </c>
      <c r="I435" s="85" t="s">
        <v>953</v>
      </c>
      <c r="J435" s="84">
        <v>1.0</v>
      </c>
      <c r="K435" s="148" t="s">
        <v>19</v>
      </c>
      <c r="L435" s="87" t="s">
        <v>378</v>
      </c>
      <c r="M435" s="87">
        <v>2.0211112E7</v>
      </c>
      <c r="N435" s="87" t="s">
        <v>379</v>
      </c>
      <c r="O435" s="87" t="s">
        <v>19</v>
      </c>
      <c r="P435" s="87">
        <v>91.1</v>
      </c>
      <c r="Q435" s="87">
        <v>90.0</v>
      </c>
      <c r="R435" s="88">
        <v>53.3</v>
      </c>
      <c r="S435" s="88">
        <v>87.0</v>
      </c>
      <c r="T435" s="88">
        <v>34.1</v>
      </c>
      <c r="U435" s="88" t="s">
        <v>19</v>
      </c>
      <c r="V435" s="88">
        <v>6.9</v>
      </c>
      <c r="W435" s="88" t="s">
        <v>19</v>
      </c>
      <c r="X435" s="88">
        <f t="shared" si="72"/>
        <v>8.199</v>
      </c>
      <c r="Y435" s="88">
        <f t="shared" si="70"/>
        <v>4.6371</v>
      </c>
      <c r="AC435" s="90" t="s">
        <v>510</v>
      </c>
    </row>
    <row r="436" hidden="1">
      <c r="A436" s="84">
        <v>755.0</v>
      </c>
      <c r="B436" s="84" t="s">
        <v>382</v>
      </c>
      <c r="C436" s="84" t="s">
        <v>41</v>
      </c>
      <c r="D436" s="84">
        <v>2.0201101E7</v>
      </c>
      <c r="E436" s="85" t="s">
        <v>185</v>
      </c>
      <c r="F436" s="85" t="s">
        <v>458</v>
      </c>
      <c r="G436" s="85"/>
      <c r="H436" s="85" t="s">
        <v>234</v>
      </c>
      <c r="I436" s="85" t="s">
        <v>1004</v>
      </c>
      <c r="J436" s="84">
        <v>1.0</v>
      </c>
      <c r="K436" s="148" t="s">
        <v>19</v>
      </c>
      <c r="L436" s="87" t="s">
        <v>378</v>
      </c>
      <c r="M436" s="87">
        <v>2.0211007E7</v>
      </c>
      <c r="N436" s="87" t="s">
        <v>379</v>
      </c>
      <c r="O436" s="87" t="s">
        <v>19</v>
      </c>
      <c r="P436" s="87">
        <v>53.2</v>
      </c>
      <c r="Q436" s="87">
        <v>90.0</v>
      </c>
      <c r="R436" s="88">
        <v>34.4</v>
      </c>
      <c r="S436" s="88">
        <v>87.0</v>
      </c>
      <c r="T436" s="88">
        <v>21.6</v>
      </c>
      <c r="U436" s="88" t="s">
        <v>19</v>
      </c>
      <c r="V436" s="88">
        <v>6.9</v>
      </c>
      <c r="W436" s="88" t="s">
        <v>19</v>
      </c>
      <c r="X436" s="88">
        <f t="shared" si="72"/>
        <v>4.788</v>
      </c>
      <c r="Y436" s="88">
        <f t="shared" si="70"/>
        <v>2.9928</v>
      </c>
      <c r="AC436" s="90" t="s">
        <v>462</v>
      </c>
    </row>
    <row r="437" hidden="1">
      <c r="A437" s="84">
        <v>757.0</v>
      </c>
      <c r="B437" s="84" t="s">
        <v>382</v>
      </c>
      <c r="C437" s="84" t="s">
        <v>41</v>
      </c>
      <c r="D437" s="84">
        <v>2.0201101E7</v>
      </c>
      <c r="E437" s="85" t="s">
        <v>185</v>
      </c>
      <c r="F437" s="85" t="s">
        <v>458</v>
      </c>
      <c r="G437" s="85"/>
      <c r="H437" s="85" t="s">
        <v>219</v>
      </c>
      <c r="I437" s="85" t="s">
        <v>920</v>
      </c>
      <c r="J437" s="84">
        <v>1.0</v>
      </c>
      <c r="K437" s="148" t="s">
        <v>19</v>
      </c>
      <c r="L437" s="87" t="s">
        <v>378</v>
      </c>
      <c r="M437" s="87">
        <v>2.0210923E7</v>
      </c>
      <c r="N437" s="87" t="s">
        <v>379</v>
      </c>
      <c r="O437" s="87" t="s">
        <v>19</v>
      </c>
      <c r="P437" s="87">
        <v>50.2</v>
      </c>
      <c r="Q437" s="87">
        <v>90.0</v>
      </c>
      <c r="R437" s="88">
        <v>33.6</v>
      </c>
      <c r="S437" s="88">
        <v>87.0</v>
      </c>
      <c r="T437" s="88">
        <v>22.5</v>
      </c>
      <c r="U437" s="88" t="s">
        <v>19</v>
      </c>
      <c r="V437" s="88">
        <v>7.4</v>
      </c>
      <c r="W437" s="88" t="s">
        <v>19</v>
      </c>
      <c r="X437" s="88">
        <f t="shared" si="72"/>
        <v>4.518</v>
      </c>
      <c r="Y437" s="88">
        <f t="shared" si="70"/>
        <v>2.9232</v>
      </c>
      <c r="AC437" s="90" t="s">
        <v>426</v>
      </c>
    </row>
    <row r="438" hidden="1">
      <c r="A438" s="84">
        <v>759.0</v>
      </c>
      <c r="B438" s="84" t="s">
        <v>382</v>
      </c>
      <c r="C438" s="84" t="s">
        <v>41</v>
      </c>
      <c r="D438" s="84">
        <v>2.0201101E7</v>
      </c>
      <c r="E438" s="85" t="s">
        <v>185</v>
      </c>
      <c r="F438" s="85" t="s">
        <v>407</v>
      </c>
      <c r="G438" s="85"/>
      <c r="H438" s="85" t="s">
        <v>580</v>
      </c>
      <c r="I438" s="85" t="s">
        <v>866</v>
      </c>
      <c r="J438" s="84">
        <v>1.0</v>
      </c>
      <c r="K438" s="148" t="s">
        <v>19</v>
      </c>
      <c r="L438" s="87" t="s">
        <v>378</v>
      </c>
      <c r="M438" s="87">
        <v>2.0210907E7</v>
      </c>
      <c r="N438" s="87" t="s">
        <v>379</v>
      </c>
      <c r="O438" s="87" t="s">
        <v>19</v>
      </c>
      <c r="P438" s="87">
        <v>7.59</v>
      </c>
      <c r="Q438" s="87">
        <v>90.0</v>
      </c>
      <c r="R438" s="88">
        <v>26.2</v>
      </c>
      <c r="S438" s="88">
        <v>87.0</v>
      </c>
      <c r="T438" s="88">
        <v>21.5</v>
      </c>
      <c r="U438" s="88" t="s">
        <v>19</v>
      </c>
      <c r="V438" s="88">
        <v>2.8</v>
      </c>
      <c r="W438" s="88" t="s">
        <v>19</v>
      </c>
      <c r="X438" s="88">
        <f t="shared" si="72"/>
        <v>0.6831</v>
      </c>
      <c r="Y438" s="88">
        <f t="shared" si="70"/>
        <v>2.2794</v>
      </c>
      <c r="Z438" s="87" t="s">
        <v>404</v>
      </c>
      <c r="AA438" s="87" t="s">
        <v>867</v>
      </c>
      <c r="AC438" s="90" t="s">
        <v>398</v>
      </c>
    </row>
    <row r="439" hidden="1">
      <c r="A439" s="83">
        <v>761.0</v>
      </c>
      <c r="B439" s="84" t="s">
        <v>382</v>
      </c>
      <c r="C439" s="84" t="s">
        <v>41</v>
      </c>
      <c r="D439" s="84">
        <v>2.0201101E7</v>
      </c>
      <c r="E439" s="85" t="s">
        <v>185</v>
      </c>
      <c r="F439" s="85" t="s">
        <v>407</v>
      </c>
      <c r="G439" s="85"/>
      <c r="H439" s="85" t="s">
        <v>585</v>
      </c>
      <c r="I439" s="85" t="s">
        <v>869</v>
      </c>
      <c r="J439" s="84">
        <v>1.0</v>
      </c>
      <c r="K439" s="148" t="s">
        <v>19</v>
      </c>
      <c r="L439" s="87" t="s">
        <v>378</v>
      </c>
      <c r="M439" s="87">
        <v>2.0211001E7</v>
      </c>
      <c r="N439" s="87" t="s">
        <v>379</v>
      </c>
      <c r="O439" s="87" t="s">
        <v>19</v>
      </c>
      <c r="P439" s="87">
        <v>47.2</v>
      </c>
      <c r="Q439" s="87">
        <v>90.0</v>
      </c>
      <c r="R439" s="88">
        <v>13.8</v>
      </c>
      <c r="S439" s="88">
        <v>87.0</v>
      </c>
      <c r="T439" s="88">
        <v>10.8</v>
      </c>
      <c r="U439" s="88" t="s">
        <v>19</v>
      </c>
      <c r="V439" s="88">
        <v>3.9</v>
      </c>
      <c r="W439" s="88" t="s">
        <v>19</v>
      </c>
      <c r="X439" s="88">
        <f t="shared" si="72"/>
        <v>4.248</v>
      </c>
      <c r="Y439" s="88">
        <f t="shared" si="70"/>
        <v>1.2006</v>
      </c>
      <c r="AC439" s="90" t="s">
        <v>451</v>
      </c>
    </row>
    <row r="440" hidden="1">
      <c r="A440" s="84">
        <v>763.0</v>
      </c>
      <c r="B440" s="84" t="s">
        <v>382</v>
      </c>
      <c r="C440" s="84" t="s">
        <v>41</v>
      </c>
      <c r="D440" s="84">
        <v>2.0201101E7</v>
      </c>
      <c r="E440" s="85" t="s">
        <v>185</v>
      </c>
      <c r="F440" s="85" t="s">
        <v>407</v>
      </c>
      <c r="G440" s="85"/>
      <c r="H440" s="85" t="s">
        <v>563</v>
      </c>
      <c r="I440" s="85" t="s">
        <v>871</v>
      </c>
      <c r="J440" s="84">
        <v>1.0</v>
      </c>
      <c r="K440" s="148" t="s">
        <v>19</v>
      </c>
      <c r="L440" s="87" t="s">
        <v>378</v>
      </c>
      <c r="M440" s="87">
        <v>2.0211105E7</v>
      </c>
      <c r="N440" s="87" t="s">
        <v>379</v>
      </c>
      <c r="O440" s="87" t="s">
        <v>19</v>
      </c>
      <c r="P440" s="87">
        <v>55.6</v>
      </c>
      <c r="Q440" s="87">
        <v>90.0</v>
      </c>
      <c r="R440" s="88">
        <v>17.3</v>
      </c>
      <c r="S440" s="88">
        <v>87.0</v>
      </c>
      <c r="T440" s="88">
        <v>9.79</v>
      </c>
      <c r="U440" s="88" t="s">
        <v>19</v>
      </c>
      <c r="V440" s="88" t="s">
        <v>380</v>
      </c>
      <c r="W440" s="88" t="s">
        <v>19</v>
      </c>
      <c r="X440" s="88">
        <f t="shared" si="72"/>
        <v>5.004</v>
      </c>
      <c r="Y440" s="88">
        <f t="shared" si="70"/>
        <v>1.5051</v>
      </c>
      <c r="AC440" s="90" t="s">
        <v>468</v>
      </c>
    </row>
    <row r="441" hidden="1">
      <c r="A441" s="84">
        <v>765.0</v>
      </c>
      <c r="B441" s="84" t="s">
        <v>382</v>
      </c>
      <c r="C441" s="84" t="s">
        <v>41</v>
      </c>
      <c r="D441" s="84">
        <v>2.0201101E7</v>
      </c>
      <c r="E441" s="85" t="s">
        <v>185</v>
      </c>
      <c r="F441" s="85" t="s">
        <v>376</v>
      </c>
      <c r="G441" s="85"/>
      <c r="H441" s="85" t="s">
        <v>298</v>
      </c>
      <c r="I441" s="85" t="s">
        <v>872</v>
      </c>
      <c r="J441" s="84">
        <v>1.0</v>
      </c>
      <c r="K441" s="148" t="s">
        <v>19</v>
      </c>
      <c r="L441" s="87" t="s">
        <v>378</v>
      </c>
      <c r="M441" s="87">
        <v>2.0210923E7</v>
      </c>
      <c r="N441" s="87" t="s">
        <v>379</v>
      </c>
      <c r="O441" s="87" t="s">
        <v>873</v>
      </c>
      <c r="P441" s="87">
        <v>5.34</v>
      </c>
      <c r="Q441" s="87">
        <v>90.0</v>
      </c>
      <c r="R441" s="88">
        <v>30.7</v>
      </c>
      <c r="S441" s="88">
        <v>87.0</v>
      </c>
      <c r="T441" s="88">
        <v>15.0</v>
      </c>
      <c r="U441" s="88" t="s">
        <v>19</v>
      </c>
      <c r="V441" s="88">
        <v>5.9</v>
      </c>
      <c r="W441" s="88" t="s">
        <v>19</v>
      </c>
      <c r="X441" s="88">
        <f t="shared" si="72"/>
        <v>0.4806</v>
      </c>
      <c r="Y441" s="88">
        <f t="shared" si="70"/>
        <v>2.6709</v>
      </c>
      <c r="AC441" s="90" t="s">
        <v>426</v>
      </c>
    </row>
    <row r="442" hidden="1">
      <c r="A442" s="84">
        <v>767.0</v>
      </c>
      <c r="B442" s="84" t="s">
        <v>382</v>
      </c>
      <c r="C442" s="84" t="s">
        <v>41</v>
      </c>
      <c r="D442" s="84">
        <v>2.0201101E7</v>
      </c>
      <c r="E442" s="85" t="s">
        <v>185</v>
      </c>
      <c r="F442" s="85" t="s">
        <v>407</v>
      </c>
      <c r="G442" s="85"/>
      <c r="H442" s="85" t="s">
        <v>573</v>
      </c>
      <c r="I442" s="85" t="s">
        <v>874</v>
      </c>
      <c r="J442" s="84">
        <v>1.0</v>
      </c>
      <c r="K442" s="148" t="s">
        <v>19</v>
      </c>
      <c r="L442" s="87" t="s">
        <v>378</v>
      </c>
      <c r="M442" s="87">
        <v>2.021092E7</v>
      </c>
      <c r="N442" s="87" t="s">
        <v>379</v>
      </c>
      <c r="O442" s="87" t="s">
        <v>19</v>
      </c>
      <c r="P442" s="87">
        <v>68.8</v>
      </c>
      <c r="Q442" s="87">
        <v>90.0</v>
      </c>
      <c r="R442" s="88">
        <v>18.2</v>
      </c>
      <c r="S442" s="88">
        <v>87.0</v>
      </c>
      <c r="T442" s="88">
        <v>20.1</v>
      </c>
      <c r="U442" s="88" t="s">
        <v>19</v>
      </c>
      <c r="V442" s="88">
        <v>4.0</v>
      </c>
      <c r="W442" s="88" t="s">
        <v>19</v>
      </c>
      <c r="X442" s="88">
        <f t="shared" si="72"/>
        <v>6.192</v>
      </c>
      <c r="Y442" s="88">
        <f t="shared" si="70"/>
        <v>1.5834</v>
      </c>
      <c r="AC442" s="90" t="s">
        <v>448</v>
      </c>
    </row>
    <row r="443" hidden="1">
      <c r="A443" s="154">
        <v>769.0</v>
      </c>
      <c r="B443" s="84" t="s">
        <v>382</v>
      </c>
      <c r="C443" s="84" t="s">
        <v>41</v>
      </c>
      <c r="D443" s="84">
        <v>2.0201101E7</v>
      </c>
      <c r="E443" s="85" t="s">
        <v>185</v>
      </c>
      <c r="F443" s="85" t="s">
        <v>376</v>
      </c>
      <c r="G443" s="85"/>
      <c r="H443" s="85" t="s">
        <v>320</v>
      </c>
      <c r="I443" s="85" t="s">
        <v>960</v>
      </c>
      <c r="J443" s="84">
        <v>1.0</v>
      </c>
      <c r="K443" s="148" t="s">
        <v>19</v>
      </c>
      <c r="L443" s="87" t="s">
        <v>378</v>
      </c>
      <c r="M443" s="87">
        <v>2.0211007E7</v>
      </c>
      <c r="N443" s="87" t="s">
        <v>379</v>
      </c>
      <c r="O443" s="87" t="s">
        <v>961</v>
      </c>
      <c r="P443" s="87" t="s">
        <v>380</v>
      </c>
      <c r="Q443" s="87">
        <v>90.0</v>
      </c>
      <c r="R443" s="88">
        <v>15.8</v>
      </c>
      <c r="S443" s="88">
        <v>87.0</v>
      </c>
      <c r="T443" s="88">
        <v>12.8</v>
      </c>
      <c r="U443" s="88" t="s">
        <v>19</v>
      </c>
      <c r="V443" s="88">
        <v>7.2</v>
      </c>
      <c r="W443" s="96">
        <v>1.28</v>
      </c>
      <c r="X443" s="88">
        <f>(W443*Q443)/1000</f>
        <v>0.1152</v>
      </c>
      <c r="Y443" s="88">
        <f t="shared" si="70"/>
        <v>1.3746</v>
      </c>
      <c r="AC443" s="90" t="s">
        <v>462</v>
      </c>
    </row>
    <row r="444" hidden="1">
      <c r="A444" s="84">
        <v>771.0</v>
      </c>
      <c r="B444" s="84" t="s">
        <v>382</v>
      </c>
      <c r="C444" s="84" t="s">
        <v>41</v>
      </c>
      <c r="D444" s="84">
        <v>2.0201101E7</v>
      </c>
      <c r="E444" s="85" t="s">
        <v>185</v>
      </c>
      <c r="F444" s="85" t="s">
        <v>407</v>
      </c>
      <c r="G444" s="85"/>
      <c r="H444" s="85" t="s">
        <v>588</v>
      </c>
      <c r="I444" s="85" t="s">
        <v>875</v>
      </c>
      <c r="J444" s="84">
        <v>1.0</v>
      </c>
      <c r="K444" s="148" t="s">
        <v>19</v>
      </c>
      <c r="L444" s="87" t="s">
        <v>378</v>
      </c>
      <c r="M444" s="87">
        <v>2.0211007E7</v>
      </c>
      <c r="N444" s="87" t="s">
        <v>379</v>
      </c>
      <c r="O444" s="87" t="s">
        <v>19</v>
      </c>
      <c r="P444" s="87">
        <v>68.8</v>
      </c>
      <c r="Q444" s="87">
        <v>90.0</v>
      </c>
      <c r="R444" s="88">
        <v>15.7</v>
      </c>
      <c r="S444" s="88">
        <v>87.0</v>
      </c>
      <c r="T444" s="88"/>
      <c r="U444" s="88" t="s">
        <v>19</v>
      </c>
      <c r="V444" s="88">
        <v>4.4</v>
      </c>
      <c r="W444" s="88" t="s">
        <v>19</v>
      </c>
      <c r="X444" s="88">
        <f t="shared" ref="X444:X456" si="73">(P444*Q444)/1000</f>
        <v>6.192</v>
      </c>
      <c r="Y444" s="88">
        <f t="shared" si="70"/>
        <v>1.3659</v>
      </c>
      <c r="AC444" s="90" t="s">
        <v>462</v>
      </c>
    </row>
    <row r="445" hidden="1">
      <c r="A445" s="83">
        <v>773.0</v>
      </c>
      <c r="B445" s="84" t="s">
        <v>382</v>
      </c>
      <c r="C445" s="84" t="s">
        <v>41</v>
      </c>
      <c r="D445" s="84">
        <v>2.0201101E7</v>
      </c>
      <c r="E445" s="85" t="s">
        <v>185</v>
      </c>
      <c r="F445" s="85" t="s">
        <v>458</v>
      </c>
      <c r="G445" s="85"/>
      <c r="H445" s="85" t="s">
        <v>194</v>
      </c>
      <c r="I445" s="85" t="s">
        <v>845</v>
      </c>
      <c r="J445" s="84">
        <v>1.0</v>
      </c>
      <c r="K445" s="148" t="s">
        <v>19</v>
      </c>
      <c r="L445" s="87" t="s">
        <v>378</v>
      </c>
      <c r="M445" s="87">
        <v>2.0210907E7</v>
      </c>
      <c r="N445" s="87" t="s">
        <v>379</v>
      </c>
      <c r="O445" s="87" t="s">
        <v>19</v>
      </c>
      <c r="P445" s="87">
        <v>60.1</v>
      </c>
      <c r="Q445" s="87">
        <v>90.0</v>
      </c>
      <c r="R445" s="88">
        <v>61.0</v>
      </c>
      <c r="S445" s="88">
        <v>87.0</v>
      </c>
      <c r="T445" s="88">
        <v>43.4</v>
      </c>
      <c r="U445" s="88" t="s">
        <v>19</v>
      </c>
      <c r="V445" s="88">
        <v>7.1</v>
      </c>
      <c r="W445" s="93" t="s">
        <v>19</v>
      </c>
      <c r="X445" s="88">
        <f t="shared" si="73"/>
        <v>5.409</v>
      </c>
      <c r="Y445" s="88">
        <f t="shared" si="70"/>
        <v>5.307</v>
      </c>
      <c r="Z445" s="87" t="s">
        <v>404</v>
      </c>
      <c r="AA445" s="87" t="s">
        <v>405</v>
      </c>
      <c r="AC445" s="90" t="s">
        <v>398</v>
      </c>
    </row>
    <row r="446" hidden="1">
      <c r="A446" s="149">
        <v>775.0</v>
      </c>
      <c r="B446" s="84"/>
      <c r="C446" s="84" t="s">
        <v>41</v>
      </c>
      <c r="D446" s="84">
        <v>2.0201101E7</v>
      </c>
      <c r="E446" s="85" t="s">
        <v>185</v>
      </c>
      <c r="F446" s="85" t="s">
        <v>407</v>
      </c>
      <c r="G446" s="85"/>
      <c r="H446" s="85" t="s">
        <v>556</v>
      </c>
      <c r="I446" s="85" t="s">
        <v>883</v>
      </c>
      <c r="J446" s="84">
        <v>1.0</v>
      </c>
      <c r="K446" s="148" t="s">
        <v>19</v>
      </c>
      <c r="L446" s="87" t="s">
        <v>378</v>
      </c>
      <c r="M446" s="94">
        <v>2.0210902E7</v>
      </c>
      <c r="N446" s="87" t="s">
        <v>379</v>
      </c>
      <c r="O446" s="87" t="s">
        <v>19</v>
      </c>
      <c r="P446" s="87">
        <v>4.01</v>
      </c>
      <c r="Q446" s="87">
        <v>90.0</v>
      </c>
      <c r="R446" s="88" t="s">
        <v>380</v>
      </c>
      <c r="S446" s="88">
        <v>87.0</v>
      </c>
      <c r="T446" s="88"/>
      <c r="U446" s="96">
        <v>5.2</v>
      </c>
      <c r="V446" s="88"/>
      <c r="W446" s="88" t="s">
        <v>19</v>
      </c>
      <c r="X446" s="88">
        <f t="shared" si="73"/>
        <v>0.3609</v>
      </c>
      <c r="Y446" s="88">
        <f>(U446*S446)/1000</f>
        <v>0.4524</v>
      </c>
      <c r="Z446" s="87" t="s">
        <v>514</v>
      </c>
      <c r="AA446" s="87" t="s">
        <v>430</v>
      </c>
      <c r="AC446" s="90" t="s">
        <v>475</v>
      </c>
    </row>
    <row r="447" hidden="1">
      <c r="A447" s="147">
        <v>775.0</v>
      </c>
      <c r="B447" s="84"/>
      <c r="C447" s="84" t="s">
        <v>41</v>
      </c>
      <c r="D447" s="84">
        <v>2.0201101E7</v>
      </c>
      <c r="E447" s="85" t="s">
        <v>185</v>
      </c>
      <c r="F447" s="85" t="s">
        <v>407</v>
      </c>
      <c r="G447" s="85"/>
      <c r="H447" s="85" t="s">
        <v>556</v>
      </c>
      <c r="I447" s="85" t="s">
        <v>883</v>
      </c>
      <c r="J447" s="84">
        <v>1.0</v>
      </c>
      <c r="K447" s="148" t="s">
        <v>19</v>
      </c>
      <c r="L447" s="87" t="s">
        <v>378</v>
      </c>
      <c r="M447" s="94">
        <v>2.0220211E7</v>
      </c>
      <c r="N447" s="87" t="s">
        <v>379</v>
      </c>
      <c r="O447" s="87" t="s">
        <v>19</v>
      </c>
      <c r="P447" s="87">
        <v>8.78</v>
      </c>
      <c r="Q447" s="87">
        <v>90.0</v>
      </c>
      <c r="R447" s="88" t="s">
        <v>380</v>
      </c>
      <c r="S447" s="88">
        <v>87.0</v>
      </c>
      <c r="T447" s="88"/>
      <c r="U447" s="88"/>
      <c r="V447" s="88"/>
      <c r="W447" s="88" t="s">
        <v>19</v>
      </c>
      <c r="X447" s="88">
        <f t="shared" si="73"/>
        <v>0.7902</v>
      </c>
      <c r="Y447" s="88" t="str">
        <f t="shared" ref="Y447:Y469" si="74">(R447*S447)/1000</f>
        <v>#VALUE!</v>
      </c>
      <c r="AC447" s="90" t="s">
        <v>525</v>
      </c>
    </row>
    <row r="448" hidden="1">
      <c r="A448" s="84">
        <v>777.0</v>
      </c>
      <c r="B448" s="84" t="s">
        <v>382</v>
      </c>
      <c r="C448" s="84" t="s">
        <v>41</v>
      </c>
      <c r="D448" s="84">
        <v>2.0201101E7</v>
      </c>
      <c r="E448" s="85" t="s">
        <v>185</v>
      </c>
      <c r="F448" s="85" t="s">
        <v>458</v>
      </c>
      <c r="G448" s="85"/>
      <c r="H448" s="85" t="s">
        <v>206</v>
      </c>
      <c r="I448" s="85" t="s">
        <v>900</v>
      </c>
      <c r="J448" s="84">
        <v>1.0</v>
      </c>
      <c r="K448" s="148" t="s">
        <v>19</v>
      </c>
      <c r="L448" s="87" t="s">
        <v>378</v>
      </c>
      <c r="M448" s="87">
        <v>2.021092E7</v>
      </c>
      <c r="N448" s="87" t="s">
        <v>379</v>
      </c>
      <c r="O448" s="87" t="s">
        <v>19</v>
      </c>
      <c r="P448" s="87">
        <v>33.2</v>
      </c>
      <c r="Q448" s="87">
        <v>90.0</v>
      </c>
      <c r="R448" s="88">
        <v>57.0</v>
      </c>
      <c r="S448" s="88">
        <v>87.0</v>
      </c>
      <c r="T448" s="88">
        <v>40.9</v>
      </c>
      <c r="U448" s="88" t="s">
        <v>19</v>
      </c>
      <c r="V448" s="88">
        <v>5.6</v>
      </c>
      <c r="W448" s="88" t="s">
        <v>19</v>
      </c>
      <c r="X448" s="88">
        <f t="shared" si="73"/>
        <v>2.988</v>
      </c>
      <c r="Y448" s="88">
        <f t="shared" si="74"/>
        <v>4.959</v>
      </c>
      <c r="AC448" s="90" t="s">
        <v>448</v>
      </c>
    </row>
    <row r="449" hidden="1">
      <c r="A449" s="84">
        <v>779.0</v>
      </c>
      <c r="B449" s="84" t="s">
        <v>382</v>
      </c>
      <c r="C449" s="84" t="s">
        <v>41</v>
      </c>
      <c r="D449" s="84">
        <v>2.0201101E7</v>
      </c>
      <c r="E449" s="85" t="s">
        <v>185</v>
      </c>
      <c r="F449" s="85" t="s">
        <v>458</v>
      </c>
      <c r="G449" s="85"/>
      <c r="H449" s="85" t="s">
        <v>250</v>
      </c>
      <c r="I449" s="85" t="s">
        <v>986</v>
      </c>
      <c r="J449" s="84">
        <v>1.0</v>
      </c>
      <c r="K449" s="148" t="s">
        <v>19</v>
      </c>
      <c r="L449" s="87" t="s">
        <v>378</v>
      </c>
      <c r="M449" s="87">
        <v>2.0211015E7</v>
      </c>
      <c r="N449" s="87" t="s">
        <v>379</v>
      </c>
      <c r="O449" s="87" t="s">
        <v>19</v>
      </c>
      <c r="P449" s="87">
        <v>5.9</v>
      </c>
      <c r="Q449" s="87">
        <v>90.0</v>
      </c>
      <c r="R449" s="88">
        <v>30.2</v>
      </c>
      <c r="S449" s="88">
        <v>87.0</v>
      </c>
      <c r="T449" s="88">
        <v>25.0</v>
      </c>
      <c r="U449" s="88" t="s">
        <v>19</v>
      </c>
      <c r="V449" s="88">
        <v>4.1</v>
      </c>
      <c r="W449" s="88" t="s">
        <v>19</v>
      </c>
      <c r="X449" s="88">
        <f t="shared" si="73"/>
        <v>0.531</v>
      </c>
      <c r="Y449" s="88">
        <f t="shared" si="74"/>
        <v>2.6274</v>
      </c>
      <c r="AC449" s="90" t="s">
        <v>444</v>
      </c>
    </row>
    <row r="450" hidden="1">
      <c r="A450" s="83">
        <v>781.0</v>
      </c>
      <c r="B450" s="84" t="s">
        <v>382</v>
      </c>
      <c r="C450" s="84" t="s">
        <v>41</v>
      </c>
      <c r="D450" s="84">
        <v>2.0201101E7</v>
      </c>
      <c r="E450" s="85" t="s">
        <v>185</v>
      </c>
      <c r="F450" s="85" t="s">
        <v>458</v>
      </c>
      <c r="G450" s="85"/>
      <c r="H450" s="85" t="s">
        <v>242</v>
      </c>
      <c r="I450" s="85" t="s">
        <v>827</v>
      </c>
      <c r="J450" s="84">
        <v>1.0</v>
      </c>
      <c r="K450" s="148" t="s">
        <v>19</v>
      </c>
      <c r="L450" s="87" t="s">
        <v>378</v>
      </c>
      <c r="M450" s="94">
        <v>2.0210902E7</v>
      </c>
      <c r="N450" s="87" t="s">
        <v>379</v>
      </c>
      <c r="O450" s="87" t="s">
        <v>820</v>
      </c>
      <c r="P450" s="87">
        <v>18.45</v>
      </c>
      <c r="Q450" s="87">
        <v>90.0</v>
      </c>
      <c r="R450" s="88">
        <v>31.9</v>
      </c>
      <c r="S450" s="88">
        <v>87.0</v>
      </c>
      <c r="T450" s="88">
        <v>24.3</v>
      </c>
      <c r="U450" s="88" t="s">
        <v>19</v>
      </c>
      <c r="V450" s="88">
        <v>7.5</v>
      </c>
      <c r="W450" s="93" t="s">
        <v>19</v>
      </c>
      <c r="X450" s="88">
        <f t="shared" si="73"/>
        <v>1.6605</v>
      </c>
      <c r="Y450" s="88">
        <f t="shared" si="74"/>
        <v>2.7753</v>
      </c>
      <c r="Z450" s="87" t="s">
        <v>404</v>
      </c>
      <c r="AA450" s="87" t="s">
        <v>405</v>
      </c>
      <c r="AC450" s="90" t="s">
        <v>475</v>
      </c>
    </row>
    <row r="451" hidden="1">
      <c r="A451" s="84">
        <v>783.0</v>
      </c>
      <c r="B451" s="84" t="s">
        <v>382</v>
      </c>
      <c r="C451" s="84" t="s">
        <v>41</v>
      </c>
      <c r="D451" s="84">
        <v>2.0201101E7</v>
      </c>
      <c r="E451" s="85" t="s">
        <v>185</v>
      </c>
      <c r="F451" s="85" t="s">
        <v>376</v>
      </c>
      <c r="G451" s="85"/>
      <c r="H451" s="85" t="s">
        <v>314</v>
      </c>
      <c r="I451" s="85" t="s">
        <v>889</v>
      </c>
      <c r="J451" s="84">
        <v>1.0</v>
      </c>
      <c r="K451" s="148" t="s">
        <v>19</v>
      </c>
      <c r="L451" s="87" t="s">
        <v>378</v>
      </c>
      <c r="M451" s="94">
        <v>2.0210902E7</v>
      </c>
      <c r="N451" s="87" t="s">
        <v>379</v>
      </c>
      <c r="O451" s="87" t="s">
        <v>19</v>
      </c>
      <c r="P451" s="87">
        <v>7.61</v>
      </c>
      <c r="Q451" s="87">
        <v>90.0</v>
      </c>
      <c r="R451" s="88">
        <v>18.6</v>
      </c>
      <c r="S451" s="88">
        <v>87.0</v>
      </c>
      <c r="T451" s="88">
        <v>14.0</v>
      </c>
      <c r="U451" s="88" t="s">
        <v>19</v>
      </c>
      <c r="V451" s="88">
        <v>7.0</v>
      </c>
      <c r="W451" s="88" t="s">
        <v>19</v>
      </c>
      <c r="X451" s="88">
        <f t="shared" si="73"/>
        <v>0.6849</v>
      </c>
      <c r="Y451" s="88">
        <f t="shared" si="74"/>
        <v>1.6182</v>
      </c>
      <c r="Z451" s="87" t="s">
        <v>404</v>
      </c>
      <c r="AA451" s="87" t="s">
        <v>405</v>
      </c>
      <c r="AC451" s="90" t="s">
        <v>475</v>
      </c>
    </row>
    <row r="452" hidden="1">
      <c r="A452" s="83">
        <v>785.0</v>
      </c>
      <c r="B452" s="84" t="s">
        <v>382</v>
      </c>
      <c r="C452" s="84" t="s">
        <v>41</v>
      </c>
      <c r="D452" s="84">
        <v>2.0201031E7</v>
      </c>
      <c r="E452" s="85" t="s">
        <v>137</v>
      </c>
      <c r="F452" s="85" t="s">
        <v>458</v>
      </c>
      <c r="G452" s="85"/>
      <c r="H452" s="85" t="s">
        <v>281</v>
      </c>
      <c r="I452" s="85" t="s">
        <v>684</v>
      </c>
      <c r="J452" s="84">
        <v>1.0</v>
      </c>
      <c r="K452" s="148" t="s">
        <v>19</v>
      </c>
      <c r="L452" s="87" t="s">
        <v>378</v>
      </c>
      <c r="M452" s="87">
        <v>2.0211109E7</v>
      </c>
      <c r="N452" s="87" t="s">
        <v>379</v>
      </c>
      <c r="O452" s="87" t="s">
        <v>19</v>
      </c>
      <c r="P452" s="87">
        <v>60.7</v>
      </c>
      <c r="Q452" s="87">
        <v>90.0</v>
      </c>
      <c r="R452" s="88">
        <v>48.5</v>
      </c>
      <c r="S452" s="88">
        <v>87.0</v>
      </c>
      <c r="T452" s="88">
        <v>20.8</v>
      </c>
      <c r="U452" s="93" t="s">
        <v>19</v>
      </c>
      <c r="V452" s="88">
        <v>7.2</v>
      </c>
      <c r="W452" s="88" t="s">
        <v>19</v>
      </c>
      <c r="X452" s="88">
        <f t="shared" si="73"/>
        <v>5.463</v>
      </c>
      <c r="Y452" s="88">
        <f t="shared" si="74"/>
        <v>4.2195</v>
      </c>
      <c r="AC452" s="90" t="s">
        <v>498</v>
      </c>
    </row>
    <row r="453" hidden="1">
      <c r="A453" s="158">
        <v>787.0</v>
      </c>
      <c r="B453" s="84"/>
      <c r="C453" s="84" t="s">
        <v>41</v>
      </c>
      <c r="D453" s="84">
        <v>2.0201031E7</v>
      </c>
      <c r="E453" s="85" t="s">
        <v>137</v>
      </c>
      <c r="F453" s="85" t="s">
        <v>376</v>
      </c>
      <c r="G453" s="85"/>
      <c r="H453" s="85" t="s">
        <v>167</v>
      </c>
      <c r="I453" s="85" t="s">
        <v>880</v>
      </c>
      <c r="J453" s="84">
        <v>1.0</v>
      </c>
      <c r="K453" s="148" t="s">
        <v>19</v>
      </c>
      <c r="L453" s="87" t="s">
        <v>378</v>
      </c>
      <c r="M453" s="87">
        <v>2.0210913E7</v>
      </c>
      <c r="N453" s="87" t="s">
        <v>379</v>
      </c>
      <c r="O453" s="87" t="s">
        <v>687</v>
      </c>
      <c r="P453" s="87" t="s">
        <v>380</v>
      </c>
      <c r="Q453" s="87">
        <v>90.0</v>
      </c>
      <c r="R453" s="88">
        <v>13.3</v>
      </c>
      <c r="S453" s="88">
        <v>90.0</v>
      </c>
      <c r="T453" s="88"/>
      <c r="U453" s="93"/>
      <c r="V453" s="88"/>
      <c r="W453" s="88"/>
      <c r="X453" s="88" t="str">
        <f t="shared" si="73"/>
        <v>#VALUE!</v>
      </c>
      <c r="Y453" s="88">
        <f t="shared" si="74"/>
        <v>1.197</v>
      </c>
      <c r="AC453" s="90" t="s">
        <v>688</v>
      </c>
    </row>
    <row r="454" hidden="1">
      <c r="A454" s="84">
        <v>789.0</v>
      </c>
      <c r="B454" s="84" t="s">
        <v>382</v>
      </c>
      <c r="C454" s="84" t="s">
        <v>41</v>
      </c>
      <c r="D454" s="84">
        <v>2.0201031E7</v>
      </c>
      <c r="E454" s="85" t="s">
        <v>137</v>
      </c>
      <c r="F454" s="85" t="s">
        <v>458</v>
      </c>
      <c r="G454" s="85"/>
      <c r="H454" s="85" t="s">
        <v>255</v>
      </c>
      <c r="I454" s="85" t="s">
        <v>644</v>
      </c>
      <c r="J454" s="84">
        <v>1.0</v>
      </c>
      <c r="K454" s="148" t="s">
        <v>19</v>
      </c>
      <c r="L454" s="87" t="s">
        <v>378</v>
      </c>
      <c r="M454" s="87">
        <v>2.0210921E7</v>
      </c>
      <c r="N454" s="87" t="s">
        <v>379</v>
      </c>
      <c r="O454" s="87" t="s">
        <v>19</v>
      </c>
      <c r="P454" s="87">
        <v>68.8</v>
      </c>
      <c r="Q454" s="87">
        <v>90.0</v>
      </c>
      <c r="R454" s="88">
        <v>68.8</v>
      </c>
      <c r="S454" s="88">
        <v>87.0</v>
      </c>
      <c r="T454" s="88">
        <v>29.8</v>
      </c>
      <c r="U454" s="88" t="s">
        <v>19</v>
      </c>
      <c r="V454" s="88">
        <v>7.4</v>
      </c>
      <c r="W454" s="88" t="s">
        <v>19</v>
      </c>
      <c r="X454" s="88">
        <f t="shared" si="73"/>
        <v>6.192</v>
      </c>
      <c r="Y454" s="88">
        <f t="shared" si="74"/>
        <v>5.9856</v>
      </c>
      <c r="AC454" s="90" t="s">
        <v>579</v>
      </c>
    </row>
    <row r="455" hidden="1">
      <c r="A455" s="84">
        <v>791.0</v>
      </c>
      <c r="B455" s="84" t="s">
        <v>382</v>
      </c>
      <c r="C455" s="84" t="s">
        <v>41</v>
      </c>
      <c r="D455" s="84">
        <v>2.0201031E7</v>
      </c>
      <c r="E455" s="85" t="s">
        <v>137</v>
      </c>
      <c r="F455" s="85" t="s">
        <v>458</v>
      </c>
      <c r="G455" s="85"/>
      <c r="H455" s="85" t="s">
        <v>138</v>
      </c>
      <c r="I455" s="85" t="s">
        <v>667</v>
      </c>
      <c r="J455" s="84">
        <v>1.0</v>
      </c>
      <c r="K455" s="148" t="s">
        <v>19</v>
      </c>
      <c r="L455" s="87" t="s">
        <v>378</v>
      </c>
      <c r="M455" s="87">
        <v>2.021091E7</v>
      </c>
      <c r="N455" s="87" t="s">
        <v>379</v>
      </c>
      <c r="O455" s="87" t="s">
        <v>19</v>
      </c>
      <c r="P455" s="87">
        <v>52.8</v>
      </c>
      <c r="Q455" s="87">
        <v>90.0</v>
      </c>
      <c r="R455" s="88">
        <v>36.0</v>
      </c>
      <c r="S455" s="88">
        <v>87.0</v>
      </c>
      <c r="T455" s="88">
        <v>27.4</v>
      </c>
      <c r="U455" s="88" t="s">
        <v>19</v>
      </c>
      <c r="V455" s="88">
        <v>7.2</v>
      </c>
      <c r="W455" s="88" t="s">
        <v>19</v>
      </c>
      <c r="X455" s="88">
        <f t="shared" si="73"/>
        <v>4.752</v>
      </c>
      <c r="Y455" s="88">
        <f t="shared" si="74"/>
        <v>3.132</v>
      </c>
      <c r="Z455" s="87" t="s">
        <v>404</v>
      </c>
      <c r="AA455" s="87" t="s">
        <v>405</v>
      </c>
      <c r="AC455" s="90" t="s">
        <v>464</v>
      </c>
    </row>
    <row r="456" hidden="1">
      <c r="A456" s="84">
        <v>793.0</v>
      </c>
      <c r="B456" s="84" t="s">
        <v>382</v>
      </c>
      <c r="C456" s="84" t="s">
        <v>41</v>
      </c>
      <c r="D456" s="84">
        <v>2.0201031E7</v>
      </c>
      <c r="E456" s="85" t="s">
        <v>137</v>
      </c>
      <c r="F456" s="85" t="s">
        <v>376</v>
      </c>
      <c r="G456" s="85"/>
      <c r="H456" s="85" t="s">
        <v>144</v>
      </c>
      <c r="I456" s="85" t="s">
        <v>893</v>
      </c>
      <c r="J456" s="84">
        <v>1.0</v>
      </c>
      <c r="K456" s="148" t="s">
        <v>19</v>
      </c>
      <c r="L456" s="87" t="s">
        <v>378</v>
      </c>
      <c r="M456" s="87">
        <v>2.0211004E7</v>
      </c>
      <c r="N456" s="87" t="s">
        <v>379</v>
      </c>
      <c r="O456" s="87" t="s">
        <v>820</v>
      </c>
      <c r="P456" s="87">
        <v>2.49</v>
      </c>
      <c r="Q456" s="87">
        <v>90.0</v>
      </c>
      <c r="R456" s="88">
        <v>27.1</v>
      </c>
      <c r="S456" s="88">
        <v>87.0</v>
      </c>
      <c r="T456" s="88">
        <v>23.1</v>
      </c>
      <c r="U456" s="88" t="s">
        <v>19</v>
      </c>
      <c r="V456" s="88">
        <v>7.5</v>
      </c>
      <c r="W456" s="88" t="s">
        <v>19</v>
      </c>
      <c r="X456" s="88">
        <f t="shared" si="73"/>
        <v>0.2241</v>
      </c>
      <c r="Y456" s="88">
        <f t="shared" si="74"/>
        <v>2.3577</v>
      </c>
      <c r="AC456" s="90" t="s">
        <v>495</v>
      </c>
    </row>
    <row r="457" hidden="1">
      <c r="A457" s="161">
        <v>795.0</v>
      </c>
      <c r="B457" s="84"/>
      <c r="C457" s="84" t="s">
        <v>41</v>
      </c>
      <c r="D457" s="84">
        <v>2.0201031E7</v>
      </c>
      <c r="E457" s="85" t="s">
        <v>137</v>
      </c>
      <c r="F457" s="85" t="s">
        <v>376</v>
      </c>
      <c r="G457" s="85"/>
      <c r="H457" s="85" t="s">
        <v>278</v>
      </c>
      <c r="I457" s="85" t="s">
        <v>895</v>
      </c>
      <c r="J457" s="84">
        <v>1.0</v>
      </c>
      <c r="K457" s="148" t="s">
        <v>19</v>
      </c>
      <c r="L457" s="87" t="s">
        <v>378</v>
      </c>
      <c r="M457" s="87">
        <v>2.0211105E7</v>
      </c>
      <c r="N457" s="87" t="s">
        <v>379</v>
      </c>
      <c r="O457" s="87" t="s">
        <v>820</v>
      </c>
      <c r="P457" s="87" t="s">
        <v>380</v>
      </c>
      <c r="Q457" s="87">
        <v>87.0</v>
      </c>
      <c r="R457" s="88">
        <v>12.6</v>
      </c>
      <c r="S457" s="88">
        <v>87.0</v>
      </c>
      <c r="T457" s="88">
        <v>9.07</v>
      </c>
      <c r="U457" s="93" t="s">
        <v>19</v>
      </c>
      <c r="V457" s="88" t="s">
        <v>380</v>
      </c>
      <c r="W457" s="96">
        <v>0.297</v>
      </c>
      <c r="X457" s="88">
        <f>(W457*Q457)/1000</f>
        <v>0.025839</v>
      </c>
      <c r="Y457" s="88">
        <f t="shared" si="74"/>
        <v>1.0962</v>
      </c>
      <c r="AC457" s="90" t="s">
        <v>468</v>
      </c>
    </row>
    <row r="458" hidden="1">
      <c r="A458" s="161">
        <v>795.0</v>
      </c>
      <c r="B458" s="84"/>
      <c r="C458" s="84" t="s">
        <v>41</v>
      </c>
      <c r="D458" s="84">
        <v>2.0201031E7</v>
      </c>
      <c r="E458" s="85" t="s">
        <v>137</v>
      </c>
      <c r="F458" s="85" t="s">
        <v>376</v>
      </c>
      <c r="G458" s="85"/>
      <c r="H458" s="85" t="s">
        <v>278</v>
      </c>
      <c r="I458" s="85" t="s">
        <v>895</v>
      </c>
      <c r="J458" s="84">
        <v>1.0</v>
      </c>
      <c r="K458" s="148" t="s">
        <v>19</v>
      </c>
      <c r="L458" s="87" t="s">
        <v>378</v>
      </c>
      <c r="M458" s="87">
        <v>2.0220217E7</v>
      </c>
      <c r="N458" s="87" t="s">
        <v>379</v>
      </c>
      <c r="O458" s="87" t="s">
        <v>820</v>
      </c>
      <c r="P458" s="87">
        <v>2.36</v>
      </c>
      <c r="Q458" s="87">
        <v>90.0</v>
      </c>
      <c r="R458" s="88">
        <v>16.5</v>
      </c>
      <c r="S458" s="88">
        <v>90.0</v>
      </c>
      <c r="T458" s="88"/>
      <c r="U458" s="88"/>
      <c r="V458" s="88"/>
      <c r="W458" s="88"/>
      <c r="X458" s="88">
        <f t="shared" ref="X458:X471" si="75">(P458*Q458)/1000</f>
        <v>0.2124</v>
      </c>
      <c r="Y458" s="88">
        <f t="shared" si="74"/>
        <v>1.485</v>
      </c>
      <c r="AC458" s="90" t="s">
        <v>796</v>
      </c>
    </row>
    <row r="459" hidden="1">
      <c r="A459" s="84">
        <v>797.0</v>
      </c>
      <c r="B459" s="84" t="s">
        <v>382</v>
      </c>
      <c r="C459" s="84" t="s">
        <v>41</v>
      </c>
      <c r="D459" s="84">
        <v>2.0201031E7</v>
      </c>
      <c r="E459" s="85" t="s">
        <v>137</v>
      </c>
      <c r="F459" s="85" t="s">
        <v>376</v>
      </c>
      <c r="G459" s="85"/>
      <c r="H459" s="85" t="s">
        <v>241</v>
      </c>
      <c r="I459" s="85" t="s">
        <v>944</v>
      </c>
      <c r="J459" s="84">
        <v>1.0</v>
      </c>
      <c r="K459" s="148" t="s">
        <v>19</v>
      </c>
      <c r="L459" s="87" t="s">
        <v>378</v>
      </c>
      <c r="M459" s="87">
        <v>2.021092E7</v>
      </c>
      <c r="N459" s="87" t="s">
        <v>379</v>
      </c>
      <c r="O459" s="87" t="s">
        <v>709</v>
      </c>
      <c r="P459" s="87">
        <v>2.46</v>
      </c>
      <c r="Q459" s="87">
        <v>90.0</v>
      </c>
      <c r="R459" s="88">
        <v>21.6</v>
      </c>
      <c r="S459" s="88">
        <v>87.0</v>
      </c>
      <c r="T459" s="88">
        <v>15.4</v>
      </c>
      <c r="U459" s="88" t="s">
        <v>19</v>
      </c>
      <c r="V459" s="88">
        <v>7.6</v>
      </c>
      <c r="W459" s="88" t="s">
        <v>19</v>
      </c>
      <c r="X459" s="88">
        <f t="shared" si="75"/>
        <v>0.2214</v>
      </c>
      <c r="Y459" s="88">
        <f t="shared" si="74"/>
        <v>1.8792</v>
      </c>
      <c r="AC459" s="90" t="s">
        <v>448</v>
      </c>
    </row>
    <row r="460" hidden="1">
      <c r="A460" s="84">
        <v>799.0</v>
      </c>
      <c r="B460" s="84" t="s">
        <v>382</v>
      </c>
      <c r="C460" s="84" t="s">
        <v>41</v>
      </c>
      <c r="D460" s="84">
        <v>2.0201031E7</v>
      </c>
      <c r="E460" s="85" t="s">
        <v>137</v>
      </c>
      <c r="F460" s="85" t="s">
        <v>458</v>
      </c>
      <c r="G460" s="85"/>
      <c r="H460" s="85" t="s">
        <v>141</v>
      </c>
      <c r="I460" s="85" t="s">
        <v>674</v>
      </c>
      <c r="J460" s="84">
        <v>1.0</v>
      </c>
      <c r="K460" s="148" t="s">
        <v>19</v>
      </c>
      <c r="L460" s="87" t="s">
        <v>378</v>
      </c>
      <c r="M460" s="87">
        <v>2.0211001E7</v>
      </c>
      <c r="N460" s="87" t="s">
        <v>379</v>
      </c>
      <c r="O460" s="87" t="s">
        <v>19</v>
      </c>
      <c r="P460" s="87">
        <v>63.6</v>
      </c>
      <c r="Q460" s="87">
        <v>90.0</v>
      </c>
      <c r="R460" s="88">
        <v>42.5</v>
      </c>
      <c r="S460" s="88">
        <v>87.0</v>
      </c>
      <c r="T460" s="88">
        <v>26.3</v>
      </c>
      <c r="U460" s="88" t="s">
        <v>19</v>
      </c>
      <c r="V460" s="88">
        <v>7.8</v>
      </c>
      <c r="W460" s="88" t="s">
        <v>19</v>
      </c>
      <c r="X460" s="88">
        <f t="shared" si="75"/>
        <v>5.724</v>
      </c>
      <c r="Y460" s="88">
        <f t="shared" si="74"/>
        <v>3.6975</v>
      </c>
      <c r="AC460" s="90" t="s">
        <v>451</v>
      </c>
    </row>
    <row r="461" hidden="1">
      <c r="A461" s="84">
        <v>801.0</v>
      </c>
      <c r="B461" s="84" t="s">
        <v>382</v>
      </c>
      <c r="C461" s="84" t="s">
        <v>41</v>
      </c>
      <c r="D461" s="84">
        <v>2.0201031E7</v>
      </c>
      <c r="E461" s="85" t="s">
        <v>137</v>
      </c>
      <c r="F461" s="85" t="s">
        <v>458</v>
      </c>
      <c r="G461" s="85"/>
      <c r="H461" s="85" t="s">
        <v>176</v>
      </c>
      <c r="I461" s="85" t="s">
        <v>619</v>
      </c>
      <c r="J461" s="84">
        <v>1.0</v>
      </c>
      <c r="K461" s="148" t="s">
        <v>19</v>
      </c>
      <c r="L461" s="87" t="s">
        <v>378</v>
      </c>
      <c r="M461" s="87">
        <v>2.021091E7</v>
      </c>
      <c r="N461" s="87" t="s">
        <v>379</v>
      </c>
      <c r="O461" s="87" t="s">
        <v>19</v>
      </c>
      <c r="P461" s="87">
        <v>39.5</v>
      </c>
      <c r="Q461" s="87">
        <v>90.0</v>
      </c>
      <c r="R461" s="88">
        <v>36.8</v>
      </c>
      <c r="S461" s="88">
        <v>87.0</v>
      </c>
      <c r="T461" s="88">
        <v>30.1</v>
      </c>
      <c r="U461" s="88" t="s">
        <v>19</v>
      </c>
      <c r="V461" s="88">
        <v>7.3</v>
      </c>
      <c r="W461" s="88" t="s">
        <v>19</v>
      </c>
      <c r="X461" s="88">
        <f t="shared" si="75"/>
        <v>3.555</v>
      </c>
      <c r="Y461" s="88">
        <f t="shared" si="74"/>
        <v>3.2016</v>
      </c>
      <c r="Z461" s="87" t="s">
        <v>404</v>
      </c>
      <c r="AA461" s="87" t="s">
        <v>405</v>
      </c>
      <c r="AC461" s="90" t="s">
        <v>464</v>
      </c>
    </row>
    <row r="462" hidden="1">
      <c r="A462" s="84">
        <v>803.0</v>
      </c>
      <c r="B462" s="84" t="s">
        <v>382</v>
      </c>
      <c r="C462" s="84" t="s">
        <v>41</v>
      </c>
      <c r="D462" s="84">
        <v>2.0201031E7</v>
      </c>
      <c r="E462" s="85" t="s">
        <v>137</v>
      </c>
      <c r="F462" s="85" t="s">
        <v>376</v>
      </c>
      <c r="G462" s="85"/>
      <c r="H462" s="85" t="s">
        <v>267</v>
      </c>
      <c r="I462" s="85" t="s">
        <v>899</v>
      </c>
      <c r="J462" s="84">
        <v>1.0</v>
      </c>
      <c r="K462" s="148" t="s">
        <v>19</v>
      </c>
      <c r="L462" s="87" t="s">
        <v>378</v>
      </c>
      <c r="M462" s="87">
        <v>2.0210927E7</v>
      </c>
      <c r="N462" s="87" t="s">
        <v>379</v>
      </c>
      <c r="O462" s="87" t="s">
        <v>687</v>
      </c>
      <c r="P462" s="87">
        <v>2.82</v>
      </c>
      <c r="Q462" s="87">
        <v>90.0</v>
      </c>
      <c r="R462" s="88">
        <v>25.0</v>
      </c>
      <c r="S462" s="88">
        <v>87.0</v>
      </c>
      <c r="T462" s="88">
        <v>22.5</v>
      </c>
      <c r="U462" s="88" t="s">
        <v>19</v>
      </c>
      <c r="V462" s="88">
        <v>7.5</v>
      </c>
      <c r="W462" s="88" t="s">
        <v>19</v>
      </c>
      <c r="X462" s="88">
        <f t="shared" si="75"/>
        <v>0.2538</v>
      </c>
      <c r="Y462" s="88">
        <f t="shared" si="74"/>
        <v>2.175</v>
      </c>
      <c r="AC462" s="90" t="s">
        <v>507</v>
      </c>
    </row>
    <row r="463" hidden="1">
      <c r="A463" s="84">
        <v>805.0</v>
      </c>
      <c r="B463" s="84" t="s">
        <v>382</v>
      </c>
      <c r="C463" s="84" t="s">
        <v>41</v>
      </c>
      <c r="D463" s="84">
        <v>2.0201031E7</v>
      </c>
      <c r="E463" s="85" t="s">
        <v>137</v>
      </c>
      <c r="F463" s="85" t="s">
        <v>458</v>
      </c>
      <c r="G463" s="85"/>
      <c r="H463" s="85" t="s">
        <v>150</v>
      </c>
      <c r="I463" s="85" t="s">
        <v>678</v>
      </c>
      <c r="J463" s="84">
        <v>1.0</v>
      </c>
      <c r="K463" s="148" t="s">
        <v>19</v>
      </c>
      <c r="L463" s="87" t="s">
        <v>378</v>
      </c>
      <c r="M463" s="87">
        <v>2.0210921E7</v>
      </c>
      <c r="N463" s="87" t="s">
        <v>379</v>
      </c>
      <c r="O463" s="87" t="s">
        <v>19</v>
      </c>
      <c r="P463" s="87">
        <v>33.2</v>
      </c>
      <c r="Q463" s="87">
        <v>90.0</v>
      </c>
      <c r="R463" s="88">
        <v>33.2</v>
      </c>
      <c r="S463" s="88">
        <v>87.0</v>
      </c>
      <c r="T463" s="88">
        <v>29.5</v>
      </c>
      <c r="U463" s="88" t="s">
        <v>19</v>
      </c>
      <c r="V463" s="88">
        <v>7.9</v>
      </c>
      <c r="W463" s="88" t="s">
        <v>19</v>
      </c>
      <c r="X463" s="88">
        <f t="shared" si="75"/>
        <v>2.988</v>
      </c>
      <c r="Y463" s="88">
        <f t="shared" si="74"/>
        <v>2.8884</v>
      </c>
      <c r="AC463" s="90" t="s">
        <v>579</v>
      </c>
    </row>
    <row r="464" hidden="1">
      <c r="A464" s="156">
        <v>807.0</v>
      </c>
      <c r="B464" s="84"/>
      <c r="C464" s="84" t="s">
        <v>41</v>
      </c>
      <c r="D464" s="84">
        <v>2.0201031E7</v>
      </c>
      <c r="E464" s="85" t="s">
        <v>137</v>
      </c>
      <c r="F464" s="85" t="s">
        <v>376</v>
      </c>
      <c r="G464" s="85"/>
      <c r="H464" s="100" t="s">
        <v>287</v>
      </c>
      <c r="I464" s="100" t="s">
        <v>902</v>
      </c>
      <c r="J464" s="84">
        <v>1.0</v>
      </c>
      <c r="K464" s="148" t="s">
        <v>19</v>
      </c>
      <c r="L464" s="87" t="s">
        <v>378</v>
      </c>
      <c r="M464" s="87">
        <v>2.0210921E7</v>
      </c>
      <c r="N464" s="87" t="s">
        <v>379</v>
      </c>
      <c r="O464" s="87" t="s">
        <v>19</v>
      </c>
      <c r="P464" s="87">
        <v>2.46</v>
      </c>
      <c r="Q464" s="87">
        <v>90.0</v>
      </c>
      <c r="R464" s="88">
        <v>2.46</v>
      </c>
      <c r="S464" s="88">
        <v>87.0</v>
      </c>
      <c r="T464" s="88">
        <v>24.3</v>
      </c>
      <c r="U464" s="88" t="s">
        <v>19</v>
      </c>
      <c r="V464" s="88">
        <v>6.9</v>
      </c>
      <c r="W464" s="88" t="s">
        <v>19</v>
      </c>
      <c r="X464" s="88">
        <f t="shared" si="75"/>
        <v>0.2214</v>
      </c>
      <c r="Y464" s="88">
        <f t="shared" si="74"/>
        <v>0.21402</v>
      </c>
      <c r="AC464" s="90" t="s">
        <v>579</v>
      </c>
    </row>
    <row r="465" hidden="1">
      <c r="A465" s="84">
        <v>809.0</v>
      </c>
      <c r="B465" s="84" t="s">
        <v>382</v>
      </c>
      <c r="C465" s="84" t="s">
        <v>41</v>
      </c>
      <c r="D465" s="84">
        <v>2.0201031E7</v>
      </c>
      <c r="E465" s="85" t="s">
        <v>137</v>
      </c>
      <c r="F465" s="85" t="s">
        <v>407</v>
      </c>
      <c r="G465" s="85"/>
      <c r="H465" s="85" t="s">
        <v>486</v>
      </c>
      <c r="I465" s="85" t="s">
        <v>909</v>
      </c>
      <c r="J465" s="84">
        <v>1.0</v>
      </c>
      <c r="K465" s="148" t="s">
        <v>19</v>
      </c>
      <c r="L465" s="87" t="s">
        <v>378</v>
      </c>
      <c r="M465" s="87">
        <v>2.0211004E7</v>
      </c>
      <c r="N465" s="87" t="s">
        <v>379</v>
      </c>
      <c r="O465" s="87" t="s">
        <v>19</v>
      </c>
      <c r="P465" s="87">
        <v>51.7</v>
      </c>
      <c r="Q465" s="87">
        <v>90.0</v>
      </c>
      <c r="R465" s="88">
        <v>17.0</v>
      </c>
      <c r="S465" s="88">
        <v>87.0</v>
      </c>
      <c r="T465" s="88">
        <v>13.1</v>
      </c>
      <c r="U465" s="88" t="s">
        <v>19</v>
      </c>
      <c r="V465" s="88">
        <v>3.6</v>
      </c>
      <c r="W465" s="88" t="s">
        <v>19</v>
      </c>
      <c r="X465" s="88">
        <f t="shared" si="75"/>
        <v>4.653</v>
      </c>
      <c r="Y465" s="88">
        <f t="shared" si="74"/>
        <v>1.479</v>
      </c>
      <c r="AC465" s="90" t="s">
        <v>495</v>
      </c>
    </row>
    <row r="466" hidden="1">
      <c r="A466" s="84">
        <v>811.0</v>
      </c>
      <c r="B466" s="84" t="s">
        <v>382</v>
      </c>
      <c r="C466" s="84" t="s">
        <v>41</v>
      </c>
      <c r="D466" s="84">
        <v>2.0201031E7</v>
      </c>
      <c r="E466" s="85" t="s">
        <v>137</v>
      </c>
      <c r="F466" s="85" t="s">
        <v>458</v>
      </c>
      <c r="G466" s="85"/>
      <c r="H466" s="85" t="s">
        <v>30</v>
      </c>
      <c r="I466" s="85" t="s">
        <v>634</v>
      </c>
      <c r="J466" s="84">
        <v>1.0</v>
      </c>
      <c r="K466" s="148" t="s">
        <v>19</v>
      </c>
      <c r="L466" s="87" t="s">
        <v>378</v>
      </c>
      <c r="M466" s="87">
        <v>2.0211105E7</v>
      </c>
      <c r="N466" s="87" t="s">
        <v>379</v>
      </c>
      <c r="O466" s="87" t="s">
        <v>19</v>
      </c>
      <c r="P466" s="87">
        <v>71.2</v>
      </c>
      <c r="Q466" s="87">
        <v>90.0</v>
      </c>
      <c r="R466" s="88">
        <v>48.5</v>
      </c>
      <c r="S466" s="88">
        <v>87.0</v>
      </c>
      <c r="T466" s="88">
        <v>24.6</v>
      </c>
      <c r="U466" s="88" t="s">
        <v>19</v>
      </c>
      <c r="V466" s="88">
        <v>6.9</v>
      </c>
      <c r="W466" s="88" t="s">
        <v>19</v>
      </c>
      <c r="X466" s="88">
        <f t="shared" si="75"/>
        <v>6.408</v>
      </c>
      <c r="Y466" s="88">
        <f t="shared" si="74"/>
        <v>4.2195</v>
      </c>
      <c r="AC466" s="99" t="s">
        <v>468</v>
      </c>
    </row>
    <row r="467" hidden="1">
      <c r="A467" s="84">
        <v>813.0</v>
      </c>
      <c r="B467" s="84" t="s">
        <v>382</v>
      </c>
      <c r="C467" s="84" t="s">
        <v>41</v>
      </c>
      <c r="D467" s="84">
        <v>2.0201031E7</v>
      </c>
      <c r="E467" s="85" t="s">
        <v>137</v>
      </c>
      <c r="F467" s="85" t="s">
        <v>458</v>
      </c>
      <c r="G467" s="85"/>
      <c r="H467" s="85" t="s">
        <v>284</v>
      </c>
      <c r="I467" s="85" t="s">
        <v>760</v>
      </c>
      <c r="J467" s="84">
        <v>1.0</v>
      </c>
      <c r="K467" s="148" t="s">
        <v>19</v>
      </c>
      <c r="L467" s="87" t="s">
        <v>378</v>
      </c>
      <c r="M467" s="87">
        <v>2.021091E7</v>
      </c>
      <c r="N467" s="87" t="s">
        <v>379</v>
      </c>
      <c r="O467" s="87" t="s">
        <v>19</v>
      </c>
      <c r="P467" s="87">
        <v>47.0</v>
      </c>
      <c r="Q467" s="87">
        <v>90.0</v>
      </c>
      <c r="R467" s="88">
        <v>48.7</v>
      </c>
      <c r="S467" s="88">
        <v>87.0</v>
      </c>
      <c r="T467" s="88">
        <v>35.9</v>
      </c>
      <c r="U467" s="88" t="s">
        <v>19</v>
      </c>
      <c r="V467" s="88"/>
      <c r="W467" s="88" t="s">
        <v>19</v>
      </c>
      <c r="X467" s="88">
        <f t="shared" si="75"/>
        <v>4.23</v>
      </c>
      <c r="Y467" s="88">
        <f t="shared" si="74"/>
        <v>4.2369</v>
      </c>
      <c r="Z467" s="87" t="s">
        <v>404</v>
      </c>
      <c r="AA467" s="87" t="s">
        <v>405</v>
      </c>
      <c r="AC467" s="90" t="s">
        <v>464</v>
      </c>
    </row>
    <row r="468" hidden="1">
      <c r="A468" s="84">
        <v>813.0</v>
      </c>
      <c r="B468" s="84" t="s">
        <v>382</v>
      </c>
      <c r="C468" s="84" t="s">
        <v>41</v>
      </c>
      <c r="D468" s="84">
        <v>2.0201031E7</v>
      </c>
      <c r="E468" s="85" t="s">
        <v>137</v>
      </c>
      <c r="F468" s="85" t="s">
        <v>458</v>
      </c>
      <c r="G468" s="85"/>
      <c r="H468" s="85" t="s">
        <v>284</v>
      </c>
      <c r="I468" s="85" t="s">
        <v>760</v>
      </c>
      <c r="J468" s="84">
        <v>1.0</v>
      </c>
      <c r="K468" s="148" t="s">
        <v>19</v>
      </c>
      <c r="L468" s="87" t="s">
        <v>378</v>
      </c>
      <c r="M468" s="87">
        <v>2.0211004E7</v>
      </c>
      <c r="N468" s="87" t="s">
        <v>379</v>
      </c>
      <c r="O468" s="87" t="s">
        <v>761</v>
      </c>
      <c r="P468" s="87">
        <v>42.1</v>
      </c>
      <c r="Q468" s="87">
        <v>90.0</v>
      </c>
      <c r="R468" s="88">
        <v>48.1</v>
      </c>
      <c r="S468" s="88">
        <v>87.0</v>
      </c>
      <c r="T468" s="88">
        <v>37.5</v>
      </c>
      <c r="U468" s="88" t="s">
        <v>19</v>
      </c>
      <c r="V468" s="88">
        <v>8.0</v>
      </c>
      <c r="W468" s="88" t="s">
        <v>19</v>
      </c>
      <c r="X468" s="88">
        <f t="shared" si="75"/>
        <v>3.789</v>
      </c>
      <c r="Y468" s="88">
        <f t="shared" si="74"/>
        <v>4.1847</v>
      </c>
      <c r="AC468" s="90" t="s">
        <v>495</v>
      </c>
    </row>
    <row r="469" hidden="1">
      <c r="A469" s="83">
        <v>815.0</v>
      </c>
      <c r="B469" s="84" t="s">
        <v>382</v>
      </c>
      <c r="C469" s="84" t="s">
        <v>41</v>
      </c>
      <c r="D469" s="84">
        <v>2.0201031E7</v>
      </c>
      <c r="E469" s="85" t="s">
        <v>137</v>
      </c>
      <c r="F469" s="85" t="s">
        <v>376</v>
      </c>
      <c r="G469" s="85"/>
      <c r="H469" s="85" t="s">
        <v>179</v>
      </c>
      <c r="I469" s="85" t="s">
        <v>913</v>
      </c>
      <c r="J469" s="84">
        <v>1.0</v>
      </c>
      <c r="K469" s="148" t="s">
        <v>19</v>
      </c>
      <c r="L469" s="87" t="s">
        <v>378</v>
      </c>
      <c r="M469" s="87">
        <v>2.0211005E7</v>
      </c>
      <c r="N469" s="87" t="s">
        <v>379</v>
      </c>
      <c r="O469" s="87" t="s">
        <v>19</v>
      </c>
      <c r="P469" s="87">
        <v>4.42</v>
      </c>
      <c r="Q469" s="87">
        <v>90.0</v>
      </c>
      <c r="R469" s="88">
        <v>29.5</v>
      </c>
      <c r="S469" s="88">
        <v>87.0</v>
      </c>
      <c r="T469" s="88">
        <v>22.9</v>
      </c>
      <c r="U469" s="93" t="s">
        <v>19</v>
      </c>
      <c r="V469" s="88">
        <v>7.7</v>
      </c>
      <c r="W469" s="88" t="s">
        <v>19</v>
      </c>
      <c r="X469" s="88">
        <f t="shared" si="75"/>
        <v>0.3978</v>
      </c>
      <c r="Y469" s="88">
        <f t="shared" si="74"/>
        <v>2.5665</v>
      </c>
      <c r="AC469" s="90" t="s">
        <v>590</v>
      </c>
    </row>
    <row r="470" hidden="1">
      <c r="A470" s="161">
        <v>817.0</v>
      </c>
      <c r="B470" s="84"/>
      <c r="C470" s="84" t="s">
        <v>41</v>
      </c>
      <c r="D470" s="84">
        <v>2.0201031E7</v>
      </c>
      <c r="E470" s="85" t="s">
        <v>137</v>
      </c>
      <c r="F470" s="85" t="s">
        <v>407</v>
      </c>
      <c r="G470" s="85"/>
      <c r="H470" s="85" t="s">
        <v>914</v>
      </c>
      <c r="I470" s="85" t="s">
        <v>915</v>
      </c>
      <c r="J470" s="84">
        <v>1.0</v>
      </c>
      <c r="K470" s="171" t="s">
        <v>916</v>
      </c>
      <c r="L470" s="87" t="s">
        <v>392</v>
      </c>
      <c r="M470" s="87">
        <v>2.0211012E7</v>
      </c>
      <c r="N470" s="87" t="s">
        <v>379</v>
      </c>
      <c r="O470" s="87" t="s">
        <v>19</v>
      </c>
      <c r="P470" s="87">
        <v>18.9</v>
      </c>
      <c r="Q470" s="87">
        <v>90.0</v>
      </c>
      <c r="R470" s="88" t="s">
        <v>380</v>
      </c>
      <c r="S470" s="88">
        <v>87.0</v>
      </c>
      <c r="T470" s="88">
        <v>10.1</v>
      </c>
      <c r="U470" s="96">
        <v>5.14</v>
      </c>
      <c r="V470" s="88">
        <v>2.5</v>
      </c>
      <c r="W470" s="88" t="s">
        <v>19</v>
      </c>
      <c r="X470" s="88">
        <f t="shared" si="75"/>
        <v>1.701</v>
      </c>
      <c r="Y470" s="88">
        <f>(U470*S470)/1000</f>
        <v>0.44718</v>
      </c>
      <c r="AC470" s="99" t="s">
        <v>393</v>
      </c>
    </row>
    <row r="471" hidden="1">
      <c r="A471" s="160">
        <v>817.0</v>
      </c>
      <c r="B471" s="84"/>
      <c r="C471" s="84" t="s">
        <v>41</v>
      </c>
      <c r="D471" s="84">
        <v>2.0201031E7</v>
      </c>
      <c r="E471" s="85" t="s">
        <v>137</v>
      </c>
      <c r="F471" s="85" t="s">
        <v>407</v>
      </c>
      <c r="G471" s="85"/>
      <c r="H471" s="85" t="s">
        <v>914</v>
      </c>
      <c r="I471" s="85" t="s">
        <v>915</v>
      </c>
      <c r="J471" s="84">
        <v>1.0</v>
      </c>
      <c r="K471" s="171" t="s">
        <v>916</v>
      </c>
      <c r="L471" s="87" t="s">
        <v>392</v>
      </c>
      <c r="M471" s="87">
        <v>2.0220211E7</v>
      </c>
      <c r="N471" s="87" t="s">
        <v>379</v>
      </c>
      <c r="O471" s="87" t="s">
        <v>19</v>
      </c>
      <c r="P471" s="87">
        <v>11.5</v>
      </c>
      <c r="Q471" s="87">
        <v>90.0</v>
      </c>
      <c r="R471" s="88">
        <v>12.4</v>
      </c>
      <c r="S471" s="88">
        <v>90.0</v>
      </c>
      <c r="T471" s="88"/>
      <c r="U471" s="88"/>
      <c r="V471" s="88"/>
      <c r="W471" s="88" t="s">
        <v>19</v>
      </c>
      <c r="X471" s="88">
        <f t="shared" si="75"/>
        <v>1.035</v>
      </c>
      <c r="Y471" s="88">
        <f t="shared" ref="Y471:Y484" si="76">(R471*S471)/1000</f>
        <v>1.116</v>
      </c>
      <c r="AC471" s="99" t="s">
        <v>393</v>
      </c>
    </row>
    <row r="472" hidden="1">
      <c r="A472" s="154">
        <v>819.0</v>
      </c>
      <c r="B472" s="84" t="s">
        <v>382</v>
      </c>
      <c r="C472" s="84" t="s">
        <v>41</v>
      </c>
      <c r="D472" s="84">
        <v>2.0201031E7</v>
      </c>
      <c r="E472" s="85" t="s">
        <v>137</v>
      </c>
      <c r="F472" s="85" t="s">
        <v>407</v>
      </c>
      <c r="G472" s="85"/>
      <c r="H472" s="100" t="s">
        <v>512</v>
      </c>
      <c r="I472" s="100" t="s">
        <v>607</v>
      </c>
      <c r="J472" s="84">
        <v>1.0</v>
      </c>
      <c r="K472" s="148" t="s">
        <v>19</v>
      </c>
      <c r="L472" s="87" t="s">
        <v>378</v>
      </c>
      <c r="M472" s="87">
        <v>2.0211005E7</v>
      </c>
      <c r="N472" s="87" t="s">
        <v>379</v>
      </c>
      <c r="O472" s="87" t="s">
        <v>608</v>
      </c>
      <c r="P472" s="87" t="s">
        <v>380</v>
      </c>
      <c r="Q472" s="87">
        <v>90.0</v>
      </c>
      <c r="R472" s="88">
        <v>20.9</v>
      </c>
      <c r="S472" s="88">
        <v>87.0</v>
      </c>
      <c r="T472" s="88">
        <v>12.8</v>
      </c>
      <c r="U472" s="88" t="s">
        <v>19</v>
      </c>
      <c r="V472" s="88">
        <v>4.5</v>
      </c>
      <c r="W472" s="96">
        <v>24.1</v>
      </c>
      <c r="X472" s="88">
        <f>(W472*Q472)/1000</f>
        <v>2.169</v>
      </c>
      <c r="Y472" s="88">
        <f t="shared" si="76"/>
        <v>1.8183</v>
      </c>
      <c r="AC472" s="90" t="s">
        <v>590</v>
      </c>
    </row>
    <row r="473" hidden="1">
      <c r="A473" s="84">
        <v>821.0</v>
      </c>
      <c r="B473" s="84" t="s">
        <v>382</v>
      </c>
      <c r="C473" s="84" t="s">
        <v>41</v>
      </c>
      <c r="D473" s="84">
        <v>2.0201031E7</v>
      </c>
      <c r="E473" s="85" t="s">
        <v>137</v>
      </c>
      <c r="F473" s="85" t="s">
        <v>458</v>
      </c>
      <c r="G473" s="85"/>
      <c r="H473" s="85" t="s">
        <v>170</v>
      </c>
      <c r="I473" s="85" t="s">
        <v>630</v>
      </c>
      <c r="J473" s="84">
        <v>1.0</v>
      </c>
      <c r="K473" s="148" t="s">
        <v>19</v>
      </c>
      <c r="L473" s="87" t="s">
        <v>378</v>
      </c>
      <c r="M473" s="87">
        <v>2.0210927E7</v>
      </c>
      <c r="N473" s="87" t="s">
        <v>379</v>
      </c>
      <c r="O473" s="87" t="s">
        <v>19</v>
      </c>
      <c r="P473" s="87">
        <v>24.6</v>
      </c>
      <c r="Q473" s="87">
        <v>90.0</v>
      </c>
      <c r="R473" s="88">
        <v>29.3</v>
      </c>
      <c r="S473" s="88">
        <v>87.0</v>
      </c>
      <c r="T473" s="88">
        <v>23.5</v>
      </c>
      <c r="U473" s="88" t="s">
        <v>19</v>
      </c>
      <c r="V473" s="88">
        <v>6.2</v>
      </c>
      <c r="W473" s="88" t="s">
        <v>19</v>
      </c>
      <c r="X473" s="88">
        <f t="shared" ref="X473:X477" si="77">(P473*Q473)/1000</f>
        <v>2.214</v>
      </c>
      <c r="Y473" s="88">
        <f t="shared" si="76"/>
        <v>2.5491</v>
      </c>
      <c r="AC473" s="90" t="s">
        <v>507</v>
      </c>
    </row>
    <row r="474" hidden="1">
      <c r="A474" s="169">
        <v>823.0</v>
      </c>
      <c r="B474" s="84"/>
      <c r="C474" s="84" t="s">
        <v>41</v>
      </c>
      <c r="D474" s="84">
        <v>2.0201031E7</v>
      </c>
      <c r="E474" s="85" t="s">
        <v>137</v>
      </c>
      <c r="F474" s="85" t="s">
        <v>376</v>
      </c>
      <c r="G474" s="85"/>
      <c r="H474" s="85" t="s">
        <v>182</v>
      </c>
      <c r="I474" s="85" t="s">
        <v>919</v>
      </c>
      <c r="J474" s="84">
        <v>1.0</v>
      </c>
      <c r="K474" s="148" t="s">
        <v>19</v>
      </c>
      <c r="L474" s="87" t="s">
        <v>378</v>
      </c>
      <c r="M474" s="87">
        <v>2.0210913E7</v>
      </c>
      <c r="N474" s="87" t="s">
        <v>379</v>
      </c>
      <c r="O474" s="87" t="s">
        <v>687</v>
      </c>
      <c r="P474" s="87">
        <v>2.62</v>
      </c>
      <c r="Q474" s="87">
        <v>90.0</v>
      </c>
      <c r="R474" s="88">
        <v>16.7</v>
      </c>
      <c r="S474" s="88">
        <v>90.0</v>
      </c>
      <c r="T474" s="88"/>
      <c r="U474" s="88"/>
      <c r="V474" s="88"/>
      <c r="W474" s="88"/>
      <c r="X474" s="88">
        <f t="shared" si="77"/>
        <v>0.2358</v>
      </c>
      <c r="Y474" s="88">
        <f t="shared" si="76"/>
        <v>1.503</v>
      </c>
      <c r="AC474" s="90" t="s">
        <v>688</v>
      </c>
    </row>
    <row r="475" hidden="1">
      <c r="A475" s="84">
        <v>825.0</v>
      </c>
      <c r="B475" s="84" t="s">
        <v>382</v>
      </c>
      <c r="C475" s="84" t="s">
        <v>41</v>
      </c>
      <c r="D475" s="84">
        <v>2.0201031E7</v>
      </c>
      <c r="E475" s="85" t="s">
        <v>137</v>
      </c>
      <c r="F475" s="85" t="s">
        <v>458</v>
      </c>
      <c r="G475" s="85"/>
      <c r="H475" s="85" t="s">
        <v>161</v>
      </c>
      <c r="I475" s="85" t="s">
        <v>774</v>
      </c>
      <c r="J475" s="84">
        <v>1.0</v>
      </c>
      <c r="K475" s="148" t="s">
        <v>19</v>
      </c>
      <c r="L475" s="87" t="s">
        <v>378</v>
      </c>
      <c r="M475" s="87">
        <v>2.0211005E7</v>
      </c>
      <c r="N475" s="87" t="s">
        <v>379</v>
      </c>
      <c r="O475" s="87" t="s">
        <v>19</v>
      </c>
      <c r="P475" s="87">
        <v>3.41</v>
      </c>
      <c r="Q475" s="87">
        <v>90.0</v>
      </c>
      <c r="R475" s="88">
        <v>50.9</v>
      </c>
      <c r="S475" s="88">
        <v>87.0</v>
      </c>
      <c r="T475" s="88">
        <v>28.1</v>
      </c>
      <c r="U475" s="88" t="s">
        <v>19</v>
      </c>
      <c r="V475" s="88">
        <v>5.4</v>
      </c>
      <c r="W475" s="88" t="s">
        <v>19</v>
      </c>
      <c r="X475" s="88">
        <f t="shared" si="77"/>
        <v>0.3069</v>
      </c>
      <c r="Y475" s="88">
        <f t="shared" si="76"/>
        <v>4.4283</v>
      </c>
      <c r="AC475" s="90" t="s">
        <v>590</v>
      </c>
    </row>
    <row r="476" hidden="1">
      <c r="A476" s="84">
        <v>827.0</v>
      </c>
      <c r="B476" s="84" t="s">
        <v>382</v>
      </c>
      <c r="C476" s="84" t="s">
        <v>41</v>
      </c>
      <c r="D476" s="84">
        <v>2.0201031E7</v>
      </c>
      <c r="E476" s="85" t="s">
        <v>137</v>
      </c>
      <c r="F476" s="85" t="s">
        <v>458</v>
      </c>
      <c r="G476" s="85"/>
      <c r="H476" s="85" t="s">
        <v>32</v>
      </c>
      <c r="I476" s="85" t="s">
        <v>790</v>
      </c>
      <c r="J476" s="84">
        <v>1.0</v>
      </c>
      <c r="K476" s="148" t="s">
        <v>19</v>
      </c>
      <c r="L476" s="87" t="s">
        <v>392</v>
      </c>
      <c r="M476" s="87">
        <v>2.0211115E7</v>
      </c>
      <c r="N476" s="87" t="s">
        <v>379</v>
      </c>
      <c r="O476" s="87" t="s">
        <v>19</v>
      </c>
      <c r="P476" s="87">
        <v>9.31</v>
      </c>
      <c r="Q476" s="87">
        <v>90.0</v>
      </c>
      <c r="R476" s="88">
        <v>63.4</v>
      </c>
      <c r="S476" s="88">
        <v>87.0</v>
      </c>
      <c r="T476" s="88">
        <v>24.8</v>
      </c>
      <c r="U476" s="88" t="s">
        <v>19</v>
      </c>
      <c r="V476" s="88">
        <v>3.6</v>
      </c>
      <c r="W476" s="88" t="s">
        <v>19</v>
      </c>
      <c r="X476" s="88">
        <f t="shared" si="77"/>
        <v>0.8379</v>
      </c>
      <c r="Y476" s="88">
        <f t="shared" si="76"/>
        <v>5.5158</v>
      </c>
      <c r="AC476" s="90" t="s">
        <v>490</v>
      </c>
    </row>
    <row r="477" hidden="1">
      <c r="A477" s="84">
        <v>829.0</v>
      </c>
      <c r="B477" s="84" t="s">
        <v>382</v>
      </c>
      <c r="C477" s="84" t="s">
        <v>41</v>
      </c>
      <c r="D477" s="84">
        <v>2.0201031E7</v>
      </c>
      <c r="E477" s="85" t="s">
        <v>137</v>
      </c>
      <c r="F477" s="85" t="s">
        <v>458</v>
      </c>
      <c r="G477" s="85"/>
      <c r="H477" s="85" t="s">
        <v>164</v>
      </c>
      <c r="I477" s="85" t="s">
        <v>778</v>
      </c>
      <c r="J477" s="84">
        <v>1.0</v>
      </c>
      <c r="K477" s="148" t="s">
        <v>19</v>
      </c>
      <c r="L477" s="87" t="s">
        <v>378</v>
      </c>
      <c r="M477" s="87">
        <v>2.0210924E7</v>
      </c>
      <c r="N477" s="87" t="s">
        <v>379</v>
      </c>
      <c r="O477" s="87" t="s">
        <v>19</v>
      </c>
      <c r="P477" s="87">
        <v>21.6</v>
      </c>
      <c r="Q477" s="87">
        <v>90.0</v>
      </c>
      <c r="R477" s="88">
        <v>50.0</v>
      </c>
      <c r="S477" s="88">
        <v>87.0</v>
      </c>
      <c r="T477" s="88">
        <v>38.1</v>
      </c>
      <c r="U477" s="93" t="s">
        <v>19</v>
      </c>
      <c r="V477" s="88">
        <v>6.1</v>
      </c>
      <c r="W477" s="88" t="s">
        <v>19</v>
      </c>
      <c r="X477" s="88">
        <f t="shared" si="77"/>
        <v>1.944</v>
      </c>
      <c r="Y477" s="88">
        <f t="shared" si="76"/>
        <v>4.35</v>
      </c>
      <c r="AC477" s="90" t="s">
        <v>473</v>
      </c>
    </row>
    <row r="478" hidden="1">
      <c r="A478" s="154">
        <v>831.0</v>
      </c>
      <c r="B478" s="84" t="s">
        <v>382</v>
      </c>
      <c r="C478" s="84" t="s">
        <v>41</v>
      </c>
      <c r="D478" s="84">
        <v>2.0201031E7</v>
      </c>
      <c r="E478" s="85" t="s">
        <v>137</v>
      </c>
      <c r="F478" s="85" t="s">
        <v>376</v>
      </c>
      <c r="G478" s="85"/>
      <c r="H478" s="85" t="s">
        <v>173</v>
      </c>
      <c r="I478" s="85" t="s">
        <v>894</v>
      </c>
      <c r="J478" s="84">
        <v>1.0</v>
      </c>
      <c r="K478" s="148" t="s">
        <v>19</v>
      </c>
      <c r="L478" s="87" t="s">
        <v>378</v>
      </c>
      <c r="M478" s="87">
        <v>2.0211118E7</v>
      </c>
      <c r="N478" s="87" t="s">
        <v>379</v>
      </c>
      <c r="O478" s="87" t="s">
        <v>541</v>
      </c>
      <c r="P478" s="87" t="s">
        <v>380</v>
      </c>
      <c r="Q478" s="87">
        <v>87.0</v>
      </c>
      <c r="R478" s="88">
        <v>34.9</v>
      </c>
      <c r="S478" s="88">
        <v>87.0</v>
      </c>
      <c r="T478" s="88">
        <v>15.0</v>
      </c>
      <c r="U478" s="88" t="s">
        <v>19</v>
      </c>
      <c r="V478" s="88">
        <v>8.0</v>
      </c>
      <c r="W478" s="96">
        <v>1.305</v>
      </c>
      <c r="X478" s="88">
        <f>(W478*Q478)/1000</f>
        <v>0.113535</v>
      </c>
      <c r="Y478" s="88">
        <f t="shared" si="76"/>
        <v>3.0363</v>
      </c>
      <c r="AC478" s="90" t="s">
        <v>529</v>
      </c>
    </row>
    <row r="479" hidden="1">
      <c r="A479" s="84">
        <v>833.0</v>
      </c>
      <c r="B479" s="84" t="s">
        <v>382</v>
      </c>
      <c r="C479" s="84" t="s">
        <v>41</v>
      </c>
      <c r="D479" s="84">
        <v>2.0201031E7</v>
      </c>
      <c r="E479" s="85" t="s">
        <v>137</v>
      </c>
      <c r="F479" s="85" t="s">
        <v>407</v>
      </c>
      <c r="G479" s="85"/>
      <c r="H479" s="85" t="s">
        <v>515</v>
      </c>
      <c r="I479" s="85" t="s">
        <v>926</v>
      </c>
      <c r="J479" s="84">
        <v>1.0</v>
      </c>
      <c r="K479" s="148" t="s">
        <v>19</v>
      </c>
      <c r="L479" s="87" t="s">
        <v>378</v>
      </c>
      <c r="M479" s="87">
        <v>2.0210924E7</v>
      </c>
      <c r="N479" s="87" t="s">
        <v>379</v>
      </c>
      <c r="O479" s="87" t="s">
        <v>19</v>
      </c>
      <c r="P479" s="87">
        <v>40.6</v>
      </c>
      <c r="Q479" s="87">
        <v>90.0</v>
      </c>
      <c r="R479" s="88">
        <v>16.1</v>
      </c>
      <c r="S479" s="88">
        <v>87.0</v>
      </c>
      <c r="T479" s="88">
        <v>12.5</v>
      </c>
      <c r="U479" s="88" t="s">
        <v>19</v>
      </c>
      <c r="V479" s="88">
        <v>5.8</v>
      </c>
      <c r="W479" s="88" t="s">
        <v>19</v>
      </c>
      <c r="X479" s="88">
        <f t="shared" ref="X479:X536" si="78">(P479*Q479)/1000</f>
        <v>3.654</v>
      </c>
      <c r="Y479" s="88">
        <f t="shared" si="76"/>
        <v>1.4007</v>
      </c>
      <c r="AC479" s="90" t="s">
        <v>473</v>
      </c>
    </row>
    <row r="480" hidden="1">
      <c r="A480" s="149">
        <v>835.0</v>
      </c>
      <c r="B480" s="84"/>
      <c r="C480" s="84" t="s">
        <v>41</v>
      </c>
      <c r="D480" s="84">
        <v>2.0201031E7</v>
      </c>
      <c r="E480" s="85" t="s">
        <v>137</v>
      </c>
      <c r="F480" s="85" t="s">
        <v>407</v>
      </c>
      <c r="G480" s="85"/>
      <c r="H480" s="85" t="s">
        <v>523</v>
      </c>
      <c r="I480" s="85" t="s">
        <v>927</v>
      </c>
      <c r="J480" s="84">
        <v>1.0</v>
      </c>
      <c r="K480" s="148" t="s">
        <v>19</v>
      </c>
      <c r="L480" s="87" t="s">
        <v>378</v>
      </c>
      <c r="M480" s="87">
        <v>2.0210927E7</v>
      </c>
      <c r="N480" s="87" t="s">
        <v>379</v>
      </c>
      <c r="O480" s="87" t="s">
        <v>19</v>
      </c>
      <c r="P480" s="87">
        <v>23.9</v>
      </c>
      <c r="Q480" s="87">
        <v>90.0</v>
      </c>
      <c r="R480" s="88" t="s">
        <v>380</v>
      </c>
      <c r="S480" s="88">
        <v>87.0</v>
      </c>
      <c r="T480" s="88"/>
      <c r="U480" s="98" t="s">
        <v>380</v>
      </c>
      <c r="V480" s="88"/>
      <c r="W480" s="88" t="s">
        <v>19</v>
      </c>
      <c r="X480" s="88">
        <f t="shared" si="78"/>
        <v>2.151</v>
      </c>
      <c r="Y480" s="88" t="str">
        <f t="shared" si="76"/>
        <v>#VALUE!</v>
      </c>
      <c r="AC480" s="90" t="s">
        <v>507</v>
      </c>
    </row>
    <row r="481" hidden="1">
      <c r="A481" s="149">
        <v>835.0</v>
      </c>
      <c r="B481" s="84"/>
      <c r="C481" s="84" t="s">
        <v>41</v>
      </c>
      <c r="D481" s="84">
        <v>2.0201031E7</v>
      </c>
      <c r="E481" s="85" t="s">
        <v>137</v>
      </c>
      <c r="F481" s="85" t="s">
        <v>407</v>
      </c>
      <c r="G481" s="85"/>
      <c r="H481" s="85" t="s">
        <v>523</v>
      </c>
      <c r="I481" s="85" t="s">
        <v>927</v>
      </c>
      <c r="J481" s="84">
        <v>1.0</v>
      </c>
      <c r="K481" s="148" t="s">
        <v>19</v>
      </c>
      <c r="L481" s="87" t="s">
        <v>378</v>
      </c>
      <c r="M481" s="87">
        <v>2.0220211E7</v>
      </c>
      <c r="N481" s="87" t="s">
        <v>379</v>
      </c>
      <c r="O481" s="87" t="s">
        <v>19</v>
      </c>
      <c r="P481" s="87">
        <v>18.4</v>
      </c>
      <c r="Q481" s="87">
        <v>90.0</v>
      </c>
      <c r="R481" s="88" t="s">
        <v>380</v>
      </c>
      <c r="S481" s="88">
        <v>87.0</v>
      </c>
      <c r="T481" s="88"/>
      <c r="U481" s="166"/>
      <c r="V481" s="88"/>
      <c r="W481" s="88" t="s">
        <v>19</v>
      </c>
      <c r="X481" s="88">
        <f t="shared" si="78"/>
        <v>1.656</v>
      </c>
      <c r="Y481" s="88" t="str">
        <f t="shared" si="76"/>
        <v>#VALUE!</v>
      </c>
      <c r="AC481" s="90" t="s">
        <v>525</v>
      </c>
    </row>
    <row r="482" hidden="1">
      <c r="A482" s="84">
        <v>837.0</v>
      </c>
      <c r="B482" s="84" t="s">
        <v>382</v>
      </c>
      <c r="C482" s="84" t="s">
        <v>41</v>
      </c>
      <c r="D482" s="84">
        <v>2.0201031E7</v>
      </c>
      <c r="E482" s="85" t="s">
        <v>137</v>
      </c>
      <c r="F482" s="85" t="s">
        <v>376</v>
      </c>
      <c r="G482" s="85"/>
      <c r="H482" s="85" t="s">
        <v>36</v>
      </c>
      <c r="I482" s="85" t="s">
        <v>928</v>
      </c>
      <c r="J482" s="84">
        <v>1.0</v>
      </c>
      <c r="K482" s="148" t="s">
        <v>19</v>
      </c>
      <c r="L482" s="87" t="s">
        <v>378</v>
      </c>
      <c r="M482" s="87">
        <v>2.0210924E7</v>
      </c>
      <c r="N482" s="87" t="s">
        <v>379</v>
      </c>
      <c r="O482" s="87" t="s">
        <v>19</v>
      </c>
      <c r="P482" s="87">
        <v>5.72</v>
      </c>
      <c r="Q482" s="87">
        <v>90.0</v>
      </c>
      <c r="R482" s="88">
        <v>30.1</v>
      </c>
      <c r="S482" s="88">
        <v>87.0</v>
      </c>
      <c r="T482" s="88">
        <v>15.0</v>
      </c>
      <c r="U482" s="88" t="s">
        <v>19</v>
      </c>
      <c r="V482" s="88">
        <v>6.2</v>
      </c>
      <c r="W482" s="88" t="s">
        <v>19</v>
      </c>
      <c r="X482" s="88">
        <f t="shared" si="78"/>
        <v>0.5148</v>
      </c>
      <c r="Y482" s="88">
        <f t="shared" si="76"/>
        <v>2.6187</v>
      </c>
      <c r="AC482" s="90" t="s">
        <v>473</v>
      </c>
    </row>
    <row r="483" hidden="1">
      <c r="A483" s="84">
        <v>839.0</v>
      </c>
      <c r="B483" s="84" t="s">
        <v>382</v>
      </c>
      <c r="C483" s="84" t="s">
        <v>41</v>
      </c>
      <c r="D483" s="84">
        <v>2.0201031E7</v>
      </c>
      <c r="E483" s="85" t="s">
        <v>137</v>
      </c>
      <c r="F483" s="85" t="s">
        <v>376</v>
      </c>
      <c r="G483" s="85"/>
      <c r="H483" s="85" t="s">
        <v>153</v>
      </c>
      <c r="I483" s="85" t="s">
        <v>930</v>
      </c>
      <c r="J483" s="84">
        <v>1.0</v>
      </c>
      <c r="K483" s="148" t="s">
        <v>19</v>
      </c>
      <c r="L483" s="87" t="s">
        <v>378</v>
      </c>
      <c r="M483" s="87">
        <v>2.0211008E7</v>
      </c>
      <c r="N483" s="87" t="s">
        <v>379</v>
      </c>
      <c r="O483" s="87" t="s">
        <v>19</v>
      </c>
      <c r="P483" s="87">
        <v>5.92</v>
      </c>
      <c r="Q483" s="87">
        <v>90.0</v>
      </c>
      <c r="R483" s="88">
        <v>14.9</v>
      </c>
      <c r="S483" s="88">
        <v>87.0</v>
      </c>
      <c r="T483" s="88">
        <v>13.5</v>
      </c>
      <c r="U483" s="88" t="s">
        <v>19</v>
      </c>
      <c r="V483" s="88">
        <v>6.0</v>
      </c>
      <c r="W483" s="88" t="s">
        <v>19</v>
      </c>
      <c r="X483" s="88">
        <f t="shared" si="78"/>
        <v>0.5328</v>
      </c>
      <c r="Y483" s="88">
        <f t="shared" si="76"/>
        <v>1.2963</v>
      </c>
      <c r="AC483" s="90" t="s">
        <v>423</v>
      </c>
    </row>
    <row r="484" hidden="1">
      <c r="A484" s="84">
        <v>841.0</v>
      </c>
      <c r="B484" s="84" t="s">
        <v>382</v>
      </c>
      <c r="C484" s="84" t="s">
        <v>41</v>
      </c>
      <c r="D484" s="84">
        <v>2.0201031E7</v>
      </c>
      <c r="E484" s="85" t="s">
        <v>137</v>
      </c>
      <c r="F484" s="85" t="s">
        <v>458</v>
      </c>
      <c r="G484" s="85"/>
      <c r="H484" s="85" t="s">
        <v>31</v>
      </c>
      <c r="I484" s="85" t="s">
        <v>770</v>
      </c>
      <c r="J484" s="84">
        <v>1.0</v>
      </c>
      <c r="K484" s="148" t="s">
        <v>19</v>
      </c>
      <c r="L484" s="87" t="s">
        <v>378</v>
      </c>
      <c r="M484" s="87">
        <v>2.0211109E7</v>
      </c>
      <c r="N484" s="87" t="s">
        <v>379</v>
      </c>
      <c r="O484" s="87" t="s">
        <v>19</v>
      </c>
      <c r="P484" s="87">
        <v>7.52</v>
      </c>
      <c r="Q484" s="87">
        <v>90.0</v>
      </c>
      <c r="R484" s="88">
        <v>65.9</v>
      </c>
      <c r="S484" s="88">
        <v>87.0</v>
      </c>
      <c r="T484" s="88">
        <v>30.7</v>
      </c>
      <c r="U484" s="88" t="s">
        <v>19</v>
      </c>
      <c r="V484" s="88">
        <v>4.3</v>
      </c>
      <c r="W484" s="88" t="s">
        <v>19</v>
      </c>
      <c r="X484" s="88">
        <f t="shared" si="78"/>
        <v>0.6768</v>
      </c>
      <c r="Y484" s="88">
        <f t="shared" si="76"/>
        <v>5.7333</v>
      </c>
      <c r="AC484" s="90" t="s">
        <v>498</v>
      </c>
    </row>
    <row r="485" hidden="1">
      <c r="A485" s="147">
        <v>843.0</v>
      </c>
      <c r="B485" s="84"/>
      <c r="C485" s="84" t="s">
        <v>41</v>
      </c>
      <c r="D485" s="84">
        <v>2.0201031E7</v>
      </c>
      <c r="E485" s="85" t="s">
        <v>137</v>
      </c>
      <c r="F485" s="85" t="s">
        <v>376</v>
      </c>
      <c r="G485" s="85"/>
      <c r="H485" s="85" t="s">
        <v>290</v>
      </c>
      <c r="I485" s="85" t="s">
        <v>934</v>
      </c>
      <c r="J485" s="84">
        <v>1.0</v>
      </c>
      <c r="K485" s="148" t="s">
        <v>19</v>
      </c>
      <c r="L485" s="87" t="s">
        <v>378</v>
      </c>
      <c r="M485" s="87">
        <v>2.0211014E7</v>
      </c>
      <c r="N485" s="87" t="s">
        <v>379</v>
      </c>
      <c r="O485" s="87" t="s">
        <v>19</v>
      </c>
      <c r="P485" s="87">
        <v>20.8</v>
      </c>
      <c r="Q485" s="87">
        <v>90.0</v>
      </c>
      <c r="R485" s="88" t="s">
        <v>380</v>
      </c>
      <c r="S485" s="88">
        <v>87.0</v>
      </c>
      <c r="T485" s="88"/>
      <c r="U485" s="89" t="s">
        <v>380</v>
      </c>
      <c r="V485" s="88"/>
      <c r="W485" s="88" t="s">
        <v>19</v>
      </c>
      <c r="X485" s="88">
        <f t="shared" si="78"/>
        <v>1.872</v>
      </c>
      <c r="Y485" s="88" t="str">
        <f>(U485*S485)/1000</f>
        <v>#VALUE!</v>
      </c>
      <c r="AC485" s="90" t="s">
        <v>437</v>
      </c>
    </row>
    <row r="486" hidden="1">
      <c r="A486" s="147">
        <v>843.0</v>
      </c>
      <c r="B486" s="84"/>
      <c r="C486" s="84" t="s">
        <v>41</v>
      </c>
      <c r="D486" s="84">
        <v>2.0201031E7</v>
      </c>
      <c r="E486" s="85" t="s">
        <v>137</v>
      </c>
      <c r="F486" s="85" t="s">
        <v>376</v>
      </c>
      <c r="G486" s="85"/>
      <c r="H486" s="85" t="s">
        <v>290</v>
      </c>
      <c r="I486" s="85" t="s">
        <v>934</v>
      </c>
      <c r="J486" s="84">
        <v>1.0</v>
      </c>
      <c r="K486" s="148" t="s">
        <v>19</v>
      </c>
      <c r="L486" s="87" t="s">
        <v>378</v>
      </c>
      <c r="M486" s="87">
        <v>2.0220203E7</v>
      </c>
      <c r="N486" s="87" t="s">
        <v>379</v>
      </c>
      <c r="O486" s="87" t="s">
        <v>19</v>
      </c>
      <c r="P486" s="87">
        <v>11.05</v>
      </c>
      <c r="Q486" s="87">
        <v>90.0</v>
      </c>
      <c r="R486" s="88" t="s">
        <v>380</v>
      </c>
      <c r="S486" s="88">
        <v>90.0</v>
      </c>
      <c r="T486" s="88"/>
      <c r="U486" s="88"/>
      <c r="V486" s="88"/>
      <c r="W486" s="88" t="s">
        <v>19</v>
      </c>
      <c r="X486" s="88">
        <f t="shared" si="78"/>
        <v>0.9945</v>
      </c>
      <c r="Y486" s="88" t="str">
        <f t="shared" ref="Y486:Y497" si="79">(R486*S486)/1000</f>
        <v>#VALUE!</v>
      </c>
      <c r="AC486" s="90" t="s">
        <v>759</v>
      </c>
    </row>
    <row r="487" hidden="1">
      <c r="A487" s="84">
        <v>845.0</v>
      </c>
      <c r="B487" s="84" t="s">
        <v>382</v>
      </c>
      <c r="C487" s="84" t="s">
        <v>41</v>
      </c>
      <c r="D487" s="84">
        <v>2.0201031E7</v>
      </c>
      <c r="E487" s="85" t="s">
        <v>137</v>
      </c>
      <c r="F487" s="85" t="s">
        <v>376</v>
      </c>
      <c r="G487" s="85"/>
      <c r="H487" s="85" t="s">
        <v>275</v>
      </c>
      <c r="I487" s="85" t="s">
        <v>935</v>
      </c>
      <c r="J487" s="84">
        <v>1.0</v>
      </c>
      <c r="K487" s="148" t="s">
        <v>19</v>
      </c>
      <c r="L487" s="87" t="s">
        <v>378</v>
      </c>
      <c r="M487" s="87">
        <v>2.0211101E7</v>
      </c>
      <c r="N487" s="87" t="s">
        <v>379</v>
      </c>
      <c r="O487" s="87" t="s">
        <v>936</v>
      </c>
      <c r="P487" s="87">
        <v>57.3</v>
      </c>
      <c r="Q487" s="87">
        <v>90.0</v>
      </c>
      <c r="R487" s="88">
        <v>14.9</v>
      </c>
      <c r="S487" s="88">
        <v>87.0</v>
      </c>
      <c r="T487" s="88">
        <v>10.5</v>
      </c>
      <c r="U487" s="88" t="s">
        <v>19</v>
      </c>
      <c r="V487" s="88">
        <v>2.4</v>
      </c>
      <c r="W487" s="88" t="s">
        <v>19</v>
      </c>
      <c r="X487" s="88">
        <f t="shared" si="78"/>
        <v>5.157</v>
      </c>
      <c r="Y487" s="88">
        <f t="shared" si="79"/>
        <v>1.2963</v>
      </c>
      <c r="AC487" s="90" t="s">
        <v>582</v>
      </c>
    </row>
    <row r="488" hidden="1">
      <c r="A488" s="83">
        <v>847.0</v>
      </c>
      <c r="B488" s="84" t="s">
        <v>382</v>
      </c>
      <c r="C488" s="84" t="s">
        <v>41</v>
      </c>
      <c r="D488" s="84">
        <v>2.0201031E7</v>
      </c>
      <c r="E488" s="85" t="s">
        <v>137</v>
      </c>
      <c r="F488" s="85" t="s">
        <v>458</v>
      </c>
      <c r="G488" s="85"/>
      <c r="H488" s="85" t="s">
        <v>272</v>
      </c>
      <c r="I488" s="85" t="s">
        <v>745</v>
      </c>
      <c r="J488" s="84">
        <v>1.0</v>
      </c>
      <c r="K488" s="148" t="s">
        <v>19</v>
      </c>
      <c r="L488" s="87" t="s">
        <v>378</v>
      </c>
      <c r="M488" s="87">
        <v>2.0211008E7</v>
      </c>
      <c r="N488" s="87" t="s">
        <v>379</v>
      </c>
      <c r="O488" s="87" t="s">
        <v>19</v>
      </c>
      <c r="P488" s="87">
        <v>2.42</v>
      </c>
      <c r="Q488" s="87">
        <v>90.0</v>
      </c>
      <c r="R488" s="88">
        <v>48.9</v>
      </c>
      <c r="S488" s="88">
        <v>87.0</v>
      </c>
      <c r="T488" s="88">
        <v>28.4</v>
      </c>
      <c r="U488" s="93" t="s">
        <v>19</v>
      </c>
      <c r="V488" s="88">
        <v>4.3</v>
      </c>
      <c r="W488" s="88" t="s">
        <v>19</v>
      </c>
      <c r="X488" s="88">
        <f t="shared" si="78"/>
        <v>0.2178</v>
      </c>
      <c r="Y488" s="88">
        <f t="shared" si="79"/>
        <v>4.2543</v>
      </c>
      <c r="AC488" s="90" t="s">
        <v>423</v>
      </c>
    </row>
    <row r="489" hidden="1">
      <c r="A489" s="83">
        <v>849.0</v>
      </c>
      <c r="B489" s="84" t="s">
        <v>382</v>
      </c>
      <c r="C489" s="84" t="s">
        <v>41</v>
      </c>
      <c r="D489" s="84">
        <v>2.0201031E7</v>
      </c>
      <c r="E489" s="85" t="s">
        <v>137</v>
      </c>
      <c r="F489" s="85" t="s">
        <v>376</v>
      </c>
      <c r="G489" s="85"/>
      <c r="H489" s="85" t="s">
        <v>147</v>
      </c>
      <c r="I489" s="85" t="s">
        <v>938</v>
      </c>
      <c r="J489" s="84">
        <v>1.0</v>
      </c>
      <c r="K489" s="148" t="s">
        <v>19</v>
      </c>
      <c r="L489" s="87" t="s">
        <v>378</v>
      </c>
      <c r="M489" s="87">
        <v>2.021093E7</v>
      </c>
      <c r="N489" s="87" t="s">
        <v>379</v>
      </c>
      <c r="O489" s="87" t="s">
        <v>19</v>
      </c>
      <c r="P489" s="87">
        <v>13.6</v>
      </c>
      <c r="Q489" s="87">
        <v>90.0</v>
      </c>
      <c r="R489" s="88">
        <v>14.0</v>
      </c>
      <c r="S489" s="88">
        <v>87.0</v>
      </c>
      <c r="T489" s="88">
        <v>10.8</v>
      </c>
      <c r="U489" s="88" t="s">
        <v>19</v>
      </c>
      <c r="V489" s="88">
        <v>3.7</v>
      </c>
      <c r="W489" s="88" t="s">
        <v>19</v>
      </c>
      <c r="X489" s="88">
        <f t="shared" si="78"/>
        <v>1.224</v>
      </c>
      <c r="Y489" s="88">
        <f t="shared" si="79"/>
        <v>1.218</v>
      </c>
      <c r="AC489" s="90" t="s">
        <v>389</v>
      </c>
    </row>
    <row r="490" hidden="1">
      <c r="A490" s="84">
        <v>851.0</v>
      </c>
      <c r="B490" s="84" t="s">
        <v>382</v>
      </c>
      <c r="C490" s="84" t="s">
        <v>41</v>
      </c>
      <c r="D490" s="84">
        <v>2.0201031E7</v>
      </c>
      <c r="E490" s="85" t="s">
        <v>137</v>
      </c>
      <c r="F490" s="85" t="s">
        <v>458</v>
      </c>
      <c r="G490" s="85"/>
      <c r="H490" s="85" t="s">
        <v>264</v>
      </c>
      <c r="I490" s="85" t="s">
        <v>626</v>
      </c>
      <c r="J490" s="84">
        <v>1.0</v>
      </c>
      <c r="K490" s="148" t="s">
        <v>19</v>
      </c>
      <c r="L490" s="87" t="s">
        <v>378</v>
      </c>
      <c r="M490" s="87">
        <v>2.021093E7</v>
      </c>
      <c r="N490" s="87" t="s">
        <v>379</v>
      </c>
      <c r="O490" s="87" t="s">
        <v>19</v>
      </c>
      <c r="P490" s="87">
        <v>4.53</v>
      </c>
      <c r="Q490" s="87">
        <v>90.0</v>
      </c>
      <c r="R490" s="88">
        <v>59.1</v>
      </c>
      <c r="S490" s="88">
        <v>87.0</v>
      </c>
      <c r="T490" s="88">
        <v>35.7</v>
      </c>
      <c r="U490" s="88" t="s">
        <v>19</v>
      </c>
      <c r="V490" s="88">
        <v>3.9</v>
      </c>
      <c r="W490" s="88" t="s">
        <v>19</v>
      </c>
      <c r="X490" s="88">
        <f t="shared" si="78"/>
        <v>0.4077</v>
      </c>
      <c r="Y490" s="88">
        <f t="shared" si="79"/>
        <v>5.1417</v>
      </c>
      <c r="AC490" s="90" t="s">
        <v>389</v>
      </c>
    </row>
    <row r="491" hidden="1">
      <c r="A491" s="84">
        <v>853.0</v>
      </c>
      <c r="B491" s="84" t="s">
        <v>382</v>
      </c>
      <c r="C491" s="84" t="s">
        <v>41</v>
      </c>
      <c r="D491" s="84">
        <v>2.0201031E7</v>
      </c>
      <c r="E491" s="85" t="s">
        <v>137</v>
      </c>
      <c r="F491" s="85" t="s">
        <v>407</v>
      </c>
      <c r="G491" s="85"/>
      <c r="H491" s="85" t="s">
        <v>538</v>
      </c>
      <c r="I491" s="85" t="s">
        <v>940</v>
      </c>
      <c r="J491" s="84">
        <v>1.0</v>
      </c>
      <c r="K491" s="148" t="s">
        <v>19</v>
      </c>
      <c r="L491" s="87" t="s">
        <v>378</v>
      </c>
      <c r="M491" s="87">
        <v>2.0211008E7</v>
      </c>
      <c r="N491" s="87" t="s">
        <v>379</v>
      </c>
      <c r="O491" s="87" t="s">
        <v>19</v>
      </c>
      <c r="P491" s="87">
        <v>44.9</v>
      </c>
      <c r="Q491" s="87">
        <v>90.0</v>
      </c>
      <c r="R491" s="88">
        <v>24.9</v>
      </c>
      <c r="S491" s="88">
        <v>87.0</v>
      </c>
      <c r="T491" s="88">
        <v>21.7</v>
      </c>
      <c r="U491" s="88" t="s">
        <v>19</v>
      </c>
      <c r="V491" s="88">
        <v>4.7</v>
      </c>
      <c r="W491" s="88" t="s">
        <v>19</v>
      </c>
      <c r="X491" s="88">
        <f t="shared" si="78"/>
        <v>4.041</v>
      </c>
      <c r="Y491" s="88">
        <f t="shared" si="79"/>
        <v>2.1663</v>
      </c>
      <c r="AC491" s="90" t="s">
        <v>423</v>
      </c>
    </row>
    <row r="492" hidden="1">
      <c r="A492" s="84">
        <v>855.0</v>
      </c>
      <c r="B492" s="84" t="s">
        <v>382</v>
      </c>
      <c r="C492" s="84" t="s">
        <v>41</v>
      </c>
      <c r="D492" s="84">
        <v>2.0201031E7</v>
      </c>
      <c r="E492" s="85" t="s">
        <v>137</v>
      </c>
      <c r="F492" s="85" t="s">
        <v>407</v>
      </c>
      <c r="G492" s="85"/>
      <c r="H492" s="85" t="s">
        <v>521</v>
      </c>
      <c r="I492" s="85" t="s">
        <v>941</v>
      </c>
      <c r="J492" s="84">
        <v>1.0</v>
      </c>
      <c r="K492" s="148" t="s">
        <v>19</v>
      </c>
      <c r="L492" s="87" t="s">
        <v>378</v>
      </c>
      <c r="M492" s="87">
        <v>2.021093E7</v>
      </c>
      <c r="N492" s="87" t="s">
        <v>379</v>
      </c>
      <c r="O492" s="87" t="s">
        <v>19</v>
      </c>
      <c r="P492" s="87">
        <v>9.88</v>
      </c>
      <c r="Q492" s="87">
        <v>90.0</v>
      </c>
      <c r="R492" s="88">
        <v>17.7</v>
      </c>
      <c r="S492" s="88">
        <v>87.0</v>
      </c>
      <c r="T492" s="88">
        <v>12.1</v>
      </c>
      <c r="U492" s="88" t="s">
        <v>19</v>
      </c>
      <c r="V492" s="88">
        <v>3.6</v>
      </c>
      <c r="W492" s="88" t="s">
        <v>19</v>
      </c>
      <c r="X492" s="88">
        <f t="shared" si="78"/>
        <v>0.8892</v>
      </c>
      <c r="Y492" s="88">
        <f t="shared" si="79"/>
        <v>1.5399</v>
      </c>
      <c r="AC492" s="90" t="s">
        <v>389</v>
      </c>
    </row>
    <row r="493" hidden="1">
      <c r="A493" s="84">
        <v>857.0</v>
      </c>
      <c r="B493" s="84" t="s">
        <v>382</v>
      </c>
      <c r="C493" s="84" t="s">
        <v>41</v>
      </c>
      <c r="D493" s="84">
        <v>2.020103E7</v>
      </c>
      <c r="E493" s="85" t="s">
        <v>48</v>
      </c>
      <c r="F493" s="85" t="s">
        <v>458</v>
      </c>
      <c r="G493" s="85"/>
      <c r="H493" s="85" t="s">
        <v>61</v>
      </c>
      <c r="I493" s="85" t="s">
        <v>610</v>
      </c>
      <c r="J493" s="84">
        <v>1.0</v>
      </c>
      <c r="K493" s="148" t="s">
        <v>19</v>
      </c>
      <c r="L493" s="87" t="s">
        <v>378</v>
      </c>
      <c r="M493" s="87">
        <v>2.0211019E7</v>
      </c>
      <c r="N493" s="87" t="s">
        <v>379</v>
      </c>
      <c r="O493" s="87" t="s">
        <v>19</v>
      </c>
      <c r="P493" s="87">
        <v>41.0</v>
      </c>
      <c r="Q493" s="87">
        <v>90.0</v>
      </c>
      <c r="R493" s="88">
        <v>35.9</v>
      </c>
      <c r="S493" s="88">
        <v>87.0</v>
      </c>
      <c r="T493" s="88">
        <v>25.7</v>
      </c>
      <c r="U493" s="88" t="s">
        <v>19</v>
      </c>
      <c r="V493" s="88">
        <v>7.7</v>
      </c>
      <c r="W493" s="88" t="s">
        <v>19</v>
      </c>
      <c r="X493" s="88">
        <f t="shared" si="78"/>
        <v>3.69</v>
      </c>
      <c r="Y493" s="88">
        <f t="shared" si="79"/>
        <v>3.1233</v>
      </c>
      <c r="AC493" s="90" t="s">
        <v>554</v>
      </c>
    </row>
    <row r="494" hidden="1">
      <c r="A494" s="84">
        <v>859.0</v>
      </c>
      <c r="B494" s="84" t="s">
        <v>382</v>
      </c>
      <c r="C494" s="84" t="s">
        <v>41</v>
      </c>
      <c r="D494" s="84">
        <v>2.020103E7</v>
      </c>
      <c r="E494" s="85" t="s">
        <v>48</v>
      </c>
      <c r="F494" s="85" t="s">
        <v>376</v>
      </c>
      <c r="G494" s="85"/>
      <c r="H494" s="85" t="s">
        <v>49</v>
      </c>
      <c r="I494" s="85" t="s">
        <v>741</v>
      </c>
      <c r="J494" s="84">
        <v>1.0</v>
      </c>
      <c r="K494" s="148" t="s">
        <v>19</v>
      </c>
      <c r="L494" s="87" t="s">
        <v>378</v>
      </c>
      <c r="M494" s="87">
        <v>2.0211014E7</v>
      </c>
      <c r="N494" s="87" t="s">
        <v>379</v>
      </c>
      <c r="O494" s="87" t="s">
        <v>19</v>
      </c>
      <c r="P494" s="87">
        <v>11.35</v>
      </c>
      <c r="Q494" s="87">
        <v>90.0</v>
      </c>
      <c r="R494" s="88">
        <v>19.1</v>
      </c>
      <c r="S494" s="88">
        <v>87.0</v>
      </c>
      <c r="T494" s="88">
        <v>10.6</v>
      </c>
      <c r="U494" s="88" t="s">
        <v>19</v>
      </c>
      <c r="V494" s="88">
        <v>4.6</v>
      </c>
      <c r="W494" s="88" t="s">
        <v>19</v>
      </c>
      <c r="X494" s="88">
        <f t="shared" si="78"/>
        <v>1.0215</v>
      </c>
      <c r="Y494" s="88">
        <f t="shared" si="79"/>
        <v>1.6617</v>
      </c>
      <c r="AC494" s="90" t="s">
        <v>437</v>
      </c>
    </row>
    <row r="495" hidden="1">
      <c r="A495" s="84">
        <v>861.0</v>
      </c>
      <c r="B495" s="84" t="s">
        <v>382</v>
      </c>
      <c r="C495" s="84" t="s">
        <v>41</v>
      </c>
      <c r="D495" s="84">
        <v>2.020103E7</v>
      </c>
      <c r="E495" s="85" t="s">
        <v>48</v>
      </c>
      <c r="F495" s="85" t="s">
        <v>407</v>
      </c>
      <c r="G495" s="85" t="s">
        <v>946</v>
      </c>
      <c r="H495" s="85" t="s">
        <v>743</v>
      </c>
      <c r="I495" s="85" t="s">
        <v>947</v>
      </c>
      <c r="J495" s="84">
        <v>1.0</v>
      </c>
      <c r="K495" s="148" t="s">
        <v>19</v>
      </c>
      <c r="L495" s="87" t="s">
        <v>378</v>
      </c>
      <c r="M495" s="87">
        <v>2.0211015E7</v>
      </c>
      <c r="N495" s="87" t="s">
        <v>379</v>
      </c>
      <c r="O495" s="87" t="s">
        <v>19</v>
      </c>
      <c r="P495" s="87">
        <v>96.6</v>
      </c>
      <c r="Q495" s="87">
        <v>90.0</v>
      </c>
      <c r="R495" s="88">
        <v>13.8</v>
      </c>
      <c r="S495" s="88">
        <v>87.0</v>
      </c>
      <c r="T495" s="88">
        <v>11.5</v>
      </c>
      <c r="U495" s="88" t="s">
        <v>19</v>
      </c>
      <c r="V495" s="88">
        <v>5.1</v>
      </c>
      <c r="W495" s="88" t="s">
        <v>19</v>
      </c>
      <c r="X495" s="88">
        <f t="shared" si="78"/>
        <v>8.694</v>
      </c>
      <c r="Y495" s="88">
        <f t="shared" si="79"/>
        <v>1.2006</v>
      </c>
      <c r="AC495" s="90" t="s">
        <v>444</v>
      </c>
    </row>
    <row r="496" hidden="1">
      <c r="A496" s="84">
        <v>863.0</v>
      </c>
      <c r="B496" s="84" t="s">
        <v>382</v>
      </c>
      <c r="C496" s="84" t="s">
        <v>41</v>
      </c>
      <c r="D496" s="84">
        <v>2.020103E7</v>
      </c>
      <c r="E496" s="85" t="s">
        <v>48</v>
      </c>
      <c r="F496" s="85" t="s">
        <v>407</v>
      </c>
      <c r="G496" s="85" t="s">
        <v>408</v>
      </c>
      <c r="H496" s="85" t="s">
        <v>409</v>
      </c>
      <c r="I496" s="85" t="s">
        <v>948</v>
      </c>
      <c r="J496" s="84">
        <v>1.0</v>
      </c>
      <c r="K496" s="148" t="s">
        <v>19</v>
      </c>
      <c r="L496" s="87" t="s">
        <v>392</v>
      </c>
      <c r="M496" s="87">
        <v>2.0211115E7</v>
      </c>
      <c r="N496" s="87" t="s">
        <v>379</v>
      </c>
      <c r="O496" s="87" t="s">
        <v>19</v>
      </c>
      <c r="P496" s="87">
        <v>114.5</v>
      </c>
      <c r="Q496" s="87">
        <v>90.0</v>
      </c>
      <c r="R496" s="88">
        <v>24.5</v>
      </c>
      <c r="S496" s="88">
        <v>87.0</v>
      </c>
      <c r="T496" s="88">
        <v>9.18</v>
      </c>
      <c r="U496" s="88" t="s">
        <v>19</v>
      </c>
      <c r="V496" s="88"/>
      <c r="W496" s="88" t="s">
        <v>19</v>
      </c>
      <c r="X496" s="88">
        <f t="shared" si="78"/>
        <v>10.305</v>
      </c>
      <c r="Y496" s="88">
        <f t="shared" si="79"/>
        <v>2.1315</v>
      </c>
      <c r="AC496" s="90" t="s">
        <v>490</v>
      </c>
    </row>
    <row r="497" hidden="1">
      <c r="A497" s="83">
        <v>865.0</v>
      </c>
      <c r="B497" s="84" t="s">
        <v>382</v>
      </c>
      <c r="C497" s="84" t="s">
        <v>41</v>
      </c>
      <c r="D497" s="84">
        <v>2.020103E7</v>
      </c>
      <c r="E497" s="85" t="s">
        <v>48</v>
      </c>
      <c r="F497" s="85" t="s">
        <v>407</v>
      </c>
      <c r="G497" s="85" t="s">
        <v>420</v>
      </c>
      <c r="H497" s="85" t="s">
        <v>421</v>
      </c>
      <c r="I497" s="85" t="s">
        <v>949</v>
      </c>
      <c r="J497" s="84">
        <v>1.0</v>
      </c>
      <c r="K497" s="148" t="s">
        <v>19</v>
      </c>
      <c r="L497" s="87" t="s">
        <v>378</v>
      </c>
      <c r="M497" s="87">
        <v>2.0211014E7</v>
      </c>
      <c r="N497" s="87" t="s">
        <v>379</v>
      </c>
      <c r="O497" s="87" t="s">
        <v>19</v>
      </c>
      <c r="P497" s="87">
        <v>111.5</v>
      </c>
      <c r="Q497" s="87">
        <v>90.0</v>
      </c>
      <c r="R497" s="88">
        <v>18.2</v>
      </c>
      <c r="S497" s="88">
        <v>87.0</v>
      </c>
      <c r="T497" s="88">
        <v>10.6</v>
      </c>
      <c r="U497" s="93" t="s">
        <v>19</v>
      </c>
      <c r="V497" s="88">
        <v>6.1</v>
      </c>
      <c r="W497" s="88" t="s">
        <v>19</v>
      </c>
      <c r="X497" s="88">
        <f t="shared" si="78"/>
        <v>10.035</v>
      </c>
      <c r="Y497" s="88">
        <f t="shared" si="79"/>
        <v>1.5834</v>
      </c>
      <c r="AC497" s="90" t="s">
        <v>437</v>
      </c>
    </row>
    <row r="498" hidden="1">
      <c r="A498" s="147">
        <v>867.0</v>
      </c>
      <c r="B498" s="84"/>
      <c r="C498" s="84" t="s">
        <v>41</v>
      </c>
      <c r="D498" s="84">
        <v>2.020103E7</v>
      </c>
      <c r="E498" s="85" t="s">
        <v>48</v>
      </c>
      <c r="F498" s="85" t="s">
        <v>376</v>
      </c>
      <c r="G498" s="85"/>
      <c r="H498" s="85" t="s">
        <v>82</v>
      </c>
      <c r="I498" s="85" t="s">
        <v>952</v>
      </c>
      <c r="J498" s="84">
        <v>1.0</v>
      </c>
      <c r="K498" s="148" t="s">
        <v>19</v>
      </c>
      <c r="L498" s="87" t="s">
        <v>378</v>
      </c>
      <c r="M498" s="87">
        <v>2.0211015E7</v>
      </c>
      <c r="N498" s="87" t="s">
        <v>379</v>
      </c>
      <c r="O498" s="87" t="s">
        <v>19</v>
      </c>
      <c r="P498" s="87">
        <v>6.47</v>
      </c>
      <c r="Q498" s="87">
        <v>90.0</v>
      </c>
      <c r="R498" s="88" t="s">
        <v>380</v>
      </c>
      <c r="S498" s="88">
        <v>87.0</v>
      </c>
      <c r="T498" s="88"/>
      <c r="U498" s="96">
        <v>4.4</v>
      </c>
      <c r="V498" s="88"/>
      <c r="W498" s="88" t="s">
        <v>19</v>
      </c>
      <c r="X498" s="88">
        <f t="shared" si="78"/>
        <v>0.5823</v>
      </c>
      <c r="Y498" s="88">
        <f>(U498*S498)/1000</f>
        <v>0.3828</v>
      </c>
      <c r="AC498" s="90" t="s">
        <v>444</v>
      </c>
    </row>
    <row r="499" hidden="1">
      <c r="A499" s="149">
        <v>867.0</v>
      </c>
      <c r="B499" s="84"/>
      <c r="C499" s="84" t="s">
        <v>41</v>
      </c>
      <c r="D499" s="84">
        <v>2.020103E7</v>
      </c>
      <c r="E499" s="85" t="s">
        <v>48</v>
      </c>
      <c r="F499" s="85" t="s">
        <v>376</v>
      </c>
      <c r="G499" s="85"/>
      <c r="H499" s="85" t="s">
        <v>82</v>
      </c>
      <c r="I499" s="85" t="s">
        <v>952</v>
      </c>
      <c r="J499" s="84">
        <v>1.0</v>
      </c>
      <c r="K499" s="148" t="s">
        <v>19</v>
      </c>
      <c r="L499" s="87" t="s">
        <v>378</v>
      </c>
      <c r="M499" s="87">
        <v>2.0220203E7</v>
      </c>
      <c r="N499" s="87" t="s">
        <v>379</v>
      </c>
      <c r="O499" s="87" t="s">
        <v>19</v>
      </c>
      <c r="P499" s="87">
        <v>6.11</v>
      </c>
      <c r="Q499" s="87">
        <v>90.0</v>
      </c>
      <c r="R499" s="88" t="s">
        <v>380</v>
      </c>
      <c r="S499" s="88">
        <v>90.0</v>
      </c>
      <c r="T499" s="88"/>
      <c r="U499" s="88"/>
      <c r="V499" s="88"/>
      <c r="W499" s="88" t="s">
        <v>19</v>
      </c>
      <c r="X499" s="88">
        <f t="shared" si="78"/>
        <v>0.5499</v>
      </c>
      <c r="Y499" s="88" t="str">
        <f t="shared" ref="Y499:Y505" si="80">(R499*S499)/1000</f>
        <v>#VALUE!</v>
      </c>
      <c r="AC499" s="90" t="s">
        <v>759</v>
      </c>
    </row>
    <row r="500" hidden="1">
      <c r="A500" s="83">
        <v>869.0</v>
      </c>
      <c r="B500" s="84" t="s">
        <v>382</v>
      </c>
      <c r="C500" s="84" t="s">
        <v>41</v>
      </c>
      <c r="D500" s="84">
        <v>2.020103E7</v>
      </c>
      <c r="E500" s="85" t="s">
        <v>48</v>
      </c>
      <c r="F500" s="85" t="s">
        <v>458</v>
      </c>
      <c r="G500" s="85"/>
      <c r="H500" s="85" t="s">
        <v>26</v>
      </c>
      <c r="I500" s="85" t="s">
        <v>543</v>
      </c>
      <c r="J500" s="84">
        <v>1.0</v>
      </c>
      <c r="K500" s="148" t="s">
        <v>19</v>
      </c>
      <c r="L500" s="87" t="s">
        <v>378</v>
      </c>
      <c r="M500" s="87">
        <v>2.0211118E7</v>
      </c>
      <c r="N500" s="87" t="s">
        <v>379</v>
      </c>
      <c r="O500" s="87" t="s">
        <v>19</v>
      </c>
      <c r="P500" s="87">
        <v>2.92</v>
      </c>
      <c r="Q500" s="87">
        <v>90.0</v>
      </c>
      <c r="R500" s="88">
        <v>27.2</v>
      </c>
      <c r="S500" s="88">
        <v>87.0</v>
      </c>
      <c r="T500" s="88">
        <v>39.2</v>
      </c>
      <c r="U500" s="93" t="s">
        <v>19</v>
      </c>
      <c r="V500" s="88">
        <v>5.2</v>
      </c>
      <c r="W500" s="88" t="s">
        <v>19</v>
      </c>
      <c r="X500" s="88">
        <f t="shared" si="78"/>
        <v>0.2628</v>
      </c>
      <c r="Y500" s="88">
        <f t="shared" si="80"/>
        <v>2.3664</v>
      </c>
      <c r="AC500" s="90" t="s">
        <v>529</v>
      </c>
    </row>
    <row r="501" hidden="1">
      <c r="A501" s="83">
        <v>871.0</v>
      </c>
      <c r="B501" s="84" t="s">
        <v>382</v>
      </c>
      <c r="C501" s="84" t="s">
        <v>41</v>
      </c>
      <c r="D501" s="84">
        <v>2.020103E7</v>
      </c>
      <c r="E501" s="85" t="s">
        <v>48</v>
      </c>
      <c r="F501" s="85" t="s">
        <v>407</v>
      </c>
      <c r="G501" s="85"/>
      <c r="H501" s="85" t="s">
        <v>435</v>
      </c>
      <c r="I501" s="85" t="s">
        <v>954</v>
      </c>
      <c r="J501" s="84">
        <v>1.0</v>
      </c>
      <c r="K501" s="148" t="s">
        <v>19</v>
      </c>
      <c r="L501" s="87" t="s">
        <v>378</v>
      </c>
      <c r="M501" s="87">
        <v>2.0211019E7</v>
      </c>
      <c r="N501" s="87" t="s">
        <v>379</v>
      </c>
      <c r="O501" s="87" t="s">
        <v>19</v>
      </c>
      <c r="P501" s="87">
        <v>81.4</v>
      </c>
      <c r="Q501" s="87">
        <v>90.0</v>
      </c>
      <c r="R501" s="88">
        <v>18.5</v>
      </c>
      <c r="S501" s="88">
        <v>87.0</v>
      </c>
      <c r="T501" s="88">
        <v>18.9</v>
      </c>
      <c r="U501" s="88" t="s">
        <v>19</v>
      </c>
      <c r="V501" s="88">
        <v>4.1</v>
      </c>
      <c r="W501" s="88" t="s">
        <v>19</v>
      </c>
      <c r="X501" s="88">
        <f t="shared" si="78"/>
        <v>7.326</v>
      </c>
      <c r="Y501" s="88">
        <f t="shared" si="80"/>
        <v>1.6095</v>
      </c>
      <c r="AC501" s="90" t="s">
        <v>554</v>
      </c>
    </row>
    <row r="502" hidden="1">
      <c r="A502" s="84">
        <v>875.0</v>
      </c>
      <c r="B502" s="84" t="s">
        <v>382</v>
      </c>
      <c r="C502" s="84" t="s">
        <v>41</v>
      </c>
      <c r="D502" s="84">
        <v>2.020103E7</v>
      </c>
      <c r="E502" s="85" t="s">
        <v>48</v>
      </c>
      <c r="F502" s="85" t="s">
        <v>458</v>
      </c>
      <c r="G502" s="85"/>
      <c r="H502" s="85" t="s">
        <v>23</v>
      </c>
      <c r="I502" s="85" t="s">
        <v>482</v>
      </c>
      <c r="J502" s="84">
        <v>1.0</v>
      </c>
      <c r="K502" s="148" t="s">
        <v>19</v>
      </c>
      <c r="L502" s="87" t="s">
        <v>378</v>
      </c>
      <c r="M502" s="87">
        <v>2.0211108E7</v>
      </c>
      <c r="N502" s="87" t="s">
        <v>379</v>
      </c>
      <c r="O502" s="87" t="s">
        <v>19</v>
      </c>
      <c r="P502" s="87">
        <v>13.9</v>
      </c>
      <c r="Q502" s="87">
        <v>90.0</v>
      </c>
      <c r="R502" s="88">
        <v>40.5</v>
      </c>
      <c r="S502" s="88">
        <v>87.0</v>
      </c>
      <c r="T502" s="88">
        <v>27.0</v>
      </c>
      <c r="U502" s="88" t="s">
        <v>19</v>
      </c>
      <c r="V502" s="88">
        <v>4.8</v>
      </c>
      <c r="W502" s="88" t="s">
        <v>19</v>
      </c>
      <c r="X502" s="88">
        <f t="shared" si="78"/>
        <v>1.251</v>
      </c>
      <c r="Y502" s="88">
        <f t="shared" si="80"/>
        <v>3.5235</v>
      </c>
      <c r="AC502" s="90" t="s">
        <v>483</v>
      </c>
    </row>
    <row r="503" hidden="1">
      <c r="A503" s="84">
        <v>877.0</v>
      </c>
      <c r="B503" s="84" t="s">
        <v>382</v>
      </c>
      <c r="C503" s="84" t="s">
        <v>41</v>
      </c>
      <c r="D503" s="84">
        <v>2.020103E7</v>
      </c>
      <c r="E503" s="85" t="s">
        <v>48</v>
      </c>
      <c r="F503" s="85" t="s">
        <v>376</v>
      </c>
      <c r="G503" s="85"/>
      <c r="H503" s="85" t="s">
        <v>336</v>
      </c>
      <c r="I503" s="85" t="s">
        <v>963</v>
      </c>
      <c r="J503" s="84">
        <v>1.0</v>
      </c>
      <c r="K503" s="148" t="s">
        <v>19</v>
      </c>
      <c r="L503" s="87" t="s">
        <v>378</v>
      </c>
      <c r="M503" s="87">
        <v>2.0211018E7</v>
      </c>
      <c r="N503" s="87" t="s">
        <v>379</v>
      </c>
      <c r="O503" s="87" t="s">
        <v>605</v>
      </c>
      <c r="P503" s="87">
        <v>3.7</v>
      </c>
      <c r="Q503" s="87">
        <v>90.0</v>
      </c>
      <c r="R503" s="88">
        <v>36.5</v>
      </c>
      <c r="S503" s="88">
        <v>87.0</v>
      </c>
      <c r="T503" s="88">
        <v>19.0</v>
      </c>
      <c r="U503" s="88" t="s">
        <v>19</v>
      </c>
      <c r="V503" s="88">
        <v>8.2</v>
      </c>
      <c r="W503" s="88" t="s">
        <v>19</v>
      </c>
      <c r="X503" s="88">
        <f t="shared" si="78"/>
        <v>0.333</v>
      </c>
      <c r="Y503" s="88">
        <f t="shared" si="80"/>
        <v>3.1755</v>
      </c>
      <c r="AC503" s="90" t="s">
        <v>433</v>
      </c>
    </row>
    <row r="504" hidden="1">
      <c r="A504" s="84">
        <v>879.0</v>
      </c>
      <c r="B504" s="84" t="s">
        <v>382</v>
      </c>
      <c r="C504" s="84" t="s">
        <v>41</v>
      </c>
      <c r="D504" s="84">
        <v>2.020103E7</v>
      </c>
      <c r="E504" s="85" t="s">
        <v>48</v>
      </c>
      <c r="F504" s="85" t="s">
        <v>458</v>
      </c>
      <c r="G504" s="85"/>
      <c r="H504" s="85" t="s">
        <v>103</v>
      </c>
      <c r="I504" s="85" t="s">
        <v>519</v>
      </c>
      <c r="J504" s="84">
        <v>1.0</v>
      </c>
      <c r="K504" s="148" t="s">
        <v>19</v>
      </c>
      <c r="L504" s="87" t="s">
        <v>378</v>
      </c>
      <c r="M504" s="87">
        <v>2.0211122E7</v>
      </c>
      <c r="N504" s="87" t="s">
        <v>379</v>
      </c>
      <c r="O504" s="87" t="s">
        <v>19</v>
      </c>
      <c r="P504" s="87">
        <v>7.08</v>
      </c>
      <c r="Q504" s="87">
        <v>90.0</v>
      </c>
      <c r="R504" s="88">
        <v>14.2</v>
      </c>
      <c r="S504" s="88">
        <v>87.0</v>
      </c>
      <c r="T504" s="88">
        <v>16.7</v>
      </c>
      <c r="U504" s="88" t="s">
        <v>19</v>
      </c>
      <c r="V504" s="88">
        <v>4.8</v>
      </c>
      <c r="W504" s="88" t="s">
        <v>19</v>
      </c>
      <c r="X504" s="88">
        <f t="shared" si="78"/>
        <v>0.6372</v>
      </c>
      <c r="Y504" s="88">
        <f t="shared" si="80"/>
        <v>1.2354</v>
      </c>
      <c r="AC504" s="90" t="s">
        <v>520</v>
      </c>
    </row>
    <row r="505" hidden="1">
      <c r="A505" s="84">
        <v>883.0</v>
      </c>
      <c r="B505" s="84" t="s">
        <v>382</v>
      </c>
      <c r="C505" s="84" t="s">
        <v>41</v>
      </c>
      <c r="D505" s="84">
        <v>2.020103E7</v>
      </c>
      <c r="E505" s="85" t="s">
        <v>48</v>
      </c>
      <c r="F505" s="85" t="s">
        <v>376</v>
      </c>
      <c r="G505" s="85"/>
      <c r="H505" s="85" t="s">
        <v>93</v>
      </c>
      <c r="I505" s="85" t="s">
        <v>968</v>
      </c>
      <c r="J505" s="84">
        <v>1.0</v>
      </c>
      <c r="K505" s="148" t="s">
        <v>19</v>
      </c>
      <c r="L505" s="87" t="s">
        <v>378</v>
      </c>
      <c r="M505" s="87">
        <v>2.0211104E7</v>
      </c>
      <c r="N505" s="87" t="s">
        <v>379</v>
      </c>
      <c r="O505" s="87" t="s">
        <v>19</v>
      </c>
      <c r="P505" s="87">
        <v>21.6</v>
      </c>
      <c r="Q505" s="87">
        <v>90.0</v>
      </c>
      <c r="R505" s="88">
        <v>19.2</v>
      </c>
      <c r="S505" s="88">
        <v>87.0</v>
      </c>
      <c r="T505" s="88">
        <v>13.2</v>
      </c>
      <c r="U505" s="88" t="s">
        <v>19</v>
      </c>
      <c r="V505" s="88">
        <v>3.1</v>
      </c>
      <c r="W505" s="88" t="s">
        <v>19</v>
      </c>
      <c r="X505" s="88">
        <f t="shared" si="78"/>
        <v>1.944</v>
      </c>
      <c r="Y505" s="88">
        <f t="shared" si="80"/>
        <v>1.6704</v>
      </c>
      <c r="AC505" s="90" t="s">
        <v>395</v>
      </c>
    </row>
    <row r="506" hidden="1">
      <c r="A506" s="83">
        <v>885.0</v>
      </c>
      <c r="B506" s="84" t="s">
        <v>526</v>
      </c>
      <c r="C506" s="84" t="s">
        <v>41</v>
      </c>
      <c r="D506" s="84">
        <v>2.020103E7</v>
      </c>
      <c r="E506" s="85" t="s">
        <v>48</v>
      </c>
      <c r="F506" s="85" t="s">
        <v>407</v>
      </c>
      <c r="G506" s="85"/>
      <c r="H506" s="85" t="s">
        <v>733</v>
      </c>
      <c r="I506" s="85" t="s">
        <v>969</v>
      </c>
      <c r="J506" s="84">
        <v>1.0</v>
      </c>
      <c r="K506" s="148" t="s">
        <v>19</v>
      </c>
      <c r="L506" s="87" t="s">
        <v>378</v>
      </c>
      <c r="M506" s="87">
        <v>2.0211122E7</v>
      </c>
      <c r="N506" s="87" t="s">
        <v>379</v>
      </c>
      <c r="O506" s="87" t="s">
        <v>19</v>
      </c>
      <c r="P506" s="87">
        <v>37.6</v>
      </c>
      <c r="Q506" s="87">
        <v>90.0</v>
      </c>
      <c r="R506" s="88" t="s">
        <v>380</v>
      </c>
      <c r="S506" s="88">
        <v>87.0</v>
      </c>
      <c r="T506" s="88">
        <v>13.3</v>
      </c>
      <c r="U506" s="96">
        <v>9.98</v>
      </c>
      <c r="V506" s="88">
        <v>5.8</v>
      </c>
      <c r="W506" s="88" t="s">
        <v>19</v>
      </c>
      <c r="X506" s="88">
        <f t="shared" si="78"/>
        <v>3.384</v>
      </c>
      <c r="Y506" s="88">
        <f>(U506*S506)/1000</f>
        <v>0.86826</v>
      </c>
      <c r="AC506" s="90" t="s">
        <v>520</v>
      </c>
    </row>
    <row r="507" hidden="1">
      <c r="A507" s="83">
        <v>887.0</v>
      </c>
      <c r="B507" s="84" t="s">
        <v>382</v>
      </c>
      <c r="C507" s="84" t="s">
        <v>41</v>
      </c>
      <c r="D507" s="84">
        <v>2.020103E7</v>
      </c>
      <c r="E507" s="85" t="s">
        <v>48</v>
      </c>
      <c r="F507" s="85" t="s">
        <v>458</v>
      </c>
      <c r="G507" s="85"/>
      <c r="H507" s="85" t="s">
        <v>99</v>
      </c>
      <c r="I507" s="85" t="s">
        <v>604</v>
      </c>
      <c r="J507" s="84">
        <v>1.0</v>
      </c>
      <c r="K507" s="148" t="s">
        <v>19</v>
      </c>
      <c r="L507" s="87" t="s">
        <v>378</v>
      </c>
      <c r="M507" s="87">
        <v>2.0211101E7</v>
      </c>
      <c r="N507" s="87" t="s">
        <v>379</v>
      </c>
      <c r="O507" s="87" t="s">
        <v>605</v>
      </c>
      <c r="P507" s="87">
        <v>10.7</v>
      </c>
      <c r="Q507" s="87">
        <v>90.0</v>
      </c>
      <c r="R507" s="88">
        <v>48.5</v>
      </c>
      <c r="S507" s="88">
        <v>87.0</v>
      </c>
      <c r="T507" s="88">
        <v>40.6</v>
      </c>
      <c r="U507" s="88" t="s">
        <v>19</v>
      </c>
      <c r="V507" s="88">
        <v>5.7</v>
      </c>
      <c r="W507" s="88" t="s">
        <v>19</v>
      </c>
      <c r="X507" s="88">
        <f t="shared" si="78"/>
        <v>0.963</v>
      </c>
      <c r="Y507" s="88">
        <f t="shared" ref="Y507:Y513" si="81">(R507*S507)/1000</f>
        <v>4.2195</v>
      </c>
      <c r="AC507" s="90" t="s">
        <v>582</v>
      </c>
    </row>
    <row r="508" hidden="1">
      <c r="A508" s="84">
        <v>889.0</v>
      </c>
      <c r="B508" s="84" t="s">
        <v>382</v>
      </c>
      <c r="C508" s="84" t="s">
        <v>41</v>
      </c>
      <c r="D508" s="84">
        <v>2.020103E7</v>
      </c>
      <c r="E508" s="85" t="s">
        <v>48</v>
      </c>
      <c r="F508" s="85" t="s">
        <v>376</v>
      </c>
      <c r="G508" s="85"/>
      <c r="H508" s="85" t="s">
        <v>126</v>
      </c>
      <c r="I508" s="85" t="s">
        <v>973</v>
      </c>
      <c r="J508" s="84">
        <v>1.0</v>
      </c>
      <c r="K508" s="148" t="s">
        <v>19</v>
      </c>
      <c r="L508" s="87" t="s">
        <v>378</v>
      </c>
      <c r="M508" s="87">
        <v>2.0211019E7</v>
      </c>
      <c r="N508" s="87" t="s">
        <v>379</v>
      </c>
      <c r="O508" s="87" t="s">
        <v>605</v>
      </c>
      <c r="P508" s="87">
        <v>6.21</v>
      </c>
      <c r="Q508" s="87">
        <v>90.0</v>
      </c>
      <c r="R508" s="88">
        <v>25.8</v>
      </c>
      <c r="S508" s="88">
        <v>87.0</v>
      </c>
      <c r="T508" s="88">
        <v>18.4</v>
      </c>
      <c r="U508" s="88" t="s">
        <v>19</v>
      </c>
      <c r="V508" s="88">
        <v>5.4</v>
      </c>
      <c r="W508" s="88" t="s">
        <v>19</v>
      </c>
      <c r="X508" s="88">
        <f t="shared" si="78"/>
        <v>0.5589</v>
      </c>
      <c r="Y508" s="88">
        <f t="shared" si="81"/>
        <v>2.2446</v>
      </c>
      <c r="AC508" s="90" t="s">
        <v>554</v>
      </c>
    </row>
    <row r="509" hidden="1">
      <c r="A509" s="84">
        <v>891.0</v>
      </c>
      <c r="B509" s="84" t="s">
        <v>382</v>
      </c>
      <c r="C509" s="84" t="s">
        <v>41</v>
      </c>
      <c r="D509" s="84">
        <v>2.020103E7</v>
      </c>
      <c r="E509" s="85" t="s">
        <v>48</v>
      </c>
      <c r="F509" s="85" t="s">
        <v>458</v>
      </c>
      <c r="G509" s="85"/>
      <c r="H509" s="85" t="s">
        <v>121</v>
      </c>
      <c r="I509" s="85" t="s">
        <v>614</v>
      </c>
      <c r="J509" s="84">
        <v>1.0</v>
      </c>
      <c r="K509" s="148" t="s">
        <v>19</v>
      </c>
      <c r="L509" s="87" t="s">
        <v>378</v>
      </c>
      <c r="M509" s="87">
        <v>2.0211118E7</v>
      </c>
      <c r="N509" s="87" t="s">
        <v>379</v>
      </c>
      <c r="O509" s="87" t="s">
        <v>19</v>
      </c>
      <c r="P509" s="87">
        <v>60.0</v>
      </c>
      <c r="Q509" s="87">
        <v>90.0</v>
      </c>
      <c r="R509" s="88">
        <v>19.4</v>
      </c>
      <c r="S509" s="88">
        <v>87.0</v>
      </c>
      <c r="T509" s="88">
        <v>19.0</v>
      </c>
      <c r="U509" s="88" t="s">
        <v>19</v>
      </c>
      <c r="V509" s="88">
        <v>7.2</v>
      </c>
      <c r="W509" s="88" t="s">
        <v>19</v>
      </c>
      <c r="X509" s="88">
        <f t="shared" si="78"/>
        <v>5.4</v>
      </c>
      <c r="Y509" s="88">
        <f t="shared" si="81"/>
        <v>1.6878</v>
      </c>
      <c r="AC509" s="90" t="s">
        <v>529</v>
      </c>
    </row>
    <row r="510" hidden="1">
      <c r="A510" s="84">
        <v>893.0</v>
      </c>
      <c r="B510" s="84" t="s">
        <v>382</v>
      </c>
      <c r="C510" s="84" t="s">
        <v>41</v>
      </c>
      <c r="D510" s="84">
        <v>2.020103E7</v>
      </c>
      <c r="E510" s="85" t="s">
        <v>48</v>
      </c>
      <c r="F510" s="85" t="s">
        <v>376</v>
      </c>
      <c r="G510" s="85"/>
      <c r="H510" s="85" t="s">
        <v>132</v>
      </c>
      <c r="I510" s="85" t="s">
        <v>976</v>
      </c>
      <c r="J510" s="84">
        <v>1.0</v>
      </c>
      <c r="K510" s="148" t="s">
        <v>19</v>
      </c>
      <c r="L510" s="87" t="s">
        <v>378</v>
      </c>
      <c r="M510" s="87">
        <v>2.0211109E7</v>
      </c>
      <c r="N510" s="87" t="s">
        <v>379</v>
      </c>
      <c r="O510" s="87" t="s">
        <v>19</v>
      </c>
      <c r="P510" s="87">
        <v>20.5</v>
      </c>
      <c r="Q510" s="87">
        <v>90.0</v>
      </c>
      <c r="R510" s="88">
        <v>14.8</v>
      </c>
      <c r="S510" s="88">
        <v>87.0</v>
      </c>
      <c r="T510" s="88">
        <v>8.54</v>
      </c>
      <c r="U510" s="88" t="s">
        <v>19</v>
      </c>
      <c r="V510" s="88" t="s">
        <v>380</v>
      </c>
      <c r="W510" s="88" t="s">
        <v>19</v>
      </c>
      <c r="X510" s="88">
        <f t="shared" si="78"/>
        <v>1.845</v>
      </c>
      <c r="Y510" s="88">
        <f t="shared" si="81"/>
        <v>1.2876</v>
      </c>
      <c r="AC510" s="90" t="s">
        <v>498</v>
      </c>
    </row>
    <row r="511" hidden="1">
      <c r="A511" s="83">
        <v>895.0</v>
      </c>
      <c r="B511" s="84" t="s">
        <v>382</v>
      </c>
      <c r="C511" s="84" t="s">
        <v>41</v>
      </c>
      <c r="D511" s="84">
        <v>2.020103E7</v>
      </c>
      <c r="E511" s="85" t="s">
        <v>48</v>
      </c>
      <c r="F511" s="85" t="s">
        <v>407</v>
      </c>
      <c r="G511" s="85"/>
      <c r="H511" s="85" t="s">
        <v>415</v>
      </c>
      <c r="I511" s="85" t="s">
        <v>977</v>
      </c>
      <c r="J511" s="84">
        <v>1.0</v>
      </c>
      <c r="K511" s="148" t="s">
        <v>19</v>
      </c>
      <c r="L511" s="87" t="s">
        <v>378</v>
      </c>
      <c r="M511" s="87">
        <v>2.0211108E7</v>
      </c>
      <c r="N511" s="87" t="s">
        <v>379</v>
      </c>
      <c r="O511" s="87" t="s">
        <v>19</v>
      </c>
      <c r="P511" s="87">
        <v>83.2</v>
      </c>
      <c r="Q511" s="87">
        <v>90.0</v>
      </c>
      <c r="R511" s="88">
        <v>18.6</v>
      </c>
      <c r="S511" s="88">
        <v>87.0</v>
      </c>
      <c r="T511" s="88">
        <v>15.1</v>
      </c>
      <c r="U511" s="93" t="s">
        <v>19</v>
      </c>
      <c r="V511" s="88">
        <v>3.8</v>
      </c>
      <c r="W511" s="88" t="s">
        <v>19</v>
      </c>
      <c r="X511" s="88">
        <f t="shared" si="78"/>
        <v>7.488</v>
      </c>
      <c r="Y511" s="88">
        <f t="shared" si="81"/>
        <v>1.6182</v>
      </c>
      <c r="AC511" s="90" t="s">
        <v>483</v>
      </c>
    </row>
    <row r="512" hidden="1">
      <c r="A512" s="83">
        <v>897.0</v>
      </c>
      <c r="B512" s="84" t="s">
        <v>382</v>
      </c>
      <c r="C512" s="84" t="s">
        <v>41</v>
      </c>
      <c r="D512" s="84">
        <v>2.020103E7</v>
      </c>
      <c r="E512" s="85" t="s">
        <v>48</v>
      </c>
      <c r="F512" s="85" t="s">
        <v>407</v>
      </c>
      <c r="G512" s="85"/>
      <c r="H512" s="85" t="s">
        <v>833</v>
      </c>
      <c r="I512" s="85" t="s">
        <v>978</v>
      </c>
      <c r="J512" s="84">
        <v>1.0</v>
      </c>
      <c r="K512" s="148" t="s">
        <v>19</v>
      </c>
      <c r="L512" s="87" t="s">
        <v>378</v>
      </c>
      <c r="M512" s="87">
        <v>2.0211101E7</v>
      </c>
      <c r="N512" s="87" t="s">
        <v>379</v>
      </c>
      <c r="O512" s="87" t="s">
        <v>19</v>
      </c>
      <c r="P512" s="87">
        <v>41.1</v>
      </c>
      <c r="Q512" s="87">
        <v>90.0</v>
      </c>
      <c r="R512" s="88">
        <v>17.0</v>
      </c>
      <c r="S512" s="88">
        <v>87.0</v>
      </c>
      <c r="T512" s="88">
        <v>14.5</v>
      </c>
      <c r="U512" s="88" t="s">
        <v>19</v>
      </c>
      <c r="V512" s="88">
        <v>4.8</v>
      </c>
      <c r="W512" s="93" t="s">
        <v>19</v>
      </c>
      <c r="X512" s="88">
        <f t="shared" si="78"/>
        <v>3.699</v>
      </c>
      <c r="Y512" s="88">
        <f t="shared" si="81"/>
        <v>1.479</v>
      </c>
      <c r="AC512" s="90" t="s">
        <v>582</v>
      </c>
    </row>
    <row r="513" hidden="1">
      <c r="A513" s="83">
        <v>899.0</v>
      </c>
      <c r="B513" s="84" t="s">
        <v>382</v>
      </c>
      <c r="C513" s="84" t="s">
        <v>41</v>
      </c>
      <c r="D513" s="84">
        <v>2.020103E7</v>
      </c>
      <c r="E513" s="85" t="s">
        <v>48</v>
      </c>
      <c r="F513" s="85" t="s">
        <v>458</v>
      </c>
      <c r="G513" s="85"/>
      <c r="H513" s="85" t="s">
        <v>22</v>
      </c>
      <c r="I513" s="85" t="s">
        <v>476</v>
      </c>
      <c r="J513" s="84">
        <v>1.0</v>
      </c>
      <c r="K513" s="148" t="s">
        <v>19</v>
      </c>
      <c r="L513" s="87" t="s">
        <v>378</v>
      </c>
      <c r="M513" s="87">
        <v>2.0211104E7</v>
      </c>
      <c r="N513" s="87" t="s">
        <v>379</v>
      </c>
      <c r="O513" s="87" t="s">
        <v>19</v>
      </c>
      <c r="P513" s="87">
        <v>12.05</v>
      </c>
      <c r="Q513" s="87">
        <v>90.0</v>
      </c>
      <c r="R513" s="88">
        <v>77.1</v>
      </c>
      <c r="S513" s="88">
        <v>87.0</v>
      </c>
      <c r="T513" s="88">
        <v>49.4</v>
      </c>
      <c r="U513" s="88" t="s">
        <v>19</v>
      </c>
      <c r="V513" s="88">
        <v>5.1</v>
      </c>
      <c r="W513" s="88" t="s">
        <v>19</v>
      </c>
      <c r="X513" s="88">
        <f t="shared" si="78"/>
        <v>1.0845</v>
      </c>
      <c r="Y513" s="88">
        <f t="shared" si="81"/>
        <v>6.7077</v>
      </c>
      <c r="AC513" s="90" t="s">
        <v>395</v>
      </c>
    </row>
    <row r="514" hidden="1">
      <c r="A514" s="172">
        <v>901.0</v>
      </c>
      <c r="B514" s="84"/>
      <c r="C514" s="84" t="s">
        <v>41</v>
      </c>
      <c r="D514" s="84">
        <v>2.020103E7</v>
      </c>
      <c r="E514" s="85" t="s">
        <v>48</v>
      </c>
      <c r="F514" s="85" t="s">
        <v>376</v>
      </c>
      <c r="G514" s="85"/>
      <c r="H514" s="85" t="s">
        <v>68</v>
      </c>
      <c r="I514" s="85" t="s">
        <v>980</v>
      </c>
      <c r="J514" s="84">
        <v>1.0</v>
      </c>
      <c r="K514" s="148" t="s">
        <v>19</v>
      </c>
      <c r="L514" s="87" t="s">
        <v>392</v>
      </c>
      <c r="M514" s="87">
        <v>2.0211115E7</v>
      </c>
      <c r="N514" s="87" t="s">
        <v>379</v>
      </c>
      <c r="O514" s="87" t="s">
        <v>19</v>
      </c>
      <c r="P514" s="87">
        <v>32.2</v>
      </c>
      <c r="Q514" s="87">
        <v>90.0</v>
      </c>
      <c r="R514" s="88" t="s">
        <v>380</v>
      </c>
      <c r="S514" s="88">
        <v>87.0</v>
      </c>
      <c r="T514" s="88"/>
      <c r="U514" s="96">
        <v>4.1</v>
      </c>
      <c r="V514" s="88"/>
      <c r="W514" s="88" t="s">
        <v>19</v>
      </c>
      <c r="X514" s="88">
        <f t="shared" si="78"/>
        <v>2.898</v>
      </c>
      <c r="Y514" s="88">
        <f>(U514*S514)/1000</f>
        <v>0.3567</v>
      </c>
      <c r="AC514" s="90" t="s">
        <v>490</v>
      </c>
    </row>
    <row r="515" hidden="1">
      <c r="A515" s="172">
        <v>901.0</v>
      </c>
      <c r="B515" s="84"/>
      <c r="C515" s="84" t="s">
        <v>41</v>
      </c>
      <c r="D515" s="84">
        <v>2.020103E7</v>
      </c>
      <c r="E515" s="85" t="s">
        <v>48</v>
      </c>
      <c r="F515" s="85" t="s">
        <v>376</v>
      </c>
      <c r="G515" s="85"/>
      <c r="H515" s="85" t="s">
        <v>68</v>
      </c>
      <c r="I515" s="85" t="s">
        <v>980</v>
      </c>
      <c r="J515" s="84">
        <v>1.0</v>
      </c>
      <c r="K515" s="148" t="s">
        <v>19</v>
      </c>
      <c r="L515" s="87" t="s">
        <v>392</v>
      </c>
      <c r="M515" s="87">
        <v>2.0220217E7</v>
      </c>
      <c r="N515" s="87" t="s">
        <v>379</v>
      </c>
      <c r="O515" s="87" t="s">
        <v>981</v>
      </c>
      <c r="P515" s="87">
        <v>32.2</v>
      </c>
      <c r="Q515" s="87">
        <v>90.0</v>
      </c>
      <c r="R515" s="88">
        <v>14.1</v>
      </c>
      <c r="S515" s="88">
        <v>90.0</v>
      </c>
      <c r="T515" s="88"/>
      <c r="U515" s="88"/>
      <c r="V515" s="88"/>
      <c r="W515" s="88" t="s">
        <v>19</v>
      </c>
      <c r="X515" s="88">
        <f t="shared" si="78"/>
        <v>2.898</v>
      </c>
      <c r="Y515" s="88">
        <f t="shared" ref="Y515:Y527" si="82">(R515*S515)/1000</f>
        <v>1.269</v>
      </c>
      <c r="AC515" s="90" t="s">
        <v>796</v>
      </c>
    </row>
    <row r="516" hidden="1">
      <c r="A516" s="149">
        <v>903.0</v>
      </c>
      <c r="B516" s="84"/>
      <c r="C516" s="84" t="s">
        <v>41</v>
      </c>
      <c r="D516" s="84">
        <v>2.020103E7</v>
      </c>
      <c r="E516" s="85" t="s">
        <v>48</v>
      </c>
      <c r="F516" s="85" t="s">
        <v>376</v>
      </c>
      <c r="G516" s="85"/>
      <c r="H516" s="85" t="s">
        <v>96</v>
      </c>
      <c r="I516" s="85" t="s">
        <v>982</v>
      </c>
      <c r="J516" s="84">
        <v>1.0</v>
      </c>
      <c r="K516" s="148" t="s">
        <v>19</v>
      </c>
      <c r="L516" s="87" t="s">
        <v>378</v>
      </c>
      <c r="M516" s="87">
        <v>2.0211116E7</v>
      </c>
      <c r="N516" s="87" t="s">
        <v>379</v>
      </c>
      <c r="O516" s="87" t="s">
        <v>19</v>
      </c>
      <c r="P516" s="87">
        <v>4.27</v>
      </c>
      <c r="Q516" s="87">
        <v>90.0</v>
      </c>
      <c r="R516" s="88" t="s">
        <v>380</v>
      </c>
      <c r="S516" s="88">
        <v>87.0</v>
      </c>
      <c r="T516" s="88"/>
      <c r="U516" s="98" t="s">
        <v>380</v>
      </c>
      <c r="V516" s="88"/>
      <c r="W516" s="88" t="s">
        <v>19</v>
      </c>
      <c r="X516" s="88">
        <f t="shared" si="78"/>
        <v>0.3843</v>
      </c>
      <c r="Y516" s="88" t="str">
        <f t="shared" si="82"/>
        <v>#VALUE!</v>
      </c>
      <c r="AC516" s="90" t="s">
        <v>466</v>
      </c>
    </row>
    <row r="517" hidden="1">
      <c r="A517" s="149">
        <v>903.0</v>
      </c>
      <c r="B517" s="84"/>
      <c r="C517" s="84" t="s">
        <v>41</v>
      </c>
      <c r="D517" s="84">
        <v>2.020103E7</v>
      </c>
      <c r="E517" s="85" t="s">
        <v>48</v>
      </c>
      <c r="F517" s="85" t="s">
        <v>376</v>
      </c>
      <c r="G517" s="85"/>
      <c r="H517" s="85" t="s">
        <v>96</v>
      </c>
      <c r="I517" s="85" t="s">
        <v>982</v>
      </c>
      <c r="J517" s="84">
        <v>1.0</v>
      </c>
      <c r="K517" s="148" t="s">
        <v>19</v>
      </c>
      <c r="L517" s="87" t="s">
        <v>378</v>
      </c>
      <c r="M517" s="87">
        <v>2.0220208E7</v>
      </c>
      <c r="N517" s="87" t="s">
        <v>379</v>
      </c>
      <c r="O517" s="87" t="s">
        <v>19</v>
      </c>
      <c r="P517" s="87">
        <v>2.21</v>
      </c>
      <c r="Q517" s="87">
        <v>90.0</v>
      </c>
      <c r="R517" s="88" t="s">
        <v>380</v>
      </c>
      <c r="S517" s="88">
        <v>90.0</v>
      </c>
      <c r="T517" s="88"/>
      <c r="U517" s="88"/>
      <c r="V517" s="88"/>
      <c r="W517" s="88" t="s">
        <v>19</v>
      </c>
      <c r="X517" s="88">
        <f t="shared" si="78"/>
        <v>0.1989</v>
      </c>
      <c r="Y517" s="88" t="str">
        <f t="shared" si="82"/>
        <v>#VALUE!</v>
      </c>
      <c r="AC517" s="90" t="s">
        <v>387</v>
      </c>
    </row>
    <row r="518" hidden="1">
      <c r="A518" s="84">
        <v>905.0</v>
      </c>
      <c r="B518" s="84" t="s">
        <v>382</v>
      </c>
      <c r="C518" s="84" t="s">
        <v>41</v>
      </c>
      <c r="D518" s="84">
        <v>2.020103E7</v>
      </c>
      <c r="E518" s="85" t="s">
        <v>48</v>
      </c>
      <c r="F518" s="85" t="s">
        <v>407</v>
      </c>
      <c r="G518" s="85"/>
      <c r="H518" s="85" t="s">
        <v>747</v>
      </c>
      <c r="I518" s="85" t="s">
        <v>983</v>
      </c>
      <c r="J518" s="84">
        <v>1.0</v>
      </c>
      <c r="K518" s="148" t="s">
        <v>19</v>
      </c>
      <c r="L518" s="87" t="s">
        <v>378</v>
      </c>
      <c r="M518" s="87">
        <v>2.0211116E7</v>
      </c>
      <c r="N518" s="87" t="s">
        <v>379</v>
      </c>
      <c r="O518" s="87" t="s">
        <v>19</v>
      </c>
      <c r="P518" s="87">
        <v>62.1</v>
      </c>
      <c r="Q518" s="87">
        <v>90.0</v>
      </c>
      <c r="R518" s="88">
        <v>28.9</v>
      </c>
      <c r="S518" s="88">
        <v>87.0</v>
      </c>
      <c r="T518" s="88">
        <v>19.3</v>
      </c>
      <c r="U518" s="88" t="s">
        <v>19</v>
      </c>
      <c r="V518" s="88">
        <v>3.0</v>
      </c>
      <c r="W518" s="88" t="s">
        <v>19</v>
      </c>
      <c r="X518" s="88">
        <f t="shared" si="78"/>
        <v>5.589</v>
      </c>
      <c r="Y518" s="88">
        <f t="shared" si="82"/>
        <v>2.5143</v>
      </c>
      <c r="AC518" s="90" t="s">
        <v>466</v>
      </c>
    </row>
    <row r="519" hidden="1">
      <c r="A519" s="149">
        <v>907.0</v>
      </c>
      <c r="B519" s="84"/>
      <c r="C519" s="84" t="s">
        <v>41</v>
      </c>
      <c r="D519" s="84">
        <v>2.020103E7</v>
      </c>
      <c r="E519" s="85" t="s">
        <v>48</v>
      </c>
      <c r="F519" s="85" t="s">
        <v>376</v>
      </c>
      <c r="G519" s="85"/>
      <c r="H519" s="85" t="s">
        <v>64</v>
      </c>
      <c r="I519" s="85" t="s">
        <v>984</v>
      </c>
      <c r="J519" s="84">
        <v>1.0</v>
      </c>
      <c r="K519" s="148" t="s">
        <v>19</v>
      </c>
      <c r="L519" s="87" t="s">
        <v>378</v>
      </c>
      <c r="M519" s="87">
        <v>2.0211108E7</v>
      </c>
      <c r="N519" s="87" t="s">
        <v>379</v>
      </c>
      <c r="O519" s="87" t="s">
        <v>19</v>
      </c>
      <c r="P519" s="87">
        <v>8.28</v>
      </c>
      <c r="Q519" s="87">
        <v>90.0</v>
      </c>
      <c r="R519" s="88" t="s">
        <v>380</v>
      </c>
      <c r="S519" s="88">
        <v>87.0</v>
      </c>
      <c r="T519" s="88"/>
      <c r="U519" s="98" t="s">
        <v>380</v>
      </c>
      <c r="V519" s="88"/>
      <c r="W519" s="88" t="s">
        <v>19</v>
      </c>
      <c r="X519" s="88">
        <f t="shared" si="78"/>
        <v>0.7452</v>
      </c>
      <c r="Y519" s="88" t="str">
        <f t="shared" si="82"/>
        <v>#VALUE!</v>
      </c>
      <c r="AC519" s="90" t="s">
        <v>483</v>
      </c>
    </row>
    <row r="520" hidden="1">
      <c r="A520" s="149">
        <v>907.0</v>
      </c>
      <c r="B520" s="84"/>
      <c r="C520" s="84" t="s">
        <v>41</v>
      </c>
      <c r="D520" s="84">
        <v>2.020103E7</v>
      </c>
      <c r="E520" s="85" t="s">
        <v>48</v>
      </c>
      <c r="F520" s="85" t="s">
        <v>376</v>
      </c>
      <c r="G520" s="85"/>
      <c r="H520" s="85" t="s">
        <v>64</v>
      </c>
      <c r="I520" s="85" t="s">
        <v>984</v>
      </c>
      <c r="J520" s="84">
        <v>1.0</v>
      </c>
      <c r="K520" s="148" t="s">
        <v>19</v>
      </c>
      <c r="L520" s="87" t="s">
        <v>378</v>
      </c>
      <c r="M520" s="87">
        <v>2.0220201E7</v>
      </c>
      <c r="N520" s="87" t="s">
        <v>379</v>
      </c>
      <c r="O520" s="87" t="s">
        <v>19</v>
      </c>
      <c r="P520" s="87">
        <v>8.82</v>
      </c>
      <c r="Q520" s="87">
        <v>90.0</v>
      </c>
      <c r="R520" s="88" t="s">
        <v>380</v>
      </c>
      <c r="S520" s="88">
        <v>90.0</v>
      </c>
      <c r="T520" s="88"/>
      <c r="U520" s="88"/>
      <c r="V520" s="88"/>
      <c r="W520" s="88" t="s">
        <v>19</v>
      </c>
      <c r="X520" s="88">
        <f t="shared" si="78"/>
        <v>0.7938</v>
      </c>
      <c r="Y520" s="88" t="str">
        <f t="shared" si="82"/>
        <v>#VALUE!</v>
      </c>
      <c r="AC520" s="90" t="s">
        <v>400</v>
      </c>
    </row>
    <row r="521" hidden="1">
      <c r="A521" s="83">
        <v>909.0</v>
      </c>
      <c r="B521" s="84" t="s">
        <v>382</v>
      </c>
      <c r="C521" s="84" t="s">
        <v>41</v>
      </c>
      <c r="D521" s="84">
        <v>2.020103E7</v>
      </c>
      <c r="E521" s="85" t="s">
        <v>48</v>
      </c>
      <c r="F521" s="85" t="s">
        <v>458</v>
      </c>
      <c r="G521" s="85"/>
      <c r="H521" s="85" t="s">
        <v>15</v>
      </c>
      <c r="I521" s="85" t="s">
        <v>465</v>
      </c>
      <c r="J521" s="84">
        <v>1.0</v>
      </c>
      <c r="K521" s="148" t="s">
        <v>19</v>
      </c>
      <c r="L521" s="87" t="s">
        <v>378</v>
      </c>
      <c r="M521" s="87">
        <v>2.0211116E7</v>
      </c>
      <c r="N521" s="87" t="s">
        <v>379</v>
      </c>
      <c r="O521" s="87" t="s">
        <v>19</v>
      </c>
      <c r="P521" s="87">
        <v>3.1</v>
      </c>
      <c r="Q521" s="87">
        <v>90.0</v>
      </c>
      <c r="R521" s="88">
        <v>78.1</v>
      </c>
      <c r="S521" s="88">
        <v>87.0</v>
      </c>
      <c r="T521" s="88">
        <v>22.1</v>
      </c>
      <c r="U521" s="88" t="s">
        <v>19</v>
      </c>
      <c r="V521" s="88">
        <v>3.1</v>
      </c>
      <c r="W521" s="93" t="s">
        <v>19</v>
      </c>
      <c r="X521" s="88">
        <f t="shared" si="78"/>
        <v>0.279</v>
      </c>
      <c r="Y521" s="88">
        <f t="shared" si="82"/>
        <v>6.7947</v>
      </c>
      <c r="AC521" s="90" t="s">
        <v>466</v>
      </c>
    </row>
    <row r="522" hidden="1">
      <c r="A522" s="83">
        <v>911.0</v>
      </c>
      <c r="B522" s="84" t="s">
        <v>382</v>
      </c>
      <c r="C522" s="84" t="s">
        <v>41</v>
      </c>
      <c r="D522" s="84">
        <v>2.020103E7</v>
      </c>
      <c r="E522" s="85" t="s">
        <v>48</v>
      </c>
      <c r="F522" s="85" t="s">
        <v>407</v>
      </c>
      <c r="G522" s="85"/>
      <c r="H522" s="85" t="s">
        <v>424</v>
      </c>
      <c r="I522" s="85" t="s">
        <v>990</v>
      </c>
      <c r="J522" s="84">
        <v>1.0</v>
      </c>
      <c r="K522" s="148" t="s">
        <v>19</v>
      </c>
      <c r="L522" s="87" t="s">
        <v>378</v>
      </c>
      <c r="M522" s="87">
        <v>2.0211104E7</v>
      </c>
      <c r="N522" s="87" t="s">
        <v>379</v>
      </c>
      <c r="O522" s="87" t="s">
        <v>19</v>
      </c>
      <c r="P522" s="87">
        <v>56.1</v>
      </c>
      <c r="Q522" s="87">
        <v>90.0</v>
      </c>
      <c r="R522" s="88">
        <v>17.5</v>
      </c>
      <c r="S522" s="88">
        <v>87.0</v>
      </c>
      <c r="T522" s="88">
        <v>13.7</v>
      </c>
      <c r="U522" s="88" t="s">
        <v>19</v>
      </c>
      <c r="V522" s="88">
        <v>4.8</v>
      </c>
      <c r="W522" s="88" t="s">
        <v>19</v>
      </c>
      <c r="X522" s="88">
        <f t="shared" si="78"/>
        <v>5.049</v>
      </c>
      <c r="Y522" s="88">
        <f t="shared" si="82"/>
        <v>1.5225</v>
      </c>
      <c r="AC522" s="90" t="s">
        <v>395</v>
      </c>
    </row>
    <row r="523" hidden="1">
      <c r="A523" s="83">
        <v>913.0</v>
      </c>
      <c r="B523" s="84" t="s">
        <v>382</v>
      </c>
      <c r="C523" s="84" t="s">
        <v>41</v>
      </c>
      <c r="D523" s="84">
        <v>2.020103E7</v>
      </c>
      <c r="E523" s="85" t="s">
        <v>48</v>
      </c>
      <c r="F523" s="85" t="s">
        <v>458</v>
      </c>
      <c r="G523" s="85"/>
      <c r="H523" s="85" t="s">
        <v>28</v>
      </c>
      <c r="I523" s="85" t="s">
        <v>584</v>
      </c>
      <c r="J523" s="84">
        <v>1.0</v>
      </c>
      <c r="K523" s="148" t="s">
        <v>19</v>
      </c>
      <c r="L523" s="87" t="s">
        <v>378</v>
      </c>
      <c r="M523" s="87">
        <v>2.0211122E7</v>
      </c>
      <c r="N523" s="87" t="s">
        <v>379</v>
      </c>
      <c r="O523" s="87" t="s">
        <v>19</v>
      </c>
      <c r="P523" s="87">
        <v>6.26</v>
      </c>
      <c r="Q523" s="87">
        <v>90.0</v>
      </c>
      <c r="R523" s="88">
        <v>23.7</v>
      </c>
      <c r="S523" s="88">
        <v>87.0</v>
      </c>
      <c r="T523" s="88">
        <v>17.3</v>
      </c>
      <c r="U523" s="88" t="s">
        <v>19</v>
      </c>
      <c r="V523" s="88">
        <v>4.0</v>
      </c>
      <c r="W523" s="93" t="s">
        <v>19</v>
      </c>
      <c r="X523" s="88">
        <f t="shared" si="78"/>
        <v>0.5634</v>
      </c>
      <c r="Y523" s="88">
        <f t="shared" si="82"/>
        <v>2.0619</v>
      </c>
      <c r="AC523" s="90" t="s">
        <v>520</v>
      </c>
    </row>
    <row r="524" hidden="1">
      <c r="A524" s="84">
        <v>915.0</v>
      </c>
      <c r="B524" s="84" t="s">
        <v>382</v>
      </c>
      <c r="C524" s="84" t="s">
        <v>41</v>
      </c>
      <c r="D524" s="84">
        <v>2.020103E7</v>
      </c>
      <c r="E524" s="85" t="s">
        <v>48</v>
      </c>
      <c r="F524" s="85" t="s">
        <v>376</v>
      </c>
      <c r="G524" s="85"/>
      <c r="H524" s="85" t="s">
        <v>79</v>
      </c>
      <c r="I524" s="85" t="s">
        <v>992</v>
      </c>
      <c r="J524" s="84">
        <v>1.0</v>
      </c>
      <c r="K524" s="148" t="s">
        <v>19</v>
      </c>
      <c r="L524" s="87" t="s">
        <v>378</v>
      </c>
      <c r="M524" s="87">
        <v>2.0211102E7</v>
      </c>
      <c r="N524" s="87" t="s">
        <v>379</v>
      </c>
      <c r="O524" s="87" t="s">
        <v>19</v>
      </c>
      <c r="P524" s="87">
        <v>13.35</v>
      </c>
      <c r="Q524" s="87">
        <v>90.0</v>
      </c>
      <c r="R524" s="88">
        <v>20.2</v>
      </c>
      <c r="S524" s="88">
        <v>87.0</v>
      </c>
      <c r="T524" s="88">
        <v>18.9</v>
      </c>
      <c r="U524" s="88" t="s">
        <v>19</v>
      </c>
      <c r="V524" s="88">
        <v>4.6</v>
      </c>
      <c r="W524" s="88" t="s">
        <v>19</v>
      </c>
      <c r="X524" s="88">
        <f t="shared" si="78"/>
        <v>1.2015</v>
      </c>
      <c r="Y524" s="88">
        <f t="shared" si="82"/>
        <v>1.7574</v>
      </c>
      <c r="AC524" s="90" t="s">
        <v>594</v>
      </c>
    </row>
    <row r="525" hidden="1">
      <c r="A525" s="84">
        <v>917.0</v>
      </c>
      <c r="B525" s="84" t="s">
        <v>382</v>
      </c>
      <c r="C525" s="84" t="s">
        <v>41</v>
      </c>
      <c r="D525" s="84">
        <v>2.020103E7</v>
      </c>
      <c r="E525" s="85" t="s">
        <v>48</v>
      </c>
      <c r="F525" s="85" t="s">
        <v>407</v>
      </c>
      <c r="G525" s="85"/>
      <c r="H525" s="85" t="s">
        <v>762</v>
      </c>
      <c r="I525" s="85" t="s">
        <v>993</v>
      </c>
      <c r="J525" s="84">
        <v>1.0</v>
      </c>
      <c r="K525" s="148" t="s">
        <v>19</v>
      </c>
      <c r="L525" s="87" t="s">
        <v>378</v>
      </c>
      <c r="M525" s="87">
        <v>2.0211122E7</v>
      </c>
      <c r="N525" s="87" t="s">
        <v>379</v>
      </c>
      <c r="O525" s="87" t="s">
        <v>19</v>
      </c>
      <c r="P525" s="87">
        <v>44.9</v>
      </c>
      <c r="Q525" s="87">
        <v>90.0</v>
      </c>
      <c r="R525" s="88">
        <v>21.5</v>
      </c>
      <c r="S525" s="88">
        <v>87.0</v>
      </c>
      <c r="T525" s="88">
        <v>17.3</v>
      </c>
      <c r="U525" s="88" t="s">
        <v>19</v>
      </c>
      <c r="V525" s="88">
        <v>2.8</v>
      </c>
      <c r="W525" s="88" t="s">
        <v>19</v>
      </c>
      <c r="X525" s="88">
        <f t="shared" si="78"/>
        <v>4.041</v>
      </c>
      <c r="Y525" s="88">
        <f t="shared" si="82"/>
        <v>1.8705</v>
      </c>
      <c r="AC525" s="90" t="s">
        <v>520</v>
      </c>
    </row>
    <row r="526" hidden="1">
      <c r="A526" s="84">
        <v>919.0</v>
      </c>
      <c r="B526" s="84" t="s">
        <v>382</v>
      </c>
      <c r="C526" s="84" t="s">
        <v>41</v>
      </c>
      <c r="D526" s="84">
        <v>2.020103E7</v>
      </c>
      <c r="E526" s="85" t="s">
        <v>48</v>
      </c>
      <c r="F526" s="85" t="s">
        <v>407</v>
      </c>
      <c r="G526" s="85"/>
      <c r="H526" s="85" t="s">
        <v>411</v>
      </c>
      <c r="I526" s="85" t="s">
        <v>994</v>
      </c>
      <c r="J526" s="84">
        <v>1.0</v>
      </c>
      <c r="K526" s="148" t="s">
        <v>19</v>
      </c>
      <c r="L526" s="87" t="s">
        <v>378</v>
      </c>
      <c r="M526" s="87">
        <v>2.021102E7</v>
      </c>
      <c r="N526" s="87" t="s">
        <v>379</v>
      </c>
      <c r="O526" s="87" t="s">
        <v>995</v>
      </c>
      <c r="P526" s="87">
        <v>27.3</v>
      </c>
      <c r="Q526" s="87">
        <v>90.0</v>
      </c>
      <c r="R526" s="88">
        <v>15.7</v>
      </c>
      <c r="S526" s="88">
        <v>87.0</v>
      </c>
      <c r="T526" s="88">
        <v>12.1</v>
      </c>
      <c r="U526" s="88" t="s">
        <v>19</v>
      </c>
      <c r="V526" s="88">
        <v>2.6</v>
      </c>
      <c r="W526" s="88" t="s">
        <v>19</v>
      </c>
      <c r="X526" s="88">
        <f t="shared" si="78"/>
        <v>2.457</v>
      </c>
      <c r="Y526" s="88">
        <f t="shared" si="82"/>
        <v>1.3659</v>
      </c>
      <c r="AC526" s="90" t="s">
        <v>504</v>
      </c>
    </row>
    <row r="527" hidden="1">
      <c r="A527" s="84">
        <v>921.0</v>
      </c>
      <c r="B527" s="84" t="s">
        <v>382</v>
      </c>
      <c r="C527" s="84" t="s">
        <v>41</v>
      </c>
      <c r="D527" s="84">
        <v>2.020103E7</v>
      </c>
      <c r="E527" s="85" t="s">
        <v>48</v>
      </c>
      <c r="F527" s="85" t="s">
        <v>458</v>
      </c>
      <c r="G527" s="85"/>
      <c r="H527" s="85" t="s">
        <v>29</v>
      </c>
      <c r="I527" s="85" t="s">
        <v>593</v>
      </c>
      <c r="J527" s="84">
        <v>1.0</v>
      </c>
      <c r="K527" s="148" t="s">
        <v>19</v>
      </c>
      <c r="L527" s="87" t="s">
        <v>378</v>
      </c>
      <c r="M527" s="87">
        <v>2.0211102E7</v>
      </c>
      <c r="N527" s="87" t="s">
        <v>379</v>
      </c>
      <c r="O527" s="87" t="s">
        <v>19</v>
      </c>
      <c r="P527" s="87">
        <v>9.32</v>
      </c>
      <c r="Q527" s="87">
        <v>90.0</v>
      </c>
      <c r="R527" s="88">
        <v>36.5</v>
      </c>
      <c r="S527" s="88">
        <v>87.0</v>
      </c>
      <c r="T527" s="88">
        <v>22.9</v>
      </c>
      <c r="U527" s="88" t="s">
        <v>19</v>
      </c>
      <c r="V527" s="88">
        <v>3.5</v>
      </c>
      <c r="W527" s="88" t="s">
        <v>19</v>
      </c>
      <c r="X527" s="88">
        <f t="shared" si="78"/>
        <v>0.8388</v>
      </c>
      <c r="Y527" s="88">
        <f t="shared" si="82"/>
        <v>3.1755</v>
      </c>
      <c r="AC527" s="90" t="s">
        <v>594</v>
      </c>
    </row>
    <row r="528" hidden="1">
      <c r="A528" s="172">
        <v>923.0</v>
      </c>
      <c r="B528" s="84" t="s">
        <v>526</v>
      </c>
      <c r="C528" s="84" t="s">
        <v>41</v>
      </c>
      <c r="D528" s="84">
        <v>2.020103E7</v>
      </c>
      <c r="E528" s="85" t="s">
        <v>48</v>
      </c>
      <c r="F528" s="85" t="s">
        <v>376</v>
      </c>
      <c r="G528" s="85"/>
      <c r="H528" s="85" t="s">
        <v>73</v>
      </c>
      <c r="I528" s="85" t="s">
        <v>999</v>
      </c>
      <c r="J528" s="84">
        <v>1.0</v>
      </c>
      <c r="K528" s="148" t="s">
        <v>19</v>
      </c>
      <c r="L528" s="87" t="s">
        <v>378</v>
      </c>
      <c r="M528" s="87">
        <v>2.0211112E7</v>
      </c>
      <c r="N528" s="87" t="s">
        <v>379</v>
      </c>
      <c r="O528" s="87" t="s">
        <v>19</v>
      </c>
      <c r="P528" s="87">
        <v>20.4</v>
      </c>
      <c r="Q528" s="87">
        <v>90.0</v>
      </c>
      <c r="R528" s="88" t="s">
        <v>380</v>
      </c>
      <c r="S528" s="88">
        <v>87.0</v>
      </c>
      <c r="T528" s="88">
        <v>9.25</v>
      </c>
      <c r="U528" s="96">
        <v>6.68</v>
      </c>
      <c r="V528" s="88" t="s">
        <v>380</v>
      </c>
      <c r="W528" s="88" t="s">
        <v>19</v>
      </c>
      <c r="X528" s="88">
        <f t="shared" si="78"/>
        <v>1.836</v>
      </c>
      <c r="Y528" s="88">
        <f>(U528*S528)/1000</f>
        <v>0.58116</v>
      </c>
      <c r="AC528" s="90" t="s">
        <v>510</v>
      </c>
    </row>
    <row r="529" hidden="1">
      <c r="A529" s="172">
        <v>923.0</v>
      </c>
      <c r="B529" s="84"/>
      <c r="C529" s="84" t="s">
        <v>41</v>
      </c>
      <c r="D529" s="84">
        <v>2.020103E7</v>
      </c>
      <c r="E529" s="85" t="s">
        <v>48</v>
      </c>
      <c r="F529" s="85" t="s">
        <v>376</v>
      </c>
      <c r="G529" s="85"/>
      <c r="H529" s="85" t="s">
        <v>73</v>
      </c>
      <c r="I529" s="85" t="s">
        <v>999</v>
      </c>
      <c r="J529" s="84">
        <v>1.0</v>
      </c>
      <c r="K529" s="148" t="s">
        <v>19</v>
      </c>
      <c r="L529" s="87" t="s">
        <v>378</v>
      </c>
      <c r="M529" s="87">
        <v>2.0211112E7</v>
      </c>
      <c r="N529" s="87" t="s">
        <v>379</v>
      </c>
      <c r="O529" s="87" t="s">
        <v>981</v>
      </c>
      <c r="P529" s="87">
        <v>20.4</v>
      </c>
      <c r="Q529" s="87">
        <v>90.0</v>
      </c>
      <c r="R529" s="88">
        <v>15.1</v>
      </c>
      <c r="S529" s="88">
        <v>90.0</v>
      </c>
      <c r="T529" s="88"/>
      <c r="U529" s="88"/>
      <c r="V529" s="88"/>
      <c r="W529" s="88" t="s">
        <v>19</v>
      </c>
      <c r="X529" s="88">
        <f t="shared" si="78"/>
        <v>1.836</v>
      </c>
      <c r="Y529" s="88">
        <f t="shared" ref="Y529:Y536" si="83">(R529*S529)/1000</f>
        <v>1.359</v>
      </c>
      <c r="AC529" s="90" t="s">
        <v>796</v>
      </c>
    </row>
    <row r="530" hidden="1">
      <c r="A530" s="84">
        <v>925.0</v>
      </c>
      <c r="B530" s="84" t="s">
        <v>382</v>
      </c>
      <c r="C530" s="84" t="s">
        <v>41</v>
      </c>
      <c r="D530" s="84">
        <v>2.020103E7</v>
      </c>
      <c r="E530" s="85" t="s">
        <v>48</v>
      </c>
      <c r="F530" s="85" t="s">
        <v>458</v>
      </c>
      <c r="G530" s="85"/>
      <c r="H530" s="85" t="s">
        <v>111</v>
      </c>
      <c r="I530" s="85" t="s">
        <v>503</v>
      </c>
      <c r="J530" s="84">
        <v>1.0</v>
      </c>
      <c r="K530" s="148" t="s">
        <v>19</v>
      </c>
      <c r="L530" s="87" t="s">
        <v>378</v>
      </c>
      <c r="M530" s="87">
        <v>2.021102E7</v>
      </c>
      <c r="N530" s="87" t="s">
        <v>379</v>
      </c>
      <c r="O530" s="87" t="s">
        <v>19</v>
      </c>
      <c r="P530" s="87">
        <v>18.55</v>
      </c>
      <c r="Q530" s="87">
        <v>90.0</v>
      </c>
      <c r="R530" s="88">
        <v>28.7</v>
      </c>
      <c r="S530" s="88">
        <v>87.0</v>
      </c>
      <c r="T530" s="88">
        <v>20.1</v>
      </c>
      <c r="U530" s="88" t="s">
        <v>19</v>
      </c>
      <c r="V530" s="88">
        <v>3.8</v>
      </c>
      <c r="W530" s="88" t="s">
        <v>19</v>
      </c>
      <c r="X530" s="88">
        <f t="shared" si="78"/>
        <v>1.6695</v>
      </c>
      <c r="Y530" s="88">
        <f t="shared" si="83"/>
        <v>2.4969</v>
      </c>
      <c r="AC530" s="90" t="s">
        <v>504</v>
      </c>
    </row>
    <row r="531" hidden="1">
      <c r="A531" s="173">
        <v>927.0</v>
      </c>
      <c r="B531" s="84"/>
      <c r="C531" s="84" t="s">
        <v>41</v>
      </c>
      <c r="D531" s="84">
        <v>2.020103E7</v>
      </c>
      <c r="E531" s="85" t="s">
        <v>48</v>
      </c>
      <c r="F531" s="85" t="s">
        <v>376</v>
      </c>
      <c r="G531" s="85"/>
      <c r="H531" s="85" t="s">
        <v>68</v>
      </c>
      <c r="I531" s="85" t="s">
        <v>980</v>
      </c>
      <c r="J531" s="84">
        <v>1.0</v>
      </c>
      <c r="K531" s="148" t="s">
        <v>19</v>
      </c>
      <c r="L531" s="87" t="s">
        <v>378</v>
      </c>
      <c r="M531" s="87">
        <v>2.021102E7</v>
      </c>
      <c r="N531" s="87" t="s">
        <v>379</v>
      </c>
      <c r="O531" s="87" t="s">
        <v>1029</v>
      </c>
      <c r="P531" s="87">
        <v>19.55</v>
      </c>
      <c r="Q531" s="87">
        <v>90.0</v>
      </c>
      <c r="R531" s="88" t="s">
        <v>380</v>
      </c>
      <c r="S531" s="88">
        <v>87.0</v>
      </c>
      <c r="T531" s="88"/>
      <c r="U531" s="95" t="s">
        <v>380</v>
      </c>
      <c r="V531" s="88"/>
      <c r="W531" s="88" t="s">
        <v>19</v>
      </c>
      <c r="X531" s="88">
        <f t="shared" si="78"/>
        <v>1.7595</v>
      </c>
      <c r="Y531" s="88" t="str">
        <f t="shared" si="83"/>
        <v>#VALUE!</v>
      </c>
      <c r="AC531" s="90" t="s">
        <v>504</v>
      </c>
    </row>
    <row r="532" hidden="1">
      <c r="A532" s="173">
        <v>927.0</v>
      </c>
      <c r="B532" s="84"/>
      <c r="C532" s="84" t="s">
        <v>41</v>
      </c>
      <c r="D532" s="84">
        <v>2.020103E7</v>
      </c>
      <c r="E532" s="85" t="s">
        <v>48</v>
      </c>
      <c r="F532" s="85" t="s">
        <v>376</v>
      </c>
      <c r="G532" s="85"/>
      <c r="H532" s="85" t="s">
        <v>68</v>
      </c>
      <c r="I532" s="85" t="s">
        <v>980</v>
      </c>
      <c r="J532" s="84">
        <v>1.0</v>
      </c>
      <c r="K532" s="148" t="s">
        <v>19</v>
      </c>
      <c r="L532" s="87" t="s">
        <v>378</v>
      </c>
      <c r="M532" s="87">
        <v>2.0220217E7</v>
      </c>
      <c r="N532" s="87" t="s">
        <v>379</v>
      </c>
      <c r="O532" s="87" t="s">
        <v>981</v>
      </c>
      <c r="P532" s="87">
        <v>19.45</v>
      </c>
      <c r="Q532" s="87">
        <v>90.0</v>
      </c>
      <c r="R532" s="88">
        <v>11.5</v>
      </c>
      <c r="S532" s="88">
        <v>90.0</v>
      </c>
      <c r="T532" s="88"/>
      <c r="U532" s="88"/>
      <c r="V532" s="88"/>
      <c r="W532" s="88" t="s">
        <v>19</v>
      </c>
      <c r="X532" s="88">
        <f t="shared" si="78"/>
        <v>1.7505</v>
      </c>
      <c r="Y532" s="88">
        <f t="shared" si="83"/>
        <v>1.035</v>
      </c>
      <c r="AC532" s="90" t="s">
        <v>796</v>
      </c>
    </row>
    <row r="533" hidden="1">
      <c r="A533" s="84">
        <v>929.0</v>
      </c>
      <c r="B533" s="84" t="s">
        <v>382</v>
      </c>
      <c r="C533" s="84" t="s">
        <v>41</v>
      </c>
      <c r="D533" s="84">
        <v>2.020103E7</v>
      </c>
      <c r="E533" s="85" t="s">
        <v>48</v>
      </c>
      <c r="F533" s="85" t="s">
        <v>407</v>
      </c>
      <c r="G533" s="85"/>
      <c r="H533" s="85" t="s">
        <v>439</v>
      </c>
      <c r="I533" s="85" t="s">
        <v>1002</v>
      </c>
      <c r="J533" s="84">
        <v>1.0</v>
      </c>
      <c r="K533" s="148" t="s">
        <v>19</v>
      </c>
      <c r="L533" s="87" t="s">
        <v>378</v>
      </c>
      <c r="M533" s="87">
        <v>2.0211122E7</v>
      </c>
      <c r="N533" s="87" t="s">
        <v>379</v>
      </c>
      <c r="O533" s="87" t="s">
        <v>19</v>
      </c>
      <c r="P533" s="87">
        <v>114.5</v>
      </c>
      <c r="Q533" s="87">
        <v>90.0</v>
      </c>
      <c r="R533" s="88">
        <v>12.8</v>
      </c>
      <c r="S533" s="88">
        <v>87.0</v>
      </c>
      <c r="T533" s="88">
        <v>15.2</v>
      </c>
      <c r="U533" s="88" t="s">
        <v>19</v>
      </c>
      <c r="V533" s="88">
        <v>2.7</v>
      </c>
      <c r="W533" s="88" t="s">
        <v>19</v>
      </c>
      <c r="X533" s="88">
        <f t="shared" si="78"/>
        <v>10.305</v>
      </c>
      <c r="Y533" s="88">
        <f t="shared" si="83"/>
        <v>1.1136</v>
      </c>
      <c r="AC533" s="90" t="s">
        <v>520</v>
      </c>
    </row>
    <row r="534" hidden="1">
      <c r="A534" s="84">
        <v>931.0</v>
      </c>
      <c r="B534" s="84" t="s">
        <v>382</v>
      </c>
      <c r="C534" s="84" t="s">
        <v>41</v>
      </c>
      <c r="D534" s="84">
        <v>2.020103E7</v>
      </c>
      <c r="E534" s="85" t="s">
        <v>48</v>
      </c>
      <c r="F534" s="85" t="s">
        <v>407</v>
      </c>
      <c r="G534" s="85"/>
      <c r="H534" s="85" t="s">
        <v>449</v>
      </c>
      <c r="I534" s="85" t="s">
        <v>1003</v>
      </c>
      <c r="J534" s="84">
        <v>1.0</v>
      </c>
      <c r="K534" s="148" t="s">
        <v>19</v>
      </c>
      <c r="L534" s="87" t="s">
        <v>378</v>
      </c>
      <c r="M534" s="87">
        <v>2.0211112E7</v>
      </c>
      <c r="N534" s="87" t="s">
        <v>379</v>
      </c>
      <c r="O534" s="87" t="s">
        <v>19</v>
      </c>
      <c r="P534" s="87">
        <v>75.1</v>
      </c>
      <c r="Q534" s="87">
        <v>90.0</v>
      </c>
      <c r="R534" s="88">
        <v>11.1</v>
      </c>
      <c r="S534" s="88">
        <v>87.0</v>
      </c>
      <c r="T534" s="88">
        <v>18.0</v>
      </c>
      <c r="U534" s="88" t="s">
        <v>19</v>
      </c>
      <c r="V534" s="88">
        <v>4.0</v>
      </c>
      <c r="W534" s="88" t="s">
        <v>19</v>
      </c>
      <c r="X534" s="88">
        <f t="shared" si="78"/>
        <v>6.759</v>
      </c>
      <c r="Y534" s="88">
        <f t="shared" si="83"/>
        <v>0.9657</v>
      </c>
      <c r="AC534" s="90" t="s">
        <v>510</v>
      </c>
    </row>
    <row r="535" hidden="1">
      <c r="A535" s="83">
        <v>933.0</v>
      </c>
      <c r="B535" s="84" t="s">
        <v>382</v>
      </c>
      <c r="C535" s="84" t="s">
        <v>41</v>
      </c>
      <c r="D535" s="84">
        <v>2.020103E7</v>
      </c>
      <c r="E535" s="85" t="s">
        <v>48</v>
      </c>
      <c r="F535" s="85" t="s">
        <v>458</v>
      </c>
      <c r="G535" s="85"/>
      <c r="H535" s="85" t="s">
        <v>27</v>
      </c>
      <c r="I535" s="85" t="s">
        <v>560</v>
      </c>
      <c r="J535" s="84">
        <v>1.0</v>
      </c>
      <c r="K535" s="148" t="s">
        <v>19</v>
      </c>
      <c r="L535" s="87" t="s">
        <v>378</v>
      </c>
      <c r="M535" s="87">
        <v>2.0211122E7</v>
      </c>
      <c r="N535" s="87" t="s">
        <v>379</v>
      </c>
      <c r="O535" s="87" t="s">
        <v>19</v>
      </c>
      <c r="P535" s="87">
        <v>11.1</v>
      </c>
      <c r="Q535" s="87">
        <v>90.0</v>
      </c>
      <c r="R535" s="88">
        <v>22.5</v>
      </c>
      <c r="S535" s="88">
        <v>87.0</v>
      </c>
      <c r="T535" s="88">
        <v>13.1</v>
      </c>
      <c r="U535" s="93" t="s">
        <v>19</v>
      </c>
      <c r="V535" s="88"/>
      <c r="W535" s="88" t="s">
        <v>19</v>
      </c>
      <c r="X535" s="88">
        <f t="shared" si="78"/>
        <v>0.999</v>
      </c>
      <c r="Y535" s="88">
        <f t="shared" si="83"/>
        <v>1.9575</v>
      </c>
      <c r="AC535" s="90" t="s">
        <v>520</v>
      </c>
    </row>
    <row r="536" hidden="1">
      <c r="A536" s="83">
        <v>935.0</v>
      </c>
      <c r="B536" s="84" t="s">
        <v>382</v>
      </c>
      <c r="C536" s="84" t="s">
        <v>41</v>
      </c>
      <c r="D536" s="84">
        <v>2.020103E7</v>
      </c>
      <c r="E536" s="85" t="s">
        <v>48</v>
      </c>
      <c r="F536" s="85" t="s">
        <v>407</v>
      </c>
      <c r="G536" s="85"/>
      <c r="H536" s="85" t="s">
        <v>431</v>
      </c>
      <c r="I536" s="85" t="s">
        <v>1008</v>
      </c>
      <c r="J536" s="84">
        <v>1.0</v>
      </c>
      <c r="K536" s="148" t="s">
        <v>19</v>
      </c>
      <c r="L536" s="87" t="s">
        <v>378</v>
      </c>
      <c r="M536" s="87">
        <v>2.0211102E7</v>
      </c>
      <c r="N536" s="87" t="s">
        <v>379</v>
      </c>
      <c r="O536" s="87" t="s">
        <v>19</v>
      </c>
      <c r="P536" s="87">
        <v>33.7</v>
      </c>
      <c r="Q536" s="87">
        <v>90.0</v>
      </c>
      <c r="R536" s="88">
        <v>11.1</v>
      </c>
      <c r="S536" s="88">
        <v>87.0</v>
      </c>
      <c r="T536" s="88">
        <v>5.82</v>
      </c>
      <c r="U536" s="88" t="s">
        <v>19</v>
      </c>
      <c r="V536" s="88" t="s">
        <v>380</v>
      </c>
      <c r="W536" s="88" t="s">
        <v>19</v>
      </c>
      <c r="X536" s="88">
        <f t="shared" si="78"/>
        <v>3.033</v>
      </c>
      <c r="Y536" s="88">
        <f t="shared" si="83"/>
        <v>0.9657</v>
      </c>
      <c r="AC536" s="90" t="s">
        <v>594</v>
      </c>
    </row>
    <row r="537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48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  <c r="AA537" s="129"/>
      <c r="AB537" s="129"/>
      <c r="AC537" s="129"/>
      <c r="AD537" s="129"/>
      <c r="AE537" s="129"/>
      <c r="AF537" s="129"/>
      <c r="AG537" s="129"/>
      <c r="AH537" s="129"/>
      <c r="AI537" s="129"/>
      <c r="AJ537" s="129"/>
      <c r="AK537" s="129"/>
      <c r="AL537" s="129"/>
      <c r="AM537" s="129"/>
      <c r="AN537" s="129"/>
      <c r="AO537" s="129"/>
      <c r="AP537" s="129"/>
      <c r="AQ537" s="129"/>
      <c r="AR537" s="129"/>
      <c r="AS537" s="129"/>
      <c r="AT537" s="129"/>
      <c r="AU537" s="129"/>
      <c r="AV537" s="129"/>
      <c r="AW537" s="129"/>
    </row>
    <row r="538">
      <c r="W538" s="129"/>
      <c r="X538" s="129"/>
      <c r="Y538" s="129"/>
    </row>
    <row r="539">
      <c r="W539" s="129"/>
      <c r="X539" s="129"/>
      <c r="Y539" s="129"/>
    </row>
    <row r="540">
      <c r="W540" s="129"/>
      <c r="X540" s="129"/>
      <c r="Y540" s="129"/>
    </row>
    <row r="541">
      <c r="W541" s="129"/>
      <c r="X541" s="129"/>
      <c r="Y541" s="129"/>
    </row>
    <row r="542">
      <c r="W542" s="129"/>
      <c r="X542" s="129"/>
      <c r="Y542" s="129"/>
    </row>
    <row r="543">
      <c r="W543" s="129"/>
      <c r="X543" s="129"/>
      <c r="Y543" s="129"/>
    </row>
    <row r="544">
      <c r="W544" s="129"/>
      <c r="X544" s="129"/>
      <c r="Y544" s="129"/>
    </row>
    <row r="545">
      <c r="W545" s="129"/>
      <c r="X545" s="129"/>
      <c r="Y545" s="129"/>
    </row>
    <row r="546">
      <c r="W546" s="129"/>
      <c r="X546" s="129"/>
      <c r="Y546" s="129"/>
    </row>
    <row r="547">
      <c r="W547" s="129"/>
      <c r="X547" s="129"/>
      <c r="Y547" s="129"/>
    </row>
    <row r="548">
      <c r="W548" s="129"/>
      <c r="X548" s="129"/>
      <c r="Y548" s="129"/>
    </row>
    <row r="549">
      <c r="W549" s="129"/>
      <c r="X549" s="129"/>
      <c r="Y549" s="129"/>
    </row>
    <row r="550">
      <c r="W550" s="129"/>
      <c r="X550" s="129"/>
      <c r="Y550" s="129"/>
    </row>
    <row r="551">
      <c r="W551" s="129"/>
      <c r="X551" s="129"/>
      <c r="Y551" s="129"/>
    </row>
    <row r="552">
      <c r="W552" s="129"/>
      <c r="X552" s="129"/>
      <c r="Y552" s="129"/>
    </row>
    <row r="553">
      <c r="W553" s="129"/>
      <c r="X553" s="129"/>
      <c r="Y553" s="129"/>
    </row>
    <row r="554">
      <c r="W554" s="129"/>
      <c r="X554" s="129"/>
      <c r="Y554" s="129"/>
    </row>
    <row r="555">
      <c r="W555" s="129"/>
      <c r="X555" s="129"/>
      <c r="Y555" s="129"/>
    </row>
    <row r="556">
      <c r="W556" s="129"/>
      <c r="X556" s="129"/>
      <c r="Y556" s="129"/>
    </row>
    <row r="557">
      <c r="W557" s="129"/>
      <c r="X557" s="129"/>
      <c r="Y557" s="129"/>
    </row>
    <row r="558">
      <c r="W558" s="129"/>
      <c r="X558" s="129"/>
      <c r="Y558" s="129"/>
    </row>
    <row r="559">
      <c r="W559" s="129"/>
      <c r="X559" s="129"/>
      <c r="Y559" s="129"/>
    </row>
    <row r="560">
      <c r="W560" s="129"/>
      <c r="X560" s="129"/>
      <c r="Y560" s="129"/>
    </row>
    <row r="561">
      <c r="W561" s="129"/>
      <c r="X561" s="129"/>
      <c r="Y561" s="129"/>
    </row>
    <row r="562">
      <c r="W562" s="129"/>
      <c r="X562" s="129"/>
      <c r="Y562" s="129"/>
    </row>
    <row r="563">
      <c r="W563" s="129"/>
      <c r="X563" s="129"/>
      <c r="Y563" s="129"/>
    </row>
    <row r="564">
      <c r="W564" s="129"/>
      <c r="X564" s="129"/>
      <c r="Y564" s="129"/>
    </row>
    <row r="565">
      <c r="W565" s="129"/>
      <c r="X565" s="129"/>
      <c r="Y565" s="129"/>
    </row>
    <row r="566">
      <c r="W566" s="129"/>
      <c r="X566" s="129"/>
      <c r="Y566" s="129"/>
    </row>
    <row r="567">
      <c r="W567" s="129"/>
      <c r="X567" s="129"/>
      <c r="Y567" s="129"/>
    </row>
    <row r="568">
      <c r="W568" s="129"/>
      <c r="X568" s="129"/>
      <c r="Y568" s="129"/>
    </row>
    <row r="569">
      <c r="W569" s="129"/>
      <c r="X569" s="129"/>
      <c r="Y569" s="129"/>
    </row>
    <row r="570">
      <c r="W570" s="129"/>
      <c r="X570" s="129"/>
      <c r="Y570" s="129"/>
    </row>
    <row r="571">
      <c r="W571" s="129"/>
      <c r="X571" s="129"/>
      <c r="Y571" s="129"/>
    </row>
    <row r="572">
      <c r="W572" s="129"/>
      <c r="X572" s="129"/>
      <c r="Y572" s="129"/>
    </row>
    <row r="573">
      <c r="W573" s="129"/>
      <c r="X573" s="129"/>
      <c r="Y573" s="129"/>
    </row>
    <row r="574">
      <c r="W574" s="129"/>
      <c r="X574" s="129"/>
      <c r="Y574" s="129"/>
    </row>
    <row r="575">
      <c r="W575" s="129"/>
      <c r="X575" s="129"/>
      <c r="Y575" s="129"/>
    </row>
    <row r="576">
      <c r="W576" s="129"/>
      <c r="X576" s="129"/>
      <c r="Y576" s="129"/>
    </row>
    <row r="577">
      <c r="W577" s="129"/>
      <c r="X577" s="129"/>
      <c r="Y577" s="129"/>
    </row>
    <row r="578">
      <c r="W578" s="129"/>
      <c r="X578" s="129"/>
      <c r="Y578" s="129"/>
    </row>
    <row r="579">
      <c r="W579" s="129"/>
      <c r="X579" s="129"/>
      <c r="Y579" s="129"/>
    </row>
    <row r="580">
      <c r="W580" s="129"/>
      <c r="X580" s="129"/>
      <c r="Y580" s="129"/>
    </row>
    <row r="581">
      <c r="W581" s="129"/>
      <c r="X581" s="129"/>
      <c r="Y581" s="129"/>
    </row>
    <row r="582">
      <c r="W582" s="129"/>
      <c r="X582" s="129"/>
      <c r="Y582" s="129"/>
    </row>
    <row r="583">
      <c r="W583" s="129"/>
      <c r="X583" s="129"/>
      <c r="Y583" s="129"/>
    </row>
    <row r="584">
      <c r="W584" s="129"/>
      <c r="X584" s="129"/>
      <c r="Y584" s="129"/>
    </row>
    <row r="585">
      <c r="W585" s="129"/>
      <c r="X585" s="129"/>
      <c r="Y585" s="129"/>
    </row>
    <row r="586">
      <c r="W586" s="129"/>
      <c r="X586" s="129"/>
      <c r="Y586" s="129"/>
    </row>
    <row r="587">
      <c r="W587" s="129"/>
      <c r="X587" s="129"/>
      <c r="Y587" s="129"/>
    </row>
    <row r="588">
      <c r="W588" s="129"/>
      <c r="X588" s="129"/>
      <c r="Y588" s="129"/>
    </row>
    <row r="589">
      <c r="W589" s="129"/>
      <c r="X589" s="129"/>
      <c r="Y589" s="129"/>
    </row>
    <row r="590">
      <c r="W590" s="129"/>
      <c r="X590" s="129"/>
      <c r="Y590" s="129"/>
    </row>
    <row r="591">
      <c r="W591" s="129"/>
      <c r="X591" s="129"/>
      <c r="Y591" s="129"/>
    </row>
    <row r="592">
      <c r="W592" s="129"/>
      <c r="X592" s="129"/>
      <c r="Y592" s="129"/>
    </row>
    <row r="593">
      <c r="W593" s="129"/>
      <c r="X593" s="129"/>
      <c r="Y593" s="129"/>
    </row>
    <row r="594">
      <c r="W594" s="129"/>
      <c r="X594" s="129"/>
      <c r="Y594" s="129"/>
    </row>
    <row r="595">
      <c r="W595" s="129"/>
      <c r="X595" s="129"/>
      <c r="Y595" s="129"/>
    </row>
    <row r="596">
      <c r="W596" s="129"/>
      <c r="X596" s="129"/>
      <c r="Y596" s="129"/>
    </row>
    <row r="597">
      <c r="W597" s="129"/>
      <c r="X597" s="129"/>
      <c r="Y597" s="129"/>
    </row>
    <row r="598">
      <c r="W598" s="129"/>
      <c r="X598" s="129"/>
      <c r="Y598" s="129"/>
    </row>
    <row r="599">
      <c r="W599" s="129"/>
      <c r="X599" s="129"/>
      <c r="Y599" s="129"/>
    </row>
    <row r="600">
      <c r="W600" s="129"/>
      <c r="X600" s="129"/>
      <c r="Y600" s="129"/>
    </row>
    <row r="601">
      <c r="W601" s="129"/>
      <c r="X601" s="129"/>
      <c r="Y601" s="129"/>
    </row>
    <row r="602">
      <c r="W602" s="129"/>
      <c r="X602" s="129"/>
      <c r="Y602" s="129"/>
    </row>
    <row r="603">
      <c r="W603" s="129"/>
      <c r="X603" s="129"/>
      <c r="Y603" s="129"/>
    </row>
    <row r="604">
      <c r="W604" s="129"/>
      <c r="X604" s="129"/>
      <c r="Y604" s="129"/>
    </row>
    <row r="605">
      <c r="W605" s="129"/>
      <c r="X605" s="129"/>
      <c r="Y605" s="129"/>
    </row>
    <row r="606">
      <c r="W606" s="129"/>
      <c r="X606" s="129"/>
      <c r="Y606" s="129"/>
    </row>
    <row r="607">
      <c r="W607" s="129"/>
      <c r="X607" s="129"/>
      <c r="Y607" s="129"/>
    </row>
    <row r="608">
      <c r="W608" s="129"/>
      <c r="X608" s="129"/>
      <c r="Y608" s="129"/>
    </row>
    <row r="609">
      <c r="W609" s="129"/>
      <c r="X609" s="129"/>
      <c r="Y609" s="129"/>
    </row>
    <row r="610">
      <c r="W610" s="129"/>
      <c r="X610" s="129"/>
      <c r="Y610" s="129"/>
    </row>
    <row r="611">
      <c r="W611" s="129"/>
      <c r="X611" s="129"/>
      <c r="Y611" s="129"/>
    </row>
    <row r="612">
      <c r="W612" s="129"/>
      <c r="X612" s="129"/>
      <c r="Y612" s="129"/>
    </row>
    <row r="613">
      <c r="W613" s="129"/>
      <c r="X613" s="129"/>
      <c r="Y613" s="129"/>
    </row>
    <row r="614">
      <c r="W614" s="129"/>
      <c r="X614" s="129"/>
      <c r="Y614" s="129"/>
    </row>
    <row r="615">
      <c r="W615" s="129"/>
      <c r="X615" s="129"/>
      <c r="Y615" s="129"/>
    </row>
    <row r="616">
      <c r="W616" s="129"/>
      <c r="X616" s="129"/>
      <c r="Y616" s="129"/>
    </row>
    <row r="617">
      <c r="W617" s="129"/>
      <c r="X617" s="129"/>
      <c r="Y617" s="129"/>
    </row>
    <row r="618">
      <c r="W618" s="129"/>
      <c r="X618" s="129"/>
      <c r="Y618" s="129"/>
    </row>
    <row r="619">
      <c r="W619" s="129"/>
      <c r="X619" s="129"/>
      <c r="Y619" s="129"/>
    </row>
    <row r="620">
      <c r="W620" s="129"/>
      <c r="X620" s="129"/>
      <c r="Y620" s="129"/>
    </row>
    <row r="621">
      <c r="W621" s="129"/>
      <c r="X621" s="129"/>
      <c r="Y621" s="129"/>
    </row>
    <row r="622">
      <c r="W622" s="129"/>
      <c r="X622" s="129"/>
      <c r="Y622" s="129"/>
    </row>
    <row r="623">
      <c r="W623" s="129"/>
      <c r="X623" s="129"/>
      <c r="Y623" s="129"/>
    </row>
    <row r="624">
      <c r="W624" s="129"/>
      <c r="X624" s="129"/>
      <c r="Y624" s="129"/>
    </row>
    <row r="625">
      <c r="W625" s="129"/>
      <c r="X625" s="129"/>
      <c r="Y625" s="129"/>
    </row>
    <row r="626">
      <c r="W626" s="129"/>
      <c r="X626" s="129"/>
      <c r="Y626" s="129"/>
    </row>
    <row r="627">
      <c r="W627" s="129"/>
      <c r="X627" s="129"/>
      <c r="Y627" s="129"/>
    </row>
    <row r="628">
      <c r="W628" s="129"/>
      <c r="X628" s="129"/>
      <c r="Y628" s="129"/>
    </row>
    <row r="629">
      <c r="W629" s="129"/>
      <c r="X629" s="129"/>
      <c r="Y629" s="129"/>
    </row>
    <row r="630">
      <c r="W630" s="129"/>
      <c r="X630" s="129"/>
      <c r="Y630" s="129"/>
    </row>
    <row r="631">
      <c r="W631" s="129"/>
      <c r="X631" s="129"/>
      <c r="Y631" s="129"/>
    </row>
    <row r="632">
      <c r="W632" s="129"/>
      <c r="X632" s="129"/>
      <c r="Y632" s="129"/>
    </row>
    <row r="633">
      <c r="W633" s="129"/>
      <c r="X633" s="129"/>
      <c r="Y633" s="129"/>
    </row>
    <row r="634">
      <c r="W634" s="129"/>
      <c r="X634" s="129"/>
      <c r="Y634" s="129"/>
    </row>
    <row r="635">
      <c r="W635" s="129"/>
      <c r="X635" s="129"/>
      <c r="Y635" s="129"/>
    </row>
    <row r="636">
      <c r="W636" s="129"/>
      <c r="X636" s="129"/>
      <c r="Y636" s="129"/>
    </row>
    <row r="637">
      <c r="W637" s="129"/>
      <c r="X637" s="129"/>
      <c r="Y637" s="129"/>
    </row>
    <row r="638">
      <c r="W638" s="129"/>
      <c r="X638" s="129"/>
      <c r="Y638" s="129"/>
    </row>
    <row r="639">
      <c r="W639" s="129"/>
      <c r="X639" s="129"/>
      <c r="Y639" s="129"/>
    </row>
    <row r="640">
      <c r="W640" s="129"/>
      <c r="X640" s="129"/>
      <c r="Y640" s="129"/>
    </row>
    <row r="641">
      <c r="W641" s="129"/>
      <c r="X641" s="129"/>
      <c r="Y641" s="129"/>
    </row>
    <row r="642">
      <c r="W642" s="129"/>
      <c r="X642" s="129"/>
      <c r="Y642" s="129"/>
    </row>
    <row r="643">
      <c r="W643" s="129"/>
      <c r="X643" s="129"/>
      <c r="Y643" s="129"/>
    </row>
    <row r="644">
      <c r="W644" s="129"/>
      <c r="X644" s="129"/>
      <c r="Y644" s="129"/>
    </row>
    <row r="645">
      <c r="W645" s="129"/>
      <c r="X645" s="129"/>
      <c r="Y645" s="129"/>
    </row>
    <row r="646">
      <c r="W646" s="129"/>
      <c r="X646" s="129"/>
      <c r="Y646" s="129"/>
    </row>
    <row r="647">
      <c r="W647" s="129"/>
      <c r="X647" s="129"/>
      <c r="Y647" s="129"/>
    </row>
    <row r="648">
      <c r="W648" s="129"/>
      <c r="X648" s="129"/>
      <c r="Y648" s="129"/>
    </row>
    <row r="649">
      <c r="W649" s="129"/>
      <c r="X649" s="129"/>
      <c r="Y649" s="129"/>
    </row>
    <row r="650">
      <c r="W650" s="129"/>
      <c r="X650" s="129"/>
      <c r="Y650" s="129"/>
    </row>
    <row r="651">
      <c r="W651" s="129"/>
      <c r="X651" s="129"/>
      <c r="Y651" s="129"/>
    </row>
    <row r="652">
      <c r="W652" s="129"/>
      <c r="X652" s="129"/>
      <c r="Y652" s="129"/>
    </row>
    <row r="653">
      <c r="W653" s="129"/>
      <c r="X653" s="129"/>
      <c r="Y653" s="129"/>
    </row>
    <row r="654">
      <c r="W654" s="129"/>
      <c r="X654" s="129"/>
      <c r="Y654" s="129"/>
    </row>
    <row r="655">
      <c r="W655" s="129"/>
      <c r="X655" s="129"/>
      <c r="Y655" s="129"/>
    </row>
    <row r="656">
      <c r="W656" s="129"/>
      <c r="X656" s="129"/>
      <c r="Y656" s="129"/>
    </row>
    <row r="657">
      <c r="W657" s="129"/>
      <c r="X657" s="129"/>
      <c r="Y657" s="129"/>
    </row>
    <row r="658">
      <c r="W658" s="129"/>
      <c r="X658" s="129"/>
      <c r="Y658" s="129"/>
    </row>
    <row r="659">
      <c r="W659" s="129"/>
      <c r="X659" s="129"/>
      <c r="Y659" s="129"/>
    </row>
    <row r="660">
      <c r="W660" s="129"/>
      <c r="X660" s="129"/>
      <c r="Y660" s="129"/>
    </row>
    <row r="661">
      <c r="W661" s="129"/>
      <c r="X661" s="129"/>
      <c r="Y661" s="129"/>
    </row>
    <row r="662">
      <c r="W662" s="129"/>
      <c r="X662" s="129"/>
      <c r="Y662" s="129"/>
    </row>
    <row r="663">
      <c r="W663" s="129"/>
      <c r="X663" s="129"/>
      <c r="Y663" s="129"/>
    </row>
    <row r="664">
      <c r="W664" s="129"/>
      <c r="X664" s="129"/>
      <c r="Y664" s="129"/>
    </row>
    <row r="665">
      <c r="W665" s="129"/>
      <c r="X665" s="129"/>
      <c r="Y665" s="129"/>
    </row>
    <row r="666">
      <c r="W666" s="129"/>
      <c r="X666" s="129"/>
      <c r="Y666" s="129"/>
    </row>
    <row r="667">
      <c r="W667" s="129"/>
      <c r="X667" s="129"/>
      <c r="Y667" s="129"/>
    </row>
    <row r="668">
      <c r="W668" s="129"/>
      <c r="X668" s="129"/>
      <c r="Y668" s="129"/>
    </row>
    <row r="669">
      <c r="W669" s="129"/>
      <c r="X669" s="129"/>
      <c r="Y669" s="129"/>
    </row>
    <row r="670">
      <c r="W670" s="129"/>
      <c r="X670" s="129"/>
      <c r="Y670" s="129"/>
    </row>
    <row r="671">
      <c r="W671" s="129"/>
      <c r="X671" s="129"/>
      <c r="Y671" s="129"/>
    </row>
    <row r="672">
      <c r="W672" s="129"/>
      <c r="X672" s="129"/>
      <c r="Y672" s="129"/>
    </row>
    <row r="673">
      <c r="W673" s="129"/>
      <c r="X673" s="129"/>
      <c r="Y673" s="129"/>
    </row>
    <row r="674">
      <c r="W674" s="129"/>
      <c r="X674" s="129"/>
      <c r="Y674" s="129"/>
    </row>
    <row r="675">
      <c r="W675" s="129"/>
      <c r="X675" s="129"/>
      <c r="Y675" s="129"/>
    </row>
    <row r="676">
      <c r="W676" s="129"/>
      <c r="X676" s="129"/>
      <c r="Y676" s="129"/>
    </row>
    <row r="677">
      <c r="W677" s="129"/>
      <c r="X677" s="129"/>
      <c r="Y677" s="129"/>
    </row>
    <row r="678">
      <c r="W678" s="129"/>
      <c r="X678" s="129"/>
      <c r="Y678" s="129"/>
    </row>
    <row r="679">
      <c r="W679" s="129"/>
      <c r="X679" s="129"/>
      <c r="Y679" s="129"/>
    </row>
    <row r="680">
      <c r="W680" s="129"/>
      <c r="X680" s="129"/>
      <c r="Y680" s="129"/>
    </row>
    <row r="681">
      <c r="W681" s="129"/>
      <c r="X681" s="129"/>
      <c r="Y681" s="129"/>
    </row>
    <row r="682">
      <c r="W682" s="129"/>
      <c r="X682" s="129"/>
      <c r="Y682" s="129"/>
    </row>
    <row r="683">
      <c r="W683" s="129"/>
      <c r="X683" s="129"/>
      <c r="Y683" s="129"/>
    </row>
    <row r="684">
      <c r="W684" s="129"/>
      <c r="X684" s="129"/>
      <c r="Y684" s="129"/>
    </row>
    <row r="685">
      <c r="W685" s="129"/>
      <c r="X685" s="129"/>
      <c r="Y685" s="129"/>
    </row>
    <row r="686">
      <c r="W686" s="129"/>
      <c r="X686" s="129"/>
      <c r="Y686" s="129"/>
    </row>
    <row r="687">
      <c r="W687" s="129"/>
      <c r="X687" s="129"/>
      <c r="Y687" s="129"/>
    </row>
    <row r="688">
      <c r="W688" s="129"/>
      <c r="X688" s="129"/>
      <c r="Y688" s="129"/>
    </row>
    <row r="689">
      <c r="W689" s="129"/>
      <c r="X689" s="129"/>
      <c r="Y689" s="129"/>
    </row>
    <row r="690">
      <c r="W690" s="129"/>
      <c r="X690" s="129"/>
      <c r="Y690" s="129"/>
    </row>
    <row r="691">
      <c r="W691" s="129"/>
      <c r="X691" s="129"/>
      <c r="Y691" s="129"/>
    </row>
    <row r="692">
      <c r="W692" s="129"/>
      <c r="X692" s="129"/>
      <c r="Y692" s="129"/>
    </row>
    <row r="693">
      <c r="W693" s="129"/>
      <c r="X693" s="129"/>
      <c r="Y693" s="129"/>
    </row>
    <row r="694">
      <c r="W694" s="129"/>
      <c r="X694" s="129"/>
      <c r="Y694" s="129"/>
    </row>
    <row r="695">
      <c r="W695" s="129"/>
      <c r="X695" s="129"/>
      <c r="Y695" s="129"/>
    </row>
    <row r="696">
      <c r="W696" s="129"/>
      <c r="X696" s="129"/>
      <c r="Y696" s="129"/>
    </row>
    <row r="697">
      <c r="W697" s="129"/>
      <c r="X697" s="129"/>
      <c r="Y697" s="129"/>
    </row>
    <row r="698">
      <c r="W698" s="129"/>
      <c r="X698" s="129"/>
      <c r="Y698" s="129"/>
    </row>
    <row r="699">
      <c r="W699" s="129"/>
      <c r="X699" s="129"/>
      <c r="Y699" s="129"/>
    </row>
    <row r="700">
      <c r="W700" s="129"/>
      <c r="X700" s="129"/>
      <c r="Y700" s="129"/>
    </row>
    <row r="701">
      <c r="W701" s="129"/>
      <c r="X701" s="129"/>
      <c r="Y701" s="129"/>
    </row>
    <row r="702">
      <c r="W702" s="129"/>
      <c r="X702" s="129"/>
      <c r="Y702" s="129"/>
    </row>
    <row r="703">
      <c r="W703" s="129"/>
      <c r="X703" s="129"/>
      <c r="Y703" s="129"/>
    </row>
    <row r="704">
      <c r="W704" s="129"/>
      <c r="X704" s="129"/>
      <c r="Y704" s="129"/>
    </row>
    <row r="705">
      <c r="W705" s="129"/>
      <c r="X705" s="129"/>
      <c r="Y705" s="129"/>
    </row>
    <row r="706">
      <c r="W706" s="129"/>
      <c r="X706" s="129"/>
      <c r="Y706" s="129"/>
    </row>
    <row r="707">
      <c r="W707" s="129"/>
      <c r="X707" s="129"/>
      <c r="Y707" s="129"/>
    </row>
    <row r="708">
      <c r="W708" s="129"/>
      <c r="X708" s="129"/>
      <c r="Y708" s="129"/>
    </row>
    <row r="709">
      <c r="W709" s="129"/>
      <c r="X709" s="129"/>
      <c r="Y709" s="129"/>
    </row>
    <row r="710">
      <c r="W710" s="129"/>
      <c r="X710" s="129"/>
      <c r="Y710" s="129"/>
    </row>
    <row r="711">
      <c r="W711" s="129"/>
      <c r="X711" s="129"/>
      <c r="Y711" s="129"/>
    </row>
    <row r="712">
      <c r="W712" s="129"/>
      <c r="X712" s="129"/>
      <c r="Y712" s="129"/>
    </row>
    <row r="713">
      <c r="W713" s="129"/>
      <c r="X713" s="129"/>
      <c r="Y713" s="129"/>
    </row>
    <row r="714">
      <c r="W714" s="129"/>
      <c r="X714" s="129"/>
      <c r="Y714" s="129"/>
    </row>
    <row r="715">
      <c r="W715" s="129"/>
      <c r="X715" s="129"/>
      <c r="Y715" s="129"/>
    </row>
    <row r="716">
      <c r="W716" s="129"/>
      <c r="X716" s="129"/>
      <c r="Y716" s="129"/>
    </row>
    <row r="717">
      <c r="W717" s="129"/>
      <c r="X717" s="129"/>
      <c r="Y717" s="129"/>
    </row>
    <row r="718">
      <c r="W718" s="129"/>
      <c r="X718" s="129"/>
      <c r="Y718" s="129"/>
    </row>
    <row r="719">
      <c r="W719" s="129"/>
      <c r="X719" s="129"/>
      <c r="Y719" s="129"/>
    </row>
    <row r="720">
      <c r="W720" s="129"/>
      <c r="X720" s="129"/>
      <c r="Y720" s="129"/>
    </row>
    <row r="721">
      <c r="W721" s="129"/>
      <c r="X721" s="129"/>
      <c r="Y721" s="129"/>
    </row>
    <row r="722">
      <c r="W722" s="129"/>
      <c r="X722" s="129"/>
      <c r="Y722" s="129"/>
    </row>
    <row r="723">
      <c r="W723" s="129"/>
      <c r="X723" s="129"/>
      <c r="Y723" s="129"/>
    </row>
    <row r="724">
      <c r="W724" s="129"/>
      <c r="X724" s="129"/>
      <c r="Y724" s="129"/>
    </row>
    <row r="725">
      <c r="W725" s="129"/>
      <c r="X725" s="129"/>
      <c r="Y725" s="129"/>
    </row>
    <row r="726">
      <c r="W726" s="129"/>
      <c r="X726" s="129"/>
      <c r="Y726" s="129"/>
    </row>
    <row r="727">
      <c r="W727" s="129"/>
      <c r="X727" s="129"/>
      <c r="Y727" s="129"/>
    </row>
    <row r="728">
      <c r="W728" s="129"/>
      <c r="X728" s="129"/>
      <c r="Y728" s="129"/>
    </row>
    <row r="729">
      <c r="W729" s="129"/>
      <c r="X729" s="129"/>
      <c r="Y729" s="129"/>
    </row>
    <row r="730">
      <c r="W730" s="129"/>
      <c r="X730" s="129"/>
      <c r="Y730" s="129"/>
    </row>
    <row r="731">
      <c r="W731" s="129"/>
      <c r="X731" s="129"/>
      <c r="Y731" s="129"/>
    </row>
    <row r="732">
      <c r="W732" s="129"/>
      <c r="X732" s="129"/>
      <c r="Y732" s="129"/>
    </row>
    <row r="733">
      <c r="W733" s="129"/>
      <c r="X733" s="129"/>
      <c r="Y733" s="129"/>
    </row>
    <row r="734">
      <c r="W734" s="129"/>
      <c r="X734" s="129"/>
      <c r="Y734" s="129"/>
    </row>
    <row r="735">
      <c r="W735" s="129"/>
      <c r="X735" s="129"/>
      <c r="Y735" s="129"/>
    </row>
    <row r="736">
      <c r="W736" s="129"/>
      <c r="X736" s="129"/>
      <c r="Y736" s="129"/>
    </row>
    <row r="737">
      <c r="W737" s="129"/>
      <c r="X737" s="129"/>
      <c r="Y737" s="129"/>
    </row>
    <row r="738">
      <c r="W738" s="129"/>
      <c r="X738" s="129"/>
      <c r="Y738" s="129"/>
    </row>
    <row r="739">
      <c r="W739" s="129"/>
      <c r="X739" s="129"/>
      <c r="Y739" s="129"/>
    </row>
    <row r="740">
      <c r="W740" s="129"/>
      <c r="X740" s="129"/>
      <c r="Y740" s="129"/>
    </row>
    <row r="741">
      <c r="W741" s="129"/>
      <c r="X741" s="129"/>
      <c r="Y741" s="129"/>
    </row>
    <row r="742">
      <c r="W742" s="129"/>
      <c r="X742" s="129"/>
      <c r="Y742" s="129"/>
    </row>
    <row r="743">
      <c r="W743" s="129"/>
      <c r="X743" s="129"/>
      <c r="Y743" s="129"/>
    </row>
    <row r="744">
      <c r="W744" s="129"/>
      <c r="X744" s="129"/>
      <c r="Y744" s="129"/>
    </row>
    <row r="745">
      <c r="W745" s="129"/>
      <c r="X745" s="129"/>
      <c r="Y745" s="129"/>
    </row>
    <row r="746">
      <c r="W746" s="129"/>
      <c r="X746" s="129"/>
      <c r="Y746" s="129"/>
    </row>
    <row r="747">
      <c r="W747" s="129"/>
      <c r="X747" s="129"/>
      <c r="Y747" s="129"/>
    </row>
    <row r="748">
      <c r="W748" s="129"/>
      <c r="X748" s="129"/>
      <c r="Y748" s="129"/>
    </row>
    <row r="749">
      <c r="W749" s="129"/>
      <c r="X749" s="129"/>
      <c r="Y749" s="129"/>
    </row>
    <row r="750">
      <c r="W750" s="129"/>
      <c r="X750" s="129"/>
      <c r="Y750" s="129"/>
    </row>
    <row r="751">
      <c r="W751" s="129"/>
      <c r="X751" s="129"/>
      <c r="Y751" s="129"/>
    </row>
    <row r="752">
      <c r="W752" s="129"/>
      <c r="X752" s="129"/>
      <c r="Y752" s="129"/>
    </row>
    <row r="753">
      <c r="W753" s="129"/>
      <c r="X753" s="129"/>
      <c r="Y753" s="129"/>
    </row>
    <row r="754">
      <c r="W754" s="129"/>
      <c r="X754" s="129"/>
      <c r="Y754" s="129"/>
    </row>
    <row r="755">
      <c r="W755" s="129"/>
      <c r="X755" s="129"/>
      <c r="Y755" s="129"/>
    </row>
    <row r="756">
      <c r="W756" s="129"/>
      <c r="X756" s="129"/>
      <c r="Y756" s="129"/>
    </row>
    <row r="757">
      <c r="W757" s="129"/>
      <c r="X757" s="129"/>
      <c r="Y757" s="129"/>
    </row>
    <row r="758">
      <c r="W758" s="129"/>
      <c r="X758" s="129"/>
      <c r="Y758" s="129"/>
    </row>
    <row r="759">
      <c r="W759" s="129"/>
      <c r="X759" s="129"/>
      <c r="Y759" s="129"/>
    </row>
    <row r="760">
      <c r="W760" s="129"/>
      <c r="X760" s="129"/>
      <c r="Y760" s="129"/>
    </row>
    <row r="761">
      <c r="W761" s="129"/>
      <c r="X761" s="129"/>
      <c r="Y761" s="129"/>
    </row>
    <row r="762">
      <c r="W762" s="129"/>
      <c r="X762" s="129"/>
      <c r="Y762" s="129"/>
    </row>
    <row r="763">
      <c r="W763" s="129"/>
      <c r="X763" s="129"/>
      <c r="Y763" s="129"/>
    </row>
    <row r="764">
      <c r="W764" s="129"/>
      <c r="X764" s="129"/>
      <c r="Y764" s="129"/>
    </row>
    <row r="765">
      <c r="W765" s="129"/>
      <c r="X765" s="129"/>
      <c r="Y765" s="129"/>
    </row>
    <row r="766">
      <c r="W766" s="129"/>
      <c r="X766" s="129"/>
      <c r="Y766" s="129"/>
    </row>
    <row r="767">
      <c r="W767" s="129"/>
      <c r="X767" s="129"/>
      <c r="Y767" s="129"/>
    </row>
    <row r="768">
      <c r="W768" s="129"/>
      <c r="X768" s="129"/>
      <c r="Y768" s="129"/>
    </row>
    <row r="769">
      <c r="W769" s="129"/>
      <c r="X769" s="129"/>
      <c r="Y769" s="129"/>
    </row>
    <row r="770">
      <c r="W770" s="129"/>
      <c r="X770" s="129"/>
      <c r="Y770" s="129"/>
    </row>
    <row r="771">
      <c r="W771" s="129"/>
      <c r="X771" s="129"/>
      <c r="Y771" s="129"/>
    </row>
    <row r="772">
      <c r="W772" s="129"/>
      <c r="X772" s="129"/>
      <c r="Y772" s="129"/>
    </row>
    <row r="773">
      <c r="W773" s="129"/>
      <c r="X773" s="129"/>
      <c r="Y773" s="129"/>
    </row>
    <row r="774">
      <c r="W774" s="129"/>
      <c r="X774" s="129"/>
      <c r="Y774" s="129"/>
    </row>
    <row r="775">
      <c r="W775" s="129"/>
      <c r="X775" s="129"/>
      <c r="Y775" s="129"/>
    </row>
    <row r="776">
      <c r="W776" s="129"/>
      <c r="X776" s="129"/>
      <c r="Y776" s="129"/>
    </row>
    <row r="777">
      <c r="W777" s="129"/>
      <c r="X777" s="129"/>
      <c r="Y777" s="129"/>
    </row>
    <row r="778">
      <c r="W778" s="129"/>
      <c r="X778" s="129"/>
      <c r="Y778" s="129"/>
    </row>
    <row r="779">
      <c r="W779" s="129"/>
      <c r="X779" s="129"/>
      <c r="Y779" s="129"/>
    </row>
    <row r="780">
      <c r="W780" s="129"/>
      <c r="X780" s="129"/>
      <c r="Y780" s="129"/>
    </row>
    <row r="781">
      <c r="W781" s="129"/>
      <c r="X781" s="129"/>
      <c r="Y781" s="129"/>
    </row>
    <row r="782">
      <c r="W782" s="129"/>
      <c r="X782" s="129"/>
      <c r="Y782" s="129"/>
    </row>
    <row r="783">
      <c r="W783" s="129"/>
      <c r="X783" s="129"/>
      <c r="Y783" s="129"/>
    </row>
    <row r="784">
      <c r="W784" s="129"/>
      <c r="X784" s="129"/>
      <c r="Y784" s="129"/>
    </row>
    <row r="785">
      <c r="W785" s="129"/>
      <c r="X785" s="129"/>
      <c r="Y785" s="129"/>
    </row>
    <row r="786">
      <c r="W786" s="129"/>
      <c r="X786" s="129"/>
      <c r="Y786" s="129"/>
    </row>
    <row r="787">
      <c r="W787" s="129"/>
      <c r="X787" s="129"/>
      <c r="Y787" s="129"/>
    </row>
    <row r="788">
      <c r="W788" s="129"/>
      <c r="X788" s="129"/>
      <c r="Y788" s="129"/>
    </row>
    <row r="789">
      <c r="W789" s="129"/>
      <c r="X789" s="129"/>
      <c r="Y789" s="129"/>
    </row>
    <row r="790">
      <c r="W790" s="129"/>
      <c r="X790" s="129"/>
      <c r="Y790" s="129"/>
    </row>
    <row r="791">
      <c r="W791" s="129"/>
      <c r="X791" s="129"/>
      <c r="Y791" s="129"/>
    </row>
    <row r="792">
      <c r="W792" s="129"/>
      <c r="X792" s="129"/>
      <c r="Y792" s="129"/>
    </row>
    <row r="793">
      <c r="W793" s="129"/>
      <c r="X793" s="129"/>
      <c r="Y793" s="129"/>
    </row>
    <row r="794">
      <c r="W794" s="129"/>
      <c r="X794" s="129"/>
      <c r="Y794" s="129"/>
    </row>
    <row r="795">
      <c r="W795" s="129"/>
      <c r="X795" s="129"/>
      <c r="Y795" s="129"/>
    </row>
    <row r="796">
      <c r="W796" s="129"/>
      <c r="X796" s="129"/>
      <c r="Y796" s="129"/>
    </row>
    <row r="797">
      <c r="W797" s="129"/>
      <c r="X797" s="129"/>
      <c r="Y797" s="129"/>
    </row>
    <row r="798">
      <c r="W798" s="129"/>
      <c r="X798" s="129"/>
      <c r="Y798" s="129"/>
    </row>
    <row r="799">
      <c r="W799" s="129"/>
      <c r="X799" s="129"/>
      <c r="Y799" s="129"/>
    </row>
    <row r="800">
      <c r="W800" s="129"/>
      <c r="X800" s="129"/>
      <c r="Y800" s="129"/>
    </row>
    <row r="801">
      <c r="W801" s="129"/>
      <c r="X801" s="129"/>
      <c r="Y801" s="129"/>
    </row>
    <row r="802">
      <c r="W802" s="129"/>
      <c r="X802" s="129"/>
      <c r="Y802" s="129"/>
    </row>
    <row r="803">
      <c r="W803" s="129"/>
      <c r="X803" s="129"/>
      <c r="Y803" s="129"/>
    </row>
    <row r="804">
      <c r="W804" s="129"/>
      <c r="X804" s="129"/>
      <c r="Y804" s="129"/>
    </row>
    <row r="805">
      <c r="W805" s="129"/>
      <c r="X805" s="129"/>
      <c r="Y805" s="129"/>
    </row>
    <row r="806">
      <c r="W806" s="129"/>
      <c r="X806" s="129"/>
      <c r="Y806" s="129"/>
    </row>
    <row r="807">
      <c r="W807" s="129"/>
      <c r="X807" s="129"/>
      <c r="Y807" s="129"/>
    </row>
    <row r="808">
      <c r="W808" s="129"/>
      <c r="X808" s="129"/>
      <c r="Y808" s="129"/>
    </row>
    <row r="809">
      <c r="W809" s="129"/>
      <c r="X809" s="129"/>
      <c r="Y809" s="129"/>
    </row>
    <row r="810">
      <c r="W810" s="129"/>
      <c r="X810" s="129"/>
      <c r="Y810" s="129"/>
    </row>
    <row r="811">
      <c r="W811" s="129"/>
      <c r="X811" s="129"/>
      <c r="Y811" s="129"/>
    </row>
    <row r="812">
      <c r="W812" s="129"/>
      <c r="X812" s="129"/>
      <c r="Y812" s="129"/>
    </row>
    <row r="813">
      <c r="W813" s="129"/>
      <c r="X813" s="129"/>
      <c r="Y813" s="129"/>
    </row>
    <row r="814">
      <c r="W814" s="129"/>
      <c r="X814" s="129"/>
      <c r="Y814" s="129"/>
    </row>
    <row r="815">
      <c r="W815" s="129"/>
      <c r="X815" s="129"/>
      <c r="Y815" s="129"/>
    </row>
    <row r="816">
      <c r="W816" s="129"/>
      <c r="X816" s="129"/>
      <c r="Y816" s="129"/>
    </row>
    <row r="817">
      <c r="W817" s="129"/>
      <c r="X817" s="129"/>
      <c r="Y817" s="129"/>
    </row>
    <row r="818">
      <c r="W818" s="129"/>
      <c r="X818" s="129"/>
      <c r="Y818" s="129"/>
    </row>
    <row r="819">
      <c r="W819" s="129"/>
      <c r="X819" s="129"/>
      <c r="Y819" s="129"/>
    </row>
    <row r="820">
      <c r="W820" s="129"/>
      <c r="X820" s="129"/>
      <c r="Y820" s="129"/>
    </row>
    <row r="821">
      <c r="W821" s="129"/>
      <c r="X821" s="129"/>
      <c r="Y821" s="129"/>
    </row>
    <row r="822">
      <c r="W822" s="129"/>
      <c r="X822" s="129"/>
      <c r="Y822" s="129"/>
    </row>
    <row r="823">
      <c r="W823" s="129"/>
      <c r="X823" s="129"/>
      <c r="Y823" s="129"/>
    </row>
    <row r="824">
      <c r="W824" s="129"/>
      <c r="X824" s="129"/>
      <c r="Y824" s="129"/>
    </row>
    <row r="825">
      <c r="W825" s="129"/>
      <c r="X825" s="129"/>
      <c r="Y825" s="129"/>
    </row>
    <row r="826">
      <c r="W826" s="129"/>
      <c r="X826" s="129"/>
      <c r="Y826" s="129"/>
    </row>
    <row r="827">
      <c r="W827" s="129"/>
      <c r="X827" s="129"/>
      <c r="Y827" s="129"/>
    </row>
    <row r="828">
      <c r="W828" s="129"/>
      <c r="X828" s="129"/>
      <c r="Y828" s="129"/>
    </row>
    <row r="829">
      <c r="W829" s="129"/>
      <c r="X829" s="129"/>
      <c r="Y829" s="129"/>
    </row>
    <row r="830">
      <c r="W830" s="129"/>
      <c r="X830" s="129"/>
      <c r="Y830" s="129"/>
    </row>
    <row r="831">
      <c r="W831" s="129"/>
      <c r="X831" s="129"/>
      <c r="Y831" s="129"/>
    </row>
    <row r="832">
      <c r="W832" s="129"/>
      <c r="X832" s="129"/>
      <c r="Y832" s="129"/>
    </row>
    <row r="833">
      <c r="W833" s="129"/>
      <c r="X833" s="129"/>
      <c r="Y833" s="129"/>
    </row>
    <row r="834">
      <c r="W834" s="129"/>
      <c r="X834" s="129"/>
      <c r="Y834" s="129"/>
    </row>
    <row r="835">
      <c r="W835" s="129"/>
      <c r="X835" s="129"/>
      <c r="Y835" s="129"/>
    </row>
    <row r="836">
      <c r="W836" s="129"/>
      <c r="X836" s="129"/>
      <c r="Y836" s="129"/>
    </row>
    <row r="837">
      <c r="W837" s="129"/>
      <c r="X837" s="129"/>
      <c r="Y837" s="129"/>
    </row>
    <row r="838">
      <c r="W838" s="129"/>
      <c r="X838" s="129"/>
      <c r="Y838" s="129"/>
    </row>
    <row r="839">
      <c r="W839" s="129"/>
      <c r="X839" s="129"/>
      <c r="Y839" s="129"/>
    </row>
    <row r="840">
      <c r="W840" s="129"/>
      <c r="X840" s="129"/>
      <c r="Y840" s="129"/>
    </row>
    <row r="841">
      <c r="W841" s="129"/>
      <c r="X841" s="129"/>
      <c r="Y841" s="129"/>
    </row>
    <row r="842">
      <c r="W842" s="129"/>
      <c r="X842" s="129"/>
      <c r="Y842" s="129"/>
    </row>
    <row r="843">
      <c r="W843" s="129"/>
      <c r="X843" s="129"/>
      <c r="Y843" s="129"/>
    </row>
    <row r="844">
      <c r="W844" s="129"/>
      <c r="X844" s="129"/>
      <c r="Y844" s="129"/>
    </row>
    <row r="845">
      <c r="W845" s="129"/>
      <c r="X845" s="129"/>
      <c r="Y845" s="129"/>
    </row>
    <row r="846">
      <c r="W846" s="129"/>
      <c r="X846" s="129"/>
      <c r="Y846" s="129"/>
    </row>
    <row r="847">
      <c r="W847" s="129"/>
      <c r="X847" s="129"/>
      <c r="Y847" s="129"/>
    </row>
    <row r="848">
      <c r="W848" s="129"/>
      <c r="X848" s="129"/>
      <c r="Y848" s="129"/>
    </row>
    <row r="849">
      <c r="W849" s="129"/>
      <c r="X849" s="129"/>
      <c r="Y849" s="129"/>
    </row>
    <row r="850">
      <c r="W850" s="129"/>
      <c r="X850" s="129"/>
      <c r="Y850" s="129"/>
    </row>
    <row r="851">
      <c r="W851" s="129"/>
      <c r="X851" s="129"/>
      <c r="Y851" s="129"/>
    </row>
    <row r="852">
      <c r="W852" s="129"/>
      <c r="X852" s="129"/>
      <c r="Y852" s="129"/>
    </row>
    <row r="853">
      <c r="W853" s="129"/>
      <c r="X853" s="129"/>
      <c r="Y853" s="129"/>
    </row>
    <row r="854">
      <c r="W854" s="129"/>
      <c r="X854" s="129"/>
      <c r="Y854" s="129"/>
    </row>
    <row r="855">
      <c r="W855" s="129"/>
      <c r="X855" s="129"/>
      <c r="Y855" s="129"/>
    </row>
    <row r="856">
      <c r="W856" s="129"/>
      <c r="X856" s="129"/>
      <c r="Y856" s="129"/>
    </row>
    <row r="857">
      <c r="W857" s="129"/>
      <c r="X857" s="129"/>
      <c r="Y857" s="129"/>
    </row>
    <row r="858">
      <c r="W858" s="129"/>
      <c r="X858" s="129"/>
      <c r="Y858" s="129"/>
    </row>
    <row r="859">
      <c r="W859" s="129"/>
      <c r="X859" s="129"/>
      <c r="Y859" s="129"/>
    </row>
    <row r="860">
      <c r="W860" s="129"/>
      <c r="X860" s="129"/>
      <c r="Y860" s="129"/>
    </row>
    <row r="861">
      <c r="W861" s="129"/>
      <c r="X861" s="129"/>
      <c r="Y861" s="129"/>
    </row>
    <row r="862">
      <c r="W862" s="129"/>
      <c r="X862" s="129"/>
      <c r="Y862" s="129"/>
    </row>
    <row r="863">
      <c r="W863" s="129"/>
      <c r="X863" s="129"/>
      <c r="Y863" s="129"/>
    </row>
    <row r="864">
      <c r="W864" s="129"/>
      <c r="X864" s="129"/>
      <c r="Y864" s="129"/>
    </row>
    <row r="865">
      <c r="W865" s="129"/>
      <c r="X865" s="129"/>
      <c r="Y865" s="129"/>
    </row>
    <row r="866">
      <c r="W866" s="129"/>
      <c r="X866" s="129"/>
      <c r="Y866" s="129"/>
    </row>
    <row r="867">
      <c r="W867" s="129"/>
      <c r="X867" s="129"/>
      <c r="Y867" s="129"/>
    </row>
    <row r="868">
      <c r="W868" s="129"/>
      <c r="X868" s="129"/>
      <c r="Y868" s="129"/>
    </row>
    <row r="869">
      <c r="W869" s="129"/>
      <c r="X869" s="129"/>
      <c r="Y869" s="129"/>
    </row>
    <row r="870">
      <c r="W870" s="129"/>
      <c r="X870" s="129"/>
      <c r="Y870" s="129"/>
    </row>
    <row r="871">
      <c r="W871" s="129"/>
      <c r="X871" s="129"/>
      <c r="Y871" s="129"/>
    </row>
    <row r="872">
      <c r="W872" s="129"/>
      <c r="X872" s="129"/>
      <c r="Y872" s="129"/>
    </row>
    <row r="873">
      <c r="W873" s="129"/>
      <c r="X873" s="129"/>
      <c r="Y873" s="129"/>
    </row>
    <row r="874">
      <c r="W874" s="129"/>
      <c r="X874" s="129"/>
      <c r="Y874" s="129"/>
    </row>
    <row r="875">
      <c r="W875" s="129"/>
      <c r="X875" s="129"/>
      <c r="Y875" s="129"/>
    </row>
    <row r="876">
      <c r="W876" s="129"/>
      <c r="X876" s="129"/>
      <c r="Y876" s="129"/>
    </row>
    <row r="877">
      <c r="W877" s="129"/>
      <c r="X877" s="129"/>
      <c r="Y877" s="129"/>
    </row>
    <row r="878">
      <c r="W878" s="129"/>
      <c r="X878" s="129"/>
      <c r="Y878" s="129"/>
    </row>
    <row r="879">
      <c r="W879" s="129"/>
      <c r="X879" s="129"/>
      <c r="Y879" s="129"/>
    </row>
    <row r="880">
      <c r="W880" s="129"/>
      <c r="X880" s="129"/>
      <c r="Y880" s="129"/>
    </row>
    <row r="881">
      <c r="W881" s="129"/>
      <c r="X881" s="129"/>
      <c r="Y881" s="129"/>
    </row>
    <row r="882">
      <c r="W882" s="129"/>
      <c r="X882" s="129"/>
      <c r="Y882" s="129"/>
    </row>
    <row r="883">
      <c r="W883" s="129"/>
      <c r="X883" s="129"/>
      <c r="Y883" s="129"/>
    </row>
    <row r="884">
      <c r="W884" s="129"/>
      <c r="X884" s="129"/>
      <c r="Y884" s="129"/>
    </row>
    <row r="885">
      <c r="W885" s="129"/>
      <c r="X885" s="129"/>
      <c r="Y885" s="129"/>
    </row>
    <row r="886">
      <c r="W886" s="129"/>
      <c r="X886" s="129"/>
      <c r="Y886" s="129"/>
    </row>
    <row r="887">
      <c r="W887" s="129"/>
      <c r="X887" s="129"/>
      <c r="Y887" s="129"/>
    </row>
    <row r="888">
      <c r="W888" s="129"/>
      <c r="X888" s="129"/>
      <c r="Y888" s="129"/>
    </row>
    <row r="889">
      <c r="W889" s="129"/>
      <c r="X889" s="129"/>
      <c r="Y889" s="129"/>
    </row>
    <row r="890">
      <c r="W890" s="129"/>
      <c r="X890" s="129"/>
      <c r="Y890" s="129"/>
    </row>
    <row r="891">
      <c r="W891" s="129"/>
      <c r="X891" s="129"/>
      <c r="Y891" s="129"/>
    </row>
    <row r="892">
      <c r="W892" s="129"/>
      <c r="X892" s="129"/>
      <c r="Y892" s="129"/>
    </row>
    <row r="893">
      <c r="W893" s="129"/>
      <c r="X893" s="129"/>
      <c r="Y893" s="129"/>
    </row>
    <row r="894">
      <c r="W894" s="129"/>
      <c r="X894" s="129"/>
      <c r="Y894" s="129"/>
    </row>
    <row r="895">
      <c r="W895" s="129"/>
      <c r="X895" s="129"/>
      <c r="Y895" s="129"/>
    </row>
    <row r="896">
      <c r="W896" s="129"/>
      <c r="X896" s="129"/>
      <c r="Y896" s="129"/>
    </row>
    <row r="897">
      <c r="W897" s="129"/>
      <c r="X897" s="129"/>
      <c r="Y897" s="129"/>
    </row>
    <row r="898">
      <c r="W898" s="129"/>
      <c r="X898" s="129"/>
      <c r="Y898" s="129"/>
    </row>
    <row r="899">
      <c r="W899" s="129"/>
      <c r="X899" s="129"/>
      <c r="Y899" s="129"/>
    </row>
    <row r="900">
      <c r="W900" s="129"/>
      <c r="X900" s="129"/>
      <c r="Y900" s="129"/>
    </row>
    <row r="901">
      <c r="W901" s="129"/>
      <c r="X901" s="129"/>
      <c r="Y901" s="129"/>
    </row>
    <row r="902">
      <c r="W902" s="129"/>
      <c r="X902" s="129"/>
      <c r="Y902" s="129"/>
    </row>
    <row r="903">
      <c r="W903" s="129"/>
      <c r="X903" s="129"/>
      <c r="Y903" s="129"/>
    </row>
    <row r="904">
      <c r="W904" s="129"/>
      <c r="X904" s="129"/>
      <c r="Y904" s="129"/>
    </row>
    <row r="905">
      <c r="W905" s="129"/>
      <c r="X905" s="129"/>
      <c r="Y905" s="129"/>
    </row>
    <row r="906">
      <c r="W906" s="129"/>
      <c r="X906" s="129"/>
      <c r="Y906" s="129"/>
    </row>
    <row r="907">
      <c r="W907" s="129"/>
      <c r="X907" s="129"/>
      <c r="Y907" s="129"/>
    </row>
    <row r="908">
      <c r="W908" s="129"/>
      <c r="X908" s="129"/>
      <c r="Y908" s="129"/>
    </row>
    <row r="909">
      <c r="W909" s="129"/>
      <c r="X909" s="129"/>
      <c r="Y909" s="129"/>
    </row>
    <row r="910">
      <c r="W910" s="129"/>
      <c r="X910" s="129"/>
      <c r="Y910" s="129"/>
    </row>
    <row r="911">
      <c r="W911" s="129"/>
      <c r="X911" s="129"/>
      <c r="Y911" s="129"/>
    </row>
    <row r="912">
      <c r="W912" s="129"/>
      <c r="X912" s="129"/>
      <c r="Y912" s="129"/>
    </row>
    <row r="913">
      <c r="W913" s="129"/>
      <c r="X913" s="129"/>
      <c r="Y913" s="129"/>
    </row>
    <row r="914">
      <c r="W914" s="129"/>
      <c r="X914" s="129"/>
      <c r="Y914" s="129"/>
    </row>
    <row r="915">
      <c r="W915" s="129"/>
      <c r="X915" s="129"/>
      <c r="Y915" s="129"/>
    </row>
    <row r="916">
      <c r="W916" s="129"/>
      <c r="X916" s="129"/>
      <c r="Y916" s="129"/>
    </row>
    <row r="917">
      <c r="W917" s="129"/>
      <c r="X917" s="129"/>
      <c r="Y917" s="129"/>
    </row>
    <row r="918">
      <c r="W918" s="129"/>
      <c r="X918" s="129"/>
      <c r="Y918" s="129"/>
    </row>
    <row r="919">
      <c r="W919" s="129"/>
      <c r="X919" s="129"/>
      <c r="Y919" s="129"/>
    </row>
    <row r="920">
      <c r="W920" s="129"/>
      <c r="X920" s="129"/>
      <c r="Y920" s="129"/>
    </row>
    <row r="921">
      <c r="W921" s="129"/>
      <c r="X921" s="129"/>
      <c r="Y921" s="129"/>
    </row>
    <row r="922">
      <c r="W922" s="129"/>
      <c r="X922" s="129"/>
      <c r="Y922" s="129"/>
    </row>
    <row r="923">
      <c r="W923" s="129"/>
      <c r="X923" s="129"/>
      <c r="Y923" s="129"/>
    </row>
    <row r="924">
      <c r="W924" s="129"/>
      <c r="X924" s="129"/>
      <c r="Y924" s="129"/>
    </row>
    <row r="925">
      <c r="W925" s="129"/>
      <c r="X925" s="129"/>
      <c r="Y925" s="129"/>
    </row>
    <row r="926">
      <c r="W926" s="129"/>
      <c r="X926" s="129"/>
      <c r="Y926" s="129"/>
    </row>
    <row r="927">
      <c r="W927" s="129"/>
      <c r="X927" s="129"/>
      <c r="Y927" s="129"/>
    </row>
    <row r="928">
      <c r="W928" s="129"/>
      <c r="X928" s="129"/>
      <c r="Y928" s="129"/>
    </row>
    <row r="929">
      <c r="W929" s="129"/>
      <c r="X929" s="129"/>
      <c r="Y929" s="129"/>
    </row>
    <row r="930">
      <c r="W930" s="129"/>
      <c r="X930" s="129"/>
      <c r="Y930" s="129"/>
    </row>
    <row r="931">
      <c r="W931" s="129"/>
      <c r="X931" s="129"/>
      <c r="Y931" s="129"/>
    </row>
    <row r="932">
      <c r="W932" s="129"/>
      <c r="X932" s="129"/>
      <c r="Y932" s="129"/>
    </row>
    <row r="933">
      <c r="W933" s="129"/>
      <c r="X933" s="129"/>
      <c r="Y933" s="129"/>
    </row>
    <row r="934">
      <c r="W934" s="129"/>
      <c r="X934" s="129"/>
      <c r="Y934" s="129"/>
    </row>
    <row r="935">
      <c r="W935" s="129"/>
      <c r="X935" s="129"/>
      <c r="Y935" s="129"/>
    </row>
    <row r="936">
      <c r="W936" s="129"/>
      <c r="X936" s="129"/>
      <c r="Y936" s="129"/>
    </row>
    <row r="937">
      <c r="W937" s="129"/>
      <c r="X937" s="129"/>
      <c r="Y937" s="129"/>
    </row>
    <row r="938">
      <c r="W938" s="129"/>
      <c r="X938" s="129"/>
      <c r="Y938" s="129"/>
    </row>
    <row r="939">
      <c r="W939" s="129"/>
      <c r="X939" s="129"/>
      <c r="Y939" s="129"/>
    </row>
    <row r="940">
      <c r="W940" s="129"/>
      <c r="X940" s="129"/>
      <c r="Y940" s="129"/>
    </row>
    <row r="941">
      <c r="W941" s="129"/>
      <c r="X941" s="129"/>
      <c r="Y941" s="129"/>
    </row>
    <row r="942">
      <c r="W942" s="129"/>
      <c r="X942" s="129"/>
      <c r="Y942" s="129"/>
    </row>
    <row r="943">
      <c r="W943" s="129"/>
      <c r="X943" s="129"/>
      <c r="Y943" s="129"/>
    </row>
    <row r="944">
      <c r="W944" s="129"/>
      <c r="X944" s="129"/>
      <c r="Y944" s="129"/>
    </row>
    <row r="945">
      <c r="W945" s="129"/>
      <c r="X945" s="129"/>
      <c r="Y945" s="129"/>
    </row>
    <row r="946">
      <c r="W946" s="129"/>
      <c r="X946" s="129"/>
      <c r="Y946" s="129"/>
    </row>
    <row r="947">
      <c r="W947" s="129"/>
      <c r="X947" s="129"/>
      <c r="Y947" s="129"/>
    </row>
    <row r="948">
      <c r="W948" s="129"/>
      <c r="X948" s="129"/>
      <c r="Y948" s="129"/>
    </row>
    <row r="949">
      <c r="W949" s="129"/>
      <c r="X949" s="129"/>
      <c r="Y949" s="129"/>
    </row>
    <row r="950">
      <c r="W950" s="129"/>
      <c r="X950" s="129"/>
      <c r="Y950" s="129"/>
    </row>
    <row r="951">
      <c r="W951" s="129"/>
      <c r="X951" s="129"/>
      <c r="Y951" s="129"/>
    </row>
    <row r="952">
      <c r="W952" s="129"/>
      <c r="X952" s="129"/>
      <c r="Y952" s="129"/>
    </row>
    <row r="953">
      <c r="W953" s="129"/>
      <c r="X953" s="129"/>
      <c r="Y953" s="129"/>
    </row>
    <row r="954">
      <c r="W954" s="129"/>
      <c r="X954" s="129"/>
      <c r="Y954" s="129"/>
    </row>
    <row r="955">
      <c r="W955" s="129"/>
      <c r="X955" s="129"/>
      <c r="Y955" s="129"/>
    </row>
    <row r="956">
      <c r="W956" s="129"/>
      <c r="X956" s="129"/>
      <c r="Y956" s="129"/>
    </row>
    <row r="957">
      <c r="W957" s="129"/>
      <c r="X957" s="129"/>
      <c r="Y957" s="129"/>
    </row>
    <row r="958">
      <c r="W958" s="129"/>
      <c r="X958" s="129"/>
      <c r="Y958" s="129"/>
    </row>
    <row r="959">
      <c r="W959" s="129"/>
      <c r="X959" s="129"/>
      <c r="Y959" s="129"/>
    </row>
    <row r="960">
      <c r="W960" s="129"/>
      <c r="X960" s="129"/>
      <c r="Y960" s="129"/>
    </row>
    <row r="961">
      <c r="W961" s="129"/>
      <c r="X961" s="129"/>
      <c r="Y961" s="129"/>
    </row>
    <row r="962">
      <c r="W962" s="129"/>
      <c r="X962" s="129"/>
      <c r="Y962" s="129"/>
    </row>
    <row r="963">
      <c r="W963" s="129"/>
      <c r="X963" s="129"/>
      <c r="Y963" s="129"/>
    </row>
    <row r="964">
      <c r="W964" s="129"/>
      <c r="X964" s="129"/>
      <c r="Y964" s="129"/>
    </row>
    <row r="965">
      <c r="W965" s="129"/>
      <c r="X965" s="129"/>
      <c r="Y965" s="129"/>
    </row>
    <row r="966">
      <c r="W966" s="129"/>
      <c r="X966" s="129"/>
      <c r="Y966" s="129"/>
    </row>
    <row r="967">
      <c r="W967" s="129"/>
      <c r="X967" s="129"/>
      <c r="Y967" s="129"/>
    </row>
    <row r="968">
      <c r="W968" s="129"/>
      <c r="X968" s="129"/>
      <c r="Y968" s="129"/>
    </row>
    <row r="969">
      <c r="W969" s="129"/>
      <c r="X969" s="129"/>
      <c r="Y969" s="129"/>
    </row>
    <row r="970">
      <c r="W970" s="129"/>
      <c r="X970" s="129"/>
      <c r="Y970" s="129"/>
    </row>
    <row r="971">
      <c r="W971" s="129"/>
      <c r="X971" s="129"/>
      <c r="Y971" s="129"/>
    </row>
    <row r="972">
      <c r="W972" s="129"/>
      <c r="X972" s="129"/>
      <c r="Y972" s="129"/>
    </row>
    <row r="973">
      <c r="W973" s="129"/>
      <c r="X973" s="129"/>
      <c r="Y973" s="129"/>
    </row>
    <row r="974">
      <c r="W974" s="129"/>
      <c r="X974" s="129"/>
      <c r="Y974" s="129"/>
    </row>
    <row r="975">
      <c r="W975" s="129"/>
      <c r="X975" s="129"/>
      <c r="Y975" s="129"/>
    </row>
    <row r="976">
      <c r="W976" s="129"/>
      <c r="X976" s="129"/>
      <c r="Y976" s="129"/>
    </row>
    <row r="977">
      <c r="W977" s="129"/>
      <c r="X977" s="129"/>
      <c r="Y977" s="129"/>
    </row>
    <row r="978">
      <c r="W978" s="129"/>
      <c r="X978" s="129"/>
      <c r="Y978" s="129"/>
    </row>
    <row r="979">
      <c r="W979" s="129"/>
      <c r="X979" s="129"/>
      <c r="Y979" s="129"/>
    </row>
    <row r="980">
      <c r="W980" s="129"/>
      <c r="X980" s="129"/>
      <c r="Y980" s="129"/>
    </row>
    <row r="981">
      <c r="W981" s="129"/>
      <c r="X981" s="129"/>
      <c r="Y981" s="129"/>
    </row>
    <row r="982">
      <c r="W982" s="129"/>
      <c r="X982" s="129"/>
      <c r="Y982" s="129"/>
    </row>
    <row r="983">
      <c r="W983" s="129"/>
      <c r="X983" s="129"/>
      <c r="Y983" s="129"/>
    </row>
    <row r="984">
      <c r="W984" s="129"/>
      <c r="X984" s="129"/>
      <c r="Y984" s="129"/>
    </row>
    <row r="985">
      <c r="W985" s="129"/>
      <c r="X985" s="129"/>
      <c r="Y985" s="129"/>
    </row>
    <row r="986">
      <c r="W986" s="129"/>
      <c r="X986" s="129"/>
      <c r="Y986" s="129"/>
    </row>
    <row r="987">
      <c r="W987" s="129"/>
      <c r="X987" s="129"/>
      <c r="Y987" s="129"/>
    </row>
    <row r="988">
      <c r="W988" s="129"/>
      <c r="X988" s="129"/>
      <c r="Y988" s="129"/>
    </row>
    <row r="989">
      <c r="W989" s="129"/>
      <c r="X989" s="129"/>
      <c r="Y989" s="129"/>
    </row>
    <row r="990">
      <c r="W990" s="129"/>
      <c r="X990" s="129"/>
      <c r="Y990" s="129"/>
    </row>
    <row r="991">
      <c r="W991" s="129"/>
      <c r="X991" s="129"/>
      <c r="Y991" s="129"/>
    </row>
    <row r="992">
      <c r="W992" s="129"/>
      <c r="X992" s="129"/>
      <c r="Y992" s="129"/>
    </row>
    <row r="993">
      <c r="W993" s="129"/>
      <c r="X993" s="129"/>
      <c r="Y993" s="129"/>
    </row>
    <row r="994">
      <c r="W994" s="129"/>
      <c r="X994" s="129"/>
      <c r="Y994" s="129"/>
    </row>
    <row r="995">
      <c r="W995" s="129"/>
      <c r="X995" s="129"/>
      <c r="Y995" s="129"/>
    </row>
    <row r="996">
      <c r="W996" s="129"/>
      <c r="X996" s="129"/>
      <c r="Y996" s="129"/>
    </row>
    <row r="997">
      <c r="W997" s="129"/>
      <c r="X997" s="129"/>
      <c r="Y997" s="129"/>
    </row>
    <row r="998">
      <c r="W998" s="129"/>
      <c r="X998" s="129"/>
      <c r="Y998" s="129"/>
    </row>
    <row r="999">
      <c r="W999" s="129"/>
      <c r="X999" s="129"/>
      <c r="Y999" s="129"/>
    </row>
    <row r="1000">
      <c r="W1000" s="129"/>
      <c r="X1000" s="129"/>
      <c r="Y1000" s="129"/>
    </row>
  </sheetData>
  <autoFilter ref="$A$1:$AD$536">
    <filterColumn colId="5">
      <filters>
        <filter val="POC"/>
      </filters>
    </filterColumn>
    <filterColumn colId="2">
      <filters>
        <filter val="TP2"/>
      </filters>
    </filterColumn>
    <filterColumn colId="4">
      <filters>
        <filter val="site3"/>
        <filter val="site2"/>
      </filters>
    </filterColumn>
    <sortState ref="A1:AD536">
      <sortCondition ref="H1:H536"/>
      <sortCondition ref="A1:A536"/>
    </sortState>
  </autoFilter>
  <customSheetViews>
    <customSheetView guid="{33FFDBFE-D310-4A10-BCAF-15BA2F462519}" filter="1" showAutoFilter="1">
      <autoFilter ref="$A$1:$AW$537"/>
    </customSheetView>
    <customSheetView guid="{EE574EB2-3EC6-43A8-B90C-CC8D264819AF}" filter="1" showAutoFilter="1">
      <autoFilter ref="$A$1:$AC$537"/>
    </customSheetView>
    <customSheetView guid="{958E507C-2FC8-4F33-9D57-97BA1648AF43}" filter="1" showAutoFilter="1">
      <autoFilter ref="$A$1:$AW$537"/>
    </customSheetView>
  </customSheetViews>
  <conditionalFormatting sqref="A1:AW1">
    <cfRule type="notContainsBlanks" dxfId="4" priority="1">
      <formula>LEN(TRIM(A1))&gt;0</formula>
    </cfRule>
  </conditionalFormatting>
  <conditionalFormatting sqref="X1 Y1:Y537">
    <cfRule type="cellIs" dxfId="1" priority="2" operator="greaterThan">
      <formula>1</formula>
    </cfRule>
  </conditionalFormatting>
  <conditionalFormatting sqref="X1 Y1:Y537">
    <cfRule type="cellIs" dxfId="5" priority="3" operator="between">
      <formula>0.5</formula>
      <formula>1</formula>
    </cfRule>
  </conditionalFormatting>
  <conditionalFormatting sqref="X1 Y1:Y537">
    <cfRule type="cellIs" dxfId="2" priority="4" operator="lessThanOrEqual">
      <formula>0.5</formula>
    </cfRule>
  </conditionalFormatting>
  <conditionalFormatting sqref="W1:W13 W16:W45 W47:W69 W71:W75 W77:W81 W83:W85 W87:W143 W145:W235 W237:W243 W245:W265 W268:W294 W296:W308 W310:W322 W324:W356 W358:W368 W370:W393 W396:W419 W421:W439 W441:W445 W447:W455 W457:W463 W466:W468 W470:W494 W496:W506 W508:W520 W523:W536 W537:X537 X1:X536">
    <cfRule type="cellIs" dxfId="1" priority="5" operator="greaterThanOrEqual">
      <formula>0.051</formula>
    </cfRule>
  </conditionalFormatting>
  <conditionalFormatting sqref="W1:W13 W16:W45 W47:W69 W71:W75 W77:W81 W83:W85 W87:W143 W145:W235 W237:W243 W245:W265 W268:W294 W296:W308 W310:W322 W324:W356 W358:W368 W370:W393 W396:W419 W421:W439 W441:W445 W447:W455 W457:W463 W466:W468 W470:W494 W496:W506 W508:W520 W523:W536 W537:X537 X1:X536">
    <cfRule type="cellIs" dxfId="2" priority="6" operator="lessThanOrEqual">
      <formula>0.05</formula>
    </cfRule>
  </conditionalFormatting>
  <conditionalFormatting sqref="I2:I1000">
    <cfRule type="expression" dxfId="3" priority="7">
      <formula>COUNTIF($I$2:$I$2000,I2)&gt;1</formula>
    </cfRule>
  </conditionalFormatting>
  <hyperlinks>
    <hyperlink r:id="rId2" ref="AC2"/>
    <hyperlink r:id="rId3" ref="AC3"/>
    <hyperlink r:id="rId4" ref="AC8"/>
    <hyperlink r:id="rId5" ref="AC9"/>
    <hyperlink r:id="rId6" ref="AC10"/>
    <hyperlink r:id="rId7" ref="AC11"/>
    <hyperlink r:id="rId8" ref="AC12"/>
    <hyperlink r:id="rId9" ref="AC13"/>
    <hyperlink r:id="rId10" ref="AC14"/>
    <hyperlink r:id="rId11" ref="AC15"/>
    <hyperlink r:id="rId12" ref="AC16"/>
    <hyperlink r:id="rId13" ref="AC17"/>
    <hyperlink r:id="rId14" ref="AC18"/>
    <hyperlink r:id="rId15" ref="AC19"/>
    <hyperlink r:id="rId16" ref="AC20"/>
    <hyperlink r:id="rId17" ref="AC21"/>
    <hyperlink r:id="rId18" ref="AC22"/>
    <hyperlink r:id="rId19" ref="AC23"/>
    <hyperlink r:id="rId20" ref="AC24"/>
    <hyperlink r:id="rId21" ref="AC25"/>
    <hyperlink r:id="rId22" ref="AC26"/>
    <hyperlink r:id="rId23" ref="AC27"/>
    <hyperlink r:id="rId24" ref="AC28"/>
    <hyperlink r:id="rId25" ref="AC29"/>
    <hyperlink r:id="rId26" ref="AC30"/>
    <hyperlink r:id="rId27" ref="AC31"/>
    <hyperlink r:id="rId28" ref="AC32"/>
    <hyperlink r:id="rId29" ref="AC33"/>
    <hyperlink r:id="rId30" ref="AC34"/>
    <hyperlink r:id="rId31" ref="AC35"/>
    <hyperlink r:id="rId32" ref="AC36"/>
    <hyperlink r:id="rId33" ref="AC37"/>
    <hyperlink r:id="rId34" ref="AC38"/>
    <hyperlink r:id="rId35" ref="AC39"/>
    <hyperlink r:id="rId36" ref="AC40"/>
    <hyperlink r:id="rId37" ref="AC41"/>
    <hyperlink r:id="rId38" ref="AC42"/>
    <hyperlink r:id="rId39" ref="AC43"/>
    <hyperlink r:id="rId40" ref="AC44"/>
    <hyperlink r:id="rId41" ref="AC45"/>
    <hyperlink r:id="rId42" ref="AC46"/>
    <hyperlink r:id="rId43" ref="AC47"/>
    <hyperlink r:id="rId44" ref="AC48"/>
    <hyperlink r:id="rId45" ref="AC49"/>
    <hyperlink r:id="rId46" ref="AC50"/>
    <hyperlink r:id="rId47" ref="AC51"/>
    <hyperlink r:id="rId48" ref="AC52"/>
    <hyperlink r:id="rId49" ref="AC53"/>
    <hyperlink r:id="rId50" ref="AC54"/>
    <hyperlink r:id="rId51" ref="AC55"/>
    <hyperlink r:id="rId52" ref="AC56"/>
    <hyperlink r:id="rId53" ref="AC57"/>
    <hyperlink r:id="rId54" ref="AC58"/>
    <hyperlink r:id="rId55" ref="AC59"/>
    <hyperlink r:id="rId56" ref="AC60"/>
    <hyperlink r:id="rId57" ref="AC61"/>
    <hyperlink r:id="rId58" ref="AC62"/>
    <hyperlink r:id="rId59" ref="AC63"/>
    <hyperlink r:id="rId60" ref="AC64"/>
    <hyperlink r:id="rId61" ref="AC65"/>
    <hyperlink r:id="rId62" ref="AC66"/>
    <hyperlink r:id="rId63" ref="AC67"/>
    <hyperlink r:id="rId64" ref="AC68"/>
    <hyperlink r:id="rId65" ref="AC69"/>
    <hyperlink r:id="rId66" ref="AC70"/>
    <hyperlink r:id="rId67" ref="AC71"/>
    <hyperlink r:id="rId68" ref="AC72"/>
    <hyperlink r:id="rId69" ref="AC73"/>
    <hyperlink r:id="rId70" ref="AC74"/>
    <hyperlink r:id="rId71" ref="AC75"/>
    <hyperlink r:id="rId72" ref="AC76"/>
    <hyperlink r:id="rId73" ref="AC77"/>
    <hyperlink r:id="rId74" ref="AC78"/>
    <hyperlink r:id="rId75" ref="AC79"/>
    <hyperlink r:id="rId76" ref="AC80"/>
    <hyperlink r:id="rId77" ref="AC81"/>
    <hyperlink r:id="rId78" ref="AC82"/>
    <hyperlink r:id="rId79" ref="AC83"/>
    <hyperlink r:id="rId80" ref="AC84"/>
    <hyperlink r:id="rId81" ref="AC85"/>
    <hyperlink r:id="rId82" ref="AC86"/>
    <hyperlink r:id="rId83" ref="AC87"/>
    <hyperlink r:id="rId84" ref="AC88"/>
    <hyperlink r:id="rId85" ref="AC89"/>
    <hyperlink r:id="rId86" ref="AC90"/>
    <hyperlink r:id="rId87" ref="AC91"/>
    <hyperlink r:id="rId88" ref="AC92"/>
    <hyperlink r:id="rId89" ref="AC93"/>
    <hyperlink r:id="rId90" ref="AC94"/>
    <hyperlink r:id="rId91" ref="AC95"/>
    <hyperlink r:id="rId92" ref="AC96"/>
    <hyperlink r:id="rId93" ref="AC97"/>
    <hyperlink r:id="rId94" ref="AC98"/>
    <hyperlink r:id="rId95" ref="AC99"/>
    <hyperlink r:id="rId96" ref="AC100"/>
    <hyperlink r:id="rId97" ref="AC101"/>
    <hyperlink r:id="rId98" ref="AC102"/>
    <hyperlink r:id="rId99" ref="AC103"/>
    <hyperlink r:id="rId100" ref="AC104"/>
    <hyperlink r:id="rId101" ref="AC105"/>
    <hyperlink r:id="rId102" ref="AC106"/>
    <hyperlink r:id="rId103" ref="AC107"/>
    <hyperlink r:id="rId104" ref="AC108"/>
    <hyperlink r:id="rId105" ref="AC109"/>
    <hyperlink r:id="rId106" ref="AC110"/>
    <hyperlink r:id="rId107" ref="AC111"/>
    <hyperlink r:id="rId108" ref="AC112"/>
    <hyperlink r:id="rId109" ref="AC113"/>
    <hyperlink r:id="rId110" ref="AC114"/>
    <hyperlink r:id="rId111" ref="AC115"/>
    <hyperlink r:id="rId112" ref="AC116"/>
    <hyperlink r:id="rId113" ref="AC117"/>
    <hyperlink r:id="rId114" ref="AC118"/>
    <hyperlink r:id="rId115" ref="AC119"/>
    <hyperlink r:id="rId116" ref="AC120"/>
    <hyperlink r:id="rId117" ref="AC121"/>
    <hyperlink r:id="rId118" ref="AC122"/>
    <hyperlink r:id="rId119" ref="AC123"/>
    <hyperlink r:id="rId120" ref="AC124"/>
    <hyperlink r:id="rId121" ref="AC125"/>
    <hyperlink r:id="rId122" ref="AC126"/>
    <hyperlink r:id="rId123" ref="AC127"/>
    <hyperlink r:id="rId124" ref="AC128"/>
    <hyperlink r:id="rId125" ref="AC129"/>
    <hyperlink r:id="rId126" ref="AC130"/>
    <hyperlink r:id="rId127" ref="AC131"/>
    <hyperlink r:id="rId128" ref="AC132"/>
    <hyperlink r:id="rId129" ref="AC133"/>
    <hyperlink r:id="rId130" ref="AC134"/>
    <hyperlink r:id="rId131" ref="AC135"/>
    <hyperlink r:id="rId132" ref="AC136"/>
    <hyperlink r:id="rId133" ref="AC137"/>
    <hyperlink r:id="rId134" ref="AC138"/>
    <hyperlink r:id="rId135" ref="AC139"/>
    <hyperlink r:id="rId136" ref="AC140"/>
    <hyperlink r:id="rId137" ref="AC141"/>
    <hyperlink r:id="rId138" ref="AC142"/>
    <hyperlink r:id="rId139" ref="AC143"/>
    <hyperlink r:id="rId140" ref="AC144"/>
    <hyperlink r:id="rId141" ref="AC145"/>
    <hyperlink r:id="rId142" ref="AC146"/>
    <hyperlink r:id="rId143" ref="AC147"/>
    <hyperlink r:id="rId144" ref="AC148"/>
    <hyperlink r:id="rId145" ref="AC149"/>
    <hyperlink r:id="rId146" ref="AC150"/>
    <hyperlink r:id="rId147" ref="AC151"/>
    <hyperlink r:id="rId148" ref="AC152"/>
    <hyperlink r:id="rId149" ref="AC153"/>
    <hyperlink r:id="rId150" ref="AC154"/>
    <hyperlink r:id="rId151" ref="AC155"/>
    <hyperlink r:id="rId152" ref="AC156"/>
    <hyperlink r:id="rId153" ref="AC157"/>
    <hyperlink r:id="rId154" ref="AC158"/>
    <hyperlink r:id="rId155" ref="AC159"/>
    <hyperlink r:id="rId156" ref="AC160"/>
    <hyperlink r:id="rId157" ref="AC161"/>
    <hyperlink r:id="rId158" ref="AC162"/>
    <hyperlink r:id="rId159" ref="AC163"/>
    <hyperlink r:id="rId160" ref="AC164"/>
    <hyperlink r:id="rId161" ref="AC166"/>
    <hyperlink r:id="rId162" ref="AC167"/>
    <hyperlink r:id="rId163" ref="AC168"/>
    <hyperlink r:id="rId164" ref="AC169"/>
    <hyperlink r:id="rId165" ref="AC170"/>
    <hyperlink r:id="rId166" ref="AC171"/>
    <hyperlink r:id="rId167" ref="AC172"/>
    <hyperlink r:id="rId168" ref="AC173"/>
    <hyperlink r:id="rId169" ref="AC174"/>
    <hyperlink r:id="rId170" ref="AC175"/>
    <hyperlink r:id="rId171" ref="AC176"/>
    <hyperlink r:id="rId172" ref="AC177"/>
    <hyperlink r:id="rId173" ref="AC178"/>
    <hyperlink r:id="rId174" ref="AC179"/>
    <hyperlink r:id="rId175" ref="AC180"/>
    <hyperlink r:id="rId176" ref="AC181"/>
    <hyperlink r:id="rId177" ref="AC182"/>
    <hyperlink r:id="rId178" ref="AC183"/>
    <hyperlink r:id="rId179" ref="AC184"/>
    <hyperlink r:id="rId180" ref="AC185"/>
    <hyperlink r:id="rId181" ref="AC186"/>
    <hyperlink r:id="rId182" ref="AC187"/>
    <hyperlink r:id="rId183" ref="AC188"/>
    <hyperlink r:id="rId184" ref="AC189"/>
    <hyperlink r:id="rId185" ref="AC190"/>
    <hyperlink r:id="rId186" ref="AC191"/>
    <hyperlink r:id="rId187" ref="AC192"/>
    <hyperlink r:id="rId188" ref="AC193"/>
    <hyperlink r:id="rId189" ref="AC194"/>
    <hyperlink r:id="rId190" ref="AC195"/>
    <hyperlink r:id="rId191" ref="AC196"/>
    <hyperlink r:id="rId192" ref="AC197"/>
    <hyperlink r:id="rId193" ref="AC198"/>
    <hyperlink r:id="rId194" ref="AC199"/>
    <hyperlink r:id="rId195" ref="AC200"/>
    <hyperlink r:id="rId196" ref="AC201"/>
    <hyperlink r:id="rId197" ref="AC202"/>
    <hyperlink r:id="rId198" ref="AC203"/>
    <hyperlink r:id="rId199" ref="AC204"/>
    <hyperlink r:id="rId200" ref="AC205"/>
    <hyperlink r:id="rId201" ref="AC206"/>
    <hyperlink r:id="rId202" ref="AC207"/>
    <hyperlink r:id="rId203" ref="AC208"/>
    <hyperlink r:id="rId204" ref="AC209"/>
    <hyperlink r:id="rId205" ref="AC210"/>
    <hyperlink r:id="rId206" ref="AC211"/>
    <hyperlink r:id="rId207" ref="AC212"/>
    <hyperlink r:id="rId208" ref="AC213"/>
    <hyperlink r:id="rId209" ref="AC214"/>
    <hyperlink r:id="rId210" ref="AC215"/>
    <hyperlink r:id="rId211" ref="AC216"/>
    <hyperlink r:id="rId212" ref="AC217"/>
    <hyperlink r:id="rId213" ref="AC218"/>
    <hyperlink r:id="rId214" ref="AC219"/>
    <hyperlink r:id="rId215" ref="AC220"/>
    <hyperlink r:id="rId216" ref="AC221"/>
    <hyperlink r:id="rId217" ref="AC222"/>
    <hyperlink r:id="rId218" ref="AC223"/>
    <hyperlink r:id="rId219" ref="AC224"/>
    <hyperlink r:id="rId220" ref="AC225"/>
    <hyperlink r:id="rId221" ref="AC226"/>
    <hyperlink r:id="rId222" ref="AC227"/>
    <hyperlink r:id="rId223" ref="AC228"/>
    <hyperlink r:id="rId224" ref="AC229"/>
    <hyperlink r:id="rId225" ref="AC230"/>
    <hyperlink r:id="rId226" ref="AC231"/>
    <hyperlink r:id="rId227" ref="AC232"/>
    <hyperlink r:id="rId228" ref="AC233"/>
    <hyperlink r:id="rId229" ref="AC234"/>
    <hyperlink r:id="rId230" ref="AC235"/>
    <hyperlink r:id="rId231" ref="AC236"/>
    <hyperlink r:id="rId232" ref="AC237"/>
    <hyperlink r:id="rId233" ref="AC238"/>
    <hyperlink r:id="rId234" ref="AC239"/>
    <hyperlink r:id="rId235" ref="AC240"/>
    <hyperlink r:id="rId236" ref="AC241"/>
    <hyperlink r:id="rId237" ref="AC242"/>
    <hyperlink r:id="rId238" ref="AC243"/>
    <hyperlink r:id="rId239" ref="AC244"/>
    <hyperlink r:id="rId240" ref="AC245"/>
    <hyperlink r:id="rId241" ref="AC246"/>
    <hyperlink r:id="rId242" ref="AC247"/>
    <hyperlink r:id="rId243" ref="AC248"/>
    <hyperlink r:id="rId244" ref="AC249"/>
    <hyperlink r:id="rId245" ref="AC250"/>
    <hyperlink r:id="rId246" ref="AC251"/>
    <hyperlink r:id="rId247" ref="AC252"/>
    <hyperlink r:id="rId248" ref="AC253"/>
    <hyperlink r:id="rId249" ref="AC254"/>
    <hyperlink r:id="rId250" ref="AC255"/>
    <hyperlink r:id="rId251" ref="AC256"/>
    <hyperlink r:id="rId252" ref="AC257"/>
    <hyperlink r:id="rId253" ref="AC258"/>
    <hyperlink r:id="rId254" ref="AC259"/>
    <hyperlink r:id="rId255" ref="AC260"/>
    <hyperlink r:id="rId256" ref="AC261"/>
    <hyperlink r:id="rId257" ref="AC262"/>
    <hyperlink r:id="rId258" ref="AC263"/>
    <hyperlink r:id="rId259" ref="AC264"/>
    <hyperlink r:id="rId260" ref="AC265"/>
    <hyperlink r:id="rId261" ref="AC266"/>
    <hyperlink r:id="rId262" ref="AC267"/>
    <hyperlink r:id="rId263" ref="AC268"/>
    <hyperlink r:id="rId264" ref="AC269"/>
    <hyperlink r:id="rId265" ref="AC270"/>
    <hyperlink r:id="rId266" ref="AC271"/>
    <hyperlink r:id="rId267" ref="AC272"/>
    <hyperlink r:id="rId268" ref="AC273"/>
    <hyperlink r:id="rId269" ref="AC274"/>
    <hyperlink r:id="rId270" ref="AC275"/>
    <hyperlink r:id="rId271" ref="AC276"/>
    <hyperlink r:id="rId272" ref="AC277"/>
    <hyperlink r:id="rId273" ref="AC278"/>
    <hyperlink r:id="rId274" ref="AC279"/>
    <hyperlink r:id="rId275" ref="AC280"/>
    <hyperlink r:id="rId276" ref="AC281"/>
    <hyperlink r:id="rId277" ref="AC282"/>
    <hyperlink r:id="rId278" ref="AC283"/>
    <hyperlink r:id="rId279" ref="AC284"/>
    <hyperlink r:id="rId280" ref="AC285"/>
    <hyperlink r:id="rId281" ref="AC286"/>
    <hyperlink r:id="rId282" ref="AC287"/>
    <hyperlink r:id="rId283" ref="AC288"/>
    <hyperlink r:id="rId284" ref="AC289"/>
    <hyperlink r:id="rId285" ref="AC290"/>
    <hyperlink r:id="rId286" ref="AC291"/>
    <hyperlink r:id="rId287" ref="AC292"/>
    <hyperlink r:id="rId288" ref="AC293"/>
    <hyperlink r:id="rId289" ref="AC294"/>
    <hyperlink r:id="rId290" ref="AC295"/>
    <hyperlink r:id="rId291" ref="AC296"/>
    <hyperlink r:id="rId292" ref="AC297"/>
    <hyperlink r:id="rId293" ref="AC298"/>
    <hyperlink r:id="rId294" ref="AC299"/>
    <hyperlink r:id="rId295" ref="AC300"/>
    <hyperlink r:id="rId296" ref="AC301"/>
    <hyperlink r:id="rId297" ref="AC302"/>
    <hyperlink r:id="rId298" ref="AC303"/>
    <hyperlink r:id="rId299" ref="AC304"/>
    <hyperlink r:id="rId300" ref="AC305"/>
    <hyperlink r:id="rId301" ref="AC306"/>
    <hyperlink r:id="rId302" ref="AC307"/>
    <hyperlink r:id="rId303" ref="AC308"/>
    <hyperlink r:id="rId304" ref="AC309"/>
    <hyperlink r:id="rId305" ref="AC310"/>
    <hyperlink r:id="rId306" ref="AC311"/>
    <hyperlink r:id="rId307" ref="AC312"/>
    <hyperlink r:id="rId308" ref="AC313"/>
    <hyperlink r:id="rId309" ref="AC314"/>
    <hyperlink r:id="rId310" ref="AC315"/>
    <hyperlink r:id="rId311" ref="AC316"/>
    <hyperlink r:id="rId312" ref="AC317"/>
    <hyperlink r:id="rId313" ref="AC318"/>
    <hyperlink r:id="rId314" ref="AC319"/>
    <hyperlink r:id="rId315" ref="AC320"/>
    <hyperlink r:id="rId316" ref="AC321"/>
    <hyperlink r:id="rId317" ref="AC322"/>
    <hyperlink r:id="rId318" ref="AC323"/>
    <hyperlink r:id="rId319" ref="AC324"/>
    <hyperlink r:id="rId320" ref="AC325"/>
    <hyperlink r:id="rId321" ref="AC326"/>
    <hyperlink r:id="rId322" ref="AC327"/>
    <hyperlink r:id="rId323" ref="AC328"/>
    <hyperlink r:id="rId324" ref="AC329"/>
    <hyperlink r:id="rId325" ref="AC330"/>
    <hyperlink r:id="rId326" ref="AC331"/>
    <hyperlink r:id="rId327" ref="AC332"/>
    <hyperlink r:id="rId328" ref="AC333"/>
    <hyperlink r:id="rId329" ref="AC334"/>
    <hyperlink r:id="rId330" ref="AC335"/>
    <hyperlink r:id="rId331" ref="AC336"/>
    <hyperlink r:id="rId332" ref="AC337"/>
    <hyperlink r:id="rId333" ref="AC338"/>
    <hyperlink r:id="rId334" ref="AC339"/>
    <hyperlink r:id="rId335" ref="AC340"/>
    <hyperlink r:id="rId336" ref="AC341"/>
    <hyperlink r:id="rId337" ref="AC342"/>
    <hyperlink r:id="rId338" ref="AC343"/>
    <hyperlink r:id="rId339" ref="AC344"/>
    <hyperlink r:id="rId340" ref="AC345"/>
    <hyperlink r:id="rId341" ref="AC346"/>
    <hyperlink r:id="rId342" ref="AC347"/>
    <hyperlink r:id="rId343" ref="AC348"/>
    <hyperlink r:id="rId344" ref="AC349"/>
    <hyperlink r:id="rId345" ref="AC350"/>
    <hyperlink r:id="rId346" ref="AC351"/>
    <hyperlink r:id="rId347" ref="AC352"/>
    <hyperlink r:id="rId348" ref="AC353"/>
    <hyperlink r:id="rId349" ref="AC354"/>
    <hyperlink r:id="rId350" ref="AC355"/>
    <hyperlink r:id="rId351" ref="AC356"/>
    <hyperlink r:id="rId352" ref="AC357"/>
    <hyperlink r:id="rId353" ref="AC358"/>
    <hyperlink r:id="rId354" ref="AC359"/>
    <hyperlink r:id="rId355" ref="AC360"/>
    <hyperlink r:id="rId356" ref="AC361"/>
    <hyperlink r:id="rId357" ref="AC362"/>
    <hyperlink r:id="rId358" ref="AC363"/>
    <hyperlink r:id="rId359" ref="AC364"/>
    <hyperlink r:id="rId360" ref="AC365"/>
    <hyperlink r:id="rId361" ref="AC366"/>
    <hyperlink r:id="rId362" ref="AC367"/>
    <hyperlink r:id="rId363" ref="AC368"/>
    <hyperlink r:id="rId364" ref="AC369"/>
    <hyperlink r:id="rId365" ref="AC370"/>
    <hyperlink r:id="rId366" ref="AC371"/>
    <hyperlink r:id="rId367" ref="AC372"/>
    <hyperlink r:id="rId368" ref="AC373"/>
    <hyperlink r:id="rId369" ref="AC374"/>
    <hyperlink r:id="rId370" ref="AC375"/>
    <hyperlink r:id="rId371" ref="AC376"/>
    <hyperlink r:id="rId372" ref="AC377"/>
    <hyperlink r:id="rId373" ref="AC378"/>
    <hyperlink r:id="rId374" ref="AC379"/>
    <hyperlink r:id="rId375" ref="AC380"/>
    <hyperlink r:id="rId376" ref="AC381"/>
    <hyperlink r:id="rId377" ref="AC382"/>
    <hyperlink r:id="rId378" ref="AC383"/>
    <hyperlink r:id="rId379" ref="AC384"/>
    <hyperlink r:id="rId380" ref="AC385"/>
    <hyperlink r:id="rId381" ref="AC386"/>
    <hyperlink r:id="rId382" ref="AC387"/>
    <hyperlink r:id="rId383" ref="AC388"/>
    <hyperlink r:id="rId384" ref="AC389"/>
    <hyperlink r:id="rId385" ref="AC390"/>
    <hyperlink r:id="rId386" ref="AC391"/>
    <hyperlink r:id="rId387" ref="AC392"/>
    <hyperlink r:id="rId388" ref="AC393"/>
    <hyperlink r:id="rId389" ref="AC394"/>
    <hyperlink r:id="rId390" ref="AC395"/>
    <hyperlink r:id="rId391" ref="AC396"/>
    <hyperlink r:id="rId392" ref="AC397"/>
    <hyperlink r:id="rId393" ref="AC398"/>
    <hyperlink r:id="rId394" ref="AC399"/>
    <hyperlink r:id="rId395" ref="AC400"/>
    <hyperlink r:id="rId396" ref="AC401"/>
    <hyperlink r:id="rId397" ref="AC402"/>
    <hyperlink r:id="rId398" ref="AC403"/>
    <hyperlink r:id="rId399" ref="AC404"/>
    <hyperlink r:id="rId400" ref="AC405"/>
    <hyperlink r:id="rId401" ref="AC406"/>
    <hyperlink r:id="rId402" ref="AC407"/>
    <hyperlink r:id="rId403" ref="AC408"/>
    <hyperlink r:id="rId404" ref="AC409"/>
    <hyperlink r:id="rId405" ref="AC410"/>
    <hyperlink r:id="rId406" ref="AC411"/>
    <hyperlink r:id="rId407" ref="AC412"/>
    <hyperlink r:id="rId408" ref="AC413"/>
    <hyperlink r:id="rId409" ref="AC414"/>
    <hyperlink r:id="rId410" ref="AC415"/>
    <hyperlink r:id="rId411" ref="AC416"/>
    <hyperlink r:id="rId412" ref="AC417"/>
    <hyperlink r:id="rId413" ref="AC418"/>
    <hyperlink r:id="rId414" ref="AC419"/>
    <hyperlink r:id="rId415" ref="AC420"/>
    <hyperlink r:id="rId416" ref="AC421"/>
    <hyperlink r:id="rId417" ref="AC422"/>
    <hyperlink r:id="rId418" ref="AC423"/>
    <hyperlink r:id="rId419" ref="AC424"/>
    <hyperlink r:id="rId420" ref="AC425"/>
    <hyperlink r:id="rId421" ref="AC426"/>
    <hyperlink r:id="rId422" ref="AC427"/>
    <hyperlink r:id="rId423" ref="AC428"/>
    <hyperlink r:id="rId424" ref="AC429"/>
    <hyperlink r:id="rId425" ref="AC430"/>
    <hyperlink r:id="rId426" ref="AC431"/>
    <hyperlink r:id="rId427" ref="AC432"/>
    <hyperlink r:id="rId428" ref="AC433"/>
    <hyperlink r:id="rId429" ref="AC434"/>
    <hyperlink r:id="rId430" ref="AC435"/>
    <hyperlink r:id="rId431" ref="AC436"/>
    <hyperlink r:id="rId432" ref="AC437"/>
    <hyperlink r:id="rId433" ref="AC438"/>
    <hyperlink r:id="rId434" ref="AC439"/>
    <hyperlink r:id="rId435" ref="AC440"/>
    <hyperlink r:id="rId436" ref="AC441"/>
    <hyperlink r:id="rId437" ref="AC442"/>
    <hyperlink r:id="rId438" ref="AC443"/>
    <hyperlink r:id="rId439" ref="AC444"/>
    <hyperlink r:id="rId440" ref="AC445"/>
    <hyperlink r:id="rId441" ref="AC446"/>
    <hyperlink r:id="rId442" ref="AC447"/>
    <hyperlink r:id="rId443" ref="AC448"/>
    <hyperlink r:id="rId444" ref="AC449"/>
    <hyperlink r:id="rId445" ref="AC450"/>
    <hyperlink r:id="rId446" ref="AC451"/>
    <hyperlink r:id="rId447" ref="AC452"/>
    <hyperlink r:id="rId448" ref="AC453"/>
    <hyperlink r:id="rId449" ref="AC454"/>
    <hyperlink r:id="rId450" ref="AC455"/>
    <hyperlink r:id="rId451" ref="AC456"/>
    <hyperlink r:id="rId452" ref="AC457"/>
    <hyperlink r:id="rId453" ref="AC458"/>
    <hyperlink r:id="rId454" ref="AC459"/>
    <hyperlink r:id="rId455" ref="AC460"/>
    <hyperlink r:id="rId456" ref="AC461"/>
    <hyperlink r:id="rId457" ref="AC462"/>
    <hyperlink r:id="rId458" ref="AC463"/>
    <hyperlink r:id="rId459" ref="AC464"/>
    <hyperlink r:id="rId460" ref="AC465"/>
    <hyperlink r:id="rId461" ref="AC466"/>
    <hyperlink r:id="rId462" ref="AC467"/>
    <hyperlink r:id="rId463" ref="AC468"/>
    <hyperlink r:id="rId464" ref="AC469"/>
    <hyperlink r:id="rId465" ref="AC470"/>
    <hyperlink r:id="rId466" ref="AC471"/>
    <hyperlink r:id="rId467" ref="AC472"/>
    <hyperlink r:id="rId468" ref="AC473"/>
    <hyperlink r:id="rId469" ref="AC474"/>
    <hyperlink r:id="rId470" ref="AC475"/>
    <hyperlink r:id="rId471" ref="AC476"/>
    <hyperlink r:id="rId472" ref="AC477"/>
    <hyperlink r:id="rId473" ref="AC478"/>
    <hyperlink r:id="rId474" ref="AC479"/>
    <hyperlink r:id="rId475" ref="AC480"/>
    <hyperlink r:id="rId476" ref="AC481"/>
    <hyperlink r:id="rId477" ref="AC482"/>
    <hyperlink r:id="rId478" ref="AC483"/>
    <hyperlink r:id="rId479" ref="AC484"/>
    <hyperlink r:id="rId480" ref="AC485"/>
    <hyperlink r:id="rId481" ref="AC486"/>
    <hyperlink r:id="rId482" ref="AC487"/>
    <hyperlink r:id="rId483" ref="AC488"/>
    <hyperlink r:id="rId484" ref="AC489"/>
    <hyperlink r:id="rId485" ref="AC490"/>
    <hyperlink r:id="rId486" ref="AC491"/>
    <hyperlink r:id="rId487" ref="AC492"/>
    <hyperlink r:id="rId488" ref="AC493"/>
    <hyperlink r:id="rId489" ref="AC494"/>
    <hyperlink r:id="rId490" ref="AC495"/>
    <hyperlink r:id="rId491" ref="AC496"/>
    <hyperlink r:id="rId492" ref="AC497"/>
    <hyperlink r:id="rId493" ref="AC498"/>
    <hyperlink r:id="rId494" ref="AC499"/>
    <hyperlink r:id="rId495" ref="AC500"/>
    <hyperlink r:id="rId496" ref="AC501"/>
    <hyperlink r:id="rId497" ref="AC502"/>
    <hyperlink r:id="rId498" ref="AC503"/>
    <hyperlink r:id="rId499" ref="AC504"/>
    <hyperlink r:id="rId500" ref="AC505"/>
    <hyperlink r:id="rId501" ref="AC506"/>
    <hyperlink r:id="rId502" ref="AC507"/>
    <hyperlink r:id="rId503" ref="AC508"/>
    <hyperlink r:id="rId504" ref="AC509"/>
    <hyperlink r:id="rId505" ref="AC510"/>
    <hyperlink r:id="rId506" ref="AC511"/>
    <hyperlink r:id="rId507" ref="AC512"/>
    <hyperlink r:id="rId508" ref="AC513"/>
    <hyperlink r:id="rId509" ref="AC514"/>
    <hyperlink r:id="rId510" ref="AC515"/>
    <hyperlink r:id="rId511" ref="AC516"/>
    <hyperlink r:id="rId512" ref="AC517"/>
    <hyperlink r:id="rId513" ref="AC518"/>
    <hyperlink r:id="rId514" ref="AC519"/>
    <hyperlink r:id="rId515" ref="AC520"/>
    <hyperlink r:id="rId516" ref="AC521"/>
    <hyperlink r:id="rId517" ref="AC522"/>
    <hyperlink r:id="rId518" ref="AC523"/>
    <hyperlink r:id="rId519" ref="AC524"/>
    <hyperlink r:id="rId520" ref="AC525"/>
    <hyperlink r:id="rId521" ref="AC526"/>
    <hyperlink r:id="rId522" ref="AC527"/>
    <hyperlink r:id="rId523" ref="AC528"/>
    <hyperlink r:id="rId524" ref="AC529"/>
    <hyperlink r:id="rId525" ref="AC530"/>
    <hyperlink r:id="rId526" ref="AC531"/>
    <hyperlink r:id="rId527" ref="AC532"/>
    <hyperlink r:id="rId528" ref="AC533"/>
    <hyperlink r:id="rId529" ref="AC534"/>
    <hyperlink r:id="rId530" ref="AC535"/>
    <hyperlink r:id="rId531" ref="AC536"/>
  </hyperlinks>
  <printOptions/>
  <pageMargins bottom="0.75" footer="0.0" header="0.0" left="0.7" right="0.7" top="0.75"/>
  <pageSetup orientation="landscape"/>
  <drawing r:id="rId532"/>
  <legacyDrawing r:id="rId53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4" max="4" width="17.75"/>
  </cols>
  <sheetData>
    <row r="1">
      <c r="A1" s="3" t="s">
        <v>1030</v>
      </c>
      <c r="D1" s="3" t="s">
        <v>1031</v>
      </c>
      <c r="F1" s="3" t="s">
        <v>1032</v>
      </c>
    </row>
    <row r="2">
      <c r="A2" s="3">
        <v>16.66</v>
      </c>
      <c r="B2" s="3" t="s">
        <v>1033</v>
      </c>
      <c r="D2" s="174">
        <f t="shared" ref="D2:D7" si="1">A2/$C$7</f>
        <v>12.55274262</v>
      </c>
      <c r="E2" s="76">
        <v>12.55</v>
      </c>
      <c r="F2" s="174">
        <f t="shared" ref="F2:F8" si="2">E2*5</f>
        <v>62.75</v>
      </c>
    </row>
    <row r="3">
      <c r="A3" s="3">
        <v>14.66</v>
      </c>
      <c r="B3" s="3" t="s">
        <v>1034</v>
      </c>
      <c r="D3" s="174">
        <f t="shared" si="1"/>
        <v>11.04581073</v>
      </c>
      <c r="E3" s="76">
        <v>10.8</v>
      </c>
      <c r="F3" s="174">
        <f t="shared" si="2"/>
        <v>54</v>
      </c>
    </row>
    <row r="4">
      <c r="A4" s="3">
        <v>0.43</v>
      </c>
      <c r="B4" s="3" t="s">
        <v>1035</v>
      </c>
      <c r="D4" s="174">
        <f t="shared" si="1"/>
        <v>0.3239903556</v>
      </c>
      <c r="E4" s="76">
        <v>0.32</v>
      </c>
      <c r="F4" s="174">
        <f t="shared" si="2"/>
        <v>1.6</v>
      </c>
    </row>
    <row r="5">
      <c r="A5" s="3">
        <v>0.43</v>
      </c>
      <c r="B5" s="3" t="s">
        <v>1036</v>
      </c>
      <c r="D5" s="174">
        <f t="shared" si="1"/>
        <v>0.3239903556</v>
      </c>
      <c r="E5" s="76">
        <v>0.32</v>
      </c>
      <c r="F5" s="174">
        <f t="shared" si="2"/>
        <v>1.6</v>
      </c>
    </row>
    <row r="6">
      <c r="A6" s="3">
        <v>1.0</v>
      </c>
      <c r="B6" s="3" t="s">
        <v>1037</v>
      </c>
      <c r="C6" s="3" t="s">
        <v>1038</v>
      </c>
      <c r="D6" s="174">
        <f t="shared" si="1"/>
        <v>0.7534659433</v>
      </c>
      <c r="E6" s="174">
        <v>1.0034659433393611</v>
      </c>
      <c r="F6" s="174">
        <f t="shared" si="2"/>
        <v>5.017329717</v>
      </c>
      <c r="G6" s="174">
        <f>SUM(F2:F5)</f>
        <v>119.95</v>
      </c>
    </row>
    <row r="7">
      <c r="A7" s="175">
        <f>SUM(A1:A6)</f>
        <v>33.18</v>
      </c>
      <c r="C7" s="175">
        <f>A7/25</f>
        <v>1.3272</v>
      </c>
      <c r="D7" s="175">
        <f t="shared" si="1"/>
        <v>25</v>
      </c>
      <c r="E7" s="176">
        <f>SUM(E1:E6)</f>
        <v>24.99346594</v>
      </c>
      <c r="F7" s="174">
        <f t="shared" si="2"/>
        <v>124.9673297</v>
      </c>
    </row>
    <row r="8">
      <c r="D8" s="174">
        <f>SUM(D2:D6)</f>
        <v>25</v>
      </c>
      <c r="E8" s="3">
        <v>25.0</v>
      </c>
      <c r="F8" s="174">
        <f t="shared" si="2"/>
        <v>125</v>
      </c>
    </row>
    <row r="11">
      <c r="A11" s="3" t="s">
        <v>1039</v>
      </c>
      <c r="C11" s="3" t="s">
        <v>1040</v>
      </c>
    </row>
    <row r="12">
      <c r="A12" s="3" t="s">
        <v>1041</v>
      </c>
      <c r="C12" s="3">
        <v>12.5</v>
      </c>
    </row>
    <row r="13">
      <c r="A13" s="3" t="s">
        <v>1042</v>
      </c>
      <c r="C13" s="3">
        <v>1.0</v>
      </c>
    </row>
    <row r="14">
      <c r="A14" s="3" t="s">
        <v>1043</v>
      </c>
      <c r="C14" s="3">
        <v>0.5</v>
      </c>
    </row>
    <row r="15">
      <c r="A15" s="3" t="s">
        <v>1044</v>
      </c>
      <c r="C15" s="3">
        <v>0.5</v>
      </c>
    </row>
    <row r="16">
      <c r="A16" s="3" t="s">
        <v>1045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7" t="s">
        <v>1046</v>
      </c>
      <c r="B1" s="177" t="s">
        <v>1047</v>
      </c>
      <c r="C1" s="177" t="s">
        <v>1048</v>
      </c>
      <c r="D1" s="177" t="s">
        <v>1049</v>
      </c>
      <c r="E1" s="177" t="s">
        <v>1050</v>
      </c>
      <c r="F1" s="177" t="s">
        <v>1051</v>
      </c>
      <c r="G1" s="177" t="s">
        <v>1052</v>
      </c>
      <c r="H1" s="177" t="s">
        <v>1053</v>
      </c>
      <c r="I1" s="177" t="s">
        <v>1054</v>
      </c>
      <c r="J1" s="177" t="s">
        <v>1055</v>
      </c>
      <c r="K1" s="177" t="s">
        <v>1056</v>
      </c>
      <c r="L1" s="178"/>
      <c r="M1" s="178"/>
    </row>
    <row r="2">
      <c r="L2" s="178"/>
      <c r="M2" s="178"/>
    </row>
    <row r="3">
      <c r="L3" s="178"/>
      <c r="M3" s="178"/>
    </row>
    <row r="4">
      <c r="A4" s="179"/>
      <c r="B4" s="179"/>
      <c r="C4" s="179"/>
      <c r="D4" s="179"/>
      <c r="E4" s="179"/>
      <c r="F4" s="179"/>
      <c r="G4" s="179"/>
      <c r="H4" s="179"/>
      <c r="I4" s="179"/>
      <c r="J4" s="179"/>
      <c r="L4" s="180" t="s">
        <v>1057</v>
      </c>
    </row>
    <row r="5">
      <c r="A5" s="181">
        <v>1.0</v>
      </c>
      <c r="B5" s="178"/>
      <c r="C5" s="181" t="s">
        <v>1058</v>
      </c>
      <c r="D5" s="181">
        <v>1500.0</v>
      </c>
      <c r="E5" s="182">
        <v>10.85</v>
      </c>
      <c r="F5" s="181">
        <f t="shared" ref="F5:F8" si="1">((D5/100)*1.25)*2</f>
        <v>37.5</v>
      </c>
      <c r="G5" s="183">
        <f t="shared" ref="G5:G8" si="2">F5/E5</f>
        <v>3.456221198</v>
      </c>
      <c r="H5" s="184"/>
      <c r="I5" s="183">
        <f t="shared" ref="I5:I8" si="3">(10-G5)</f>
        <v>6.543778802</v>
      </c>
      <c r="J5" s="182">
        <v>2.0</v>
      </c>
      <c r="K5" s="182">
        <v>21.7</v>
      </c>
      <c r="L5" s="180" t="s">
        <v>1059</v>
      </c>
      <c r="M5" s="180" t="s">
        <v>1060</v>
      </c>
    </row>
    <row r="6">
      <c r="A6" s="181">
        <v>2.0</v>
      </c>
      <c r="B6" s="178"/>
      <c r="C6" s="181" t="s">
        <v>1058</v>
      </c>
      <c r="D6" s="181">
        <v>1500.0</v>
      </c>
      <c r="E6" s="182">
        <v>10.85</v>
      </c>
      <c r="F6" s="181">
        <f t="shared" si="1"/>
        <v>37.5</v>
      </c>
      <c r="G6" s="183">
        <f t="shared" si="2"/>
        <v>3.456221198</v>
      </c>
      <c r="H6" s="184"/>
      <c r="I6" s="183">
        <f t="shared" si="3"/>
        <v>6.543778802</v>
      </c>
      <c r="J6" s="182">
        <v>2.0</v>
      </c>
      <c r="K6" s="182">
        <v>21.7</v>
      </c>
      <c r="L6" s="180" t="s">
        <v>1059</v>
      </c>
      <c r="M6" s="180" t="s">
        <v>1061</v>
      </c>
    </row>
    <row r="7">
      <c r="A7" s="181">
        <v>3.0</v>
      </c>
      <c r="B7" s="178"/>
      <c r="C7" s="181" t="s">
        <v>1058</v>
      </c>
      <c r="D7" s="181">
        <v>1500.0</v>
      </c>
      <c r="E7" s="182">
        <v>19.9</v>
      </c>
      <c r="F7" s="181">
        <f t="shared" si="1"/>
        <v>37.5</v>
      </c>
      <c r="G7" s="183">
        <f t="shared" si="2"/>
        <v>1.884422111</v>
      </c>
      <c r="H7" s="184"/>
      <c r="I7" s="183">
        <f t="shared" si="3"/>
        <v>8.115577889</v>
      </c>
      <c r="J7" s="182">
        <v>2.0</v>
      </c>
      <c r="K7" s="182">
        <v>39.8</v>
      </c>
      <c r="L7" s="180" t="s">
        <v>1062</v>
      </c>
      <c r="M7" s="180" t="s">
        <v>1060</v>
      </c>
    </row>
    <row r="8">
      <c r="A8" s="181">
        <v>4.0</v>
      </c>
      <c r="B8" s="178"/>
      <c r="C8" s="181" t="s">
        <v>1058</v>
      </c>
      <c r="D8" s="181">
        <v>1500.0</v>
      </c>
      <c r="E8" s="182">
        <v>19.9</v>
      </c>
      <c r="F8" s="181">
        <f t="shared" si="1"/>
        <v>37.5</v>
      </c>
      <c r="G8" s="183">
        <f t="shared" si="2"/>
        <v>1.884422111</v>
      </c>
      <c r="H8" s="184"/>
      <c r="I8" s="183">
        <f t="shared" si="3"/>
        <v>8.115577889</v>
      </c>
      <c r="J8" s="182">
        <v>2.0</v>
      </c>
      <c r="K8" s="182">
        <v>39.8</v>
      </c>
      <c r="L8" s="180" t="s">
        <v>1062</v>
      </c>
      <c r="M8" s="180" t="s">
        <v>1061</v>
      </c>
    </row>
    <row r="9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</row>
    <row r="10">
      <c r="A10" s="180" t="s">
        <v>1063</v>
      </c>
      <c r="B10" s="180" t="s">
        <v>55</v>
      </c>
      <c r="C10" s="178"/>
      <c r="D10" s="178"/>
      <c r="E10" s="185" t="s">
        <v>1064</v>
      </c>
      <c r="F10" s="178"/>
      <c r="G10" s="178"/>
      <c r="H10" s="178"/>
      <c r="I10" s="178"/>
      <c r="J10" s="178"/>
      <c r="K10" s="178"/>
      <c r="L10" s="178"/>
      <c r="M10" s="178"/>
    </row>
    <row r="11">
      <c r="A11" s="180" t="s">
        <v>1065</v>
      </c>
      <c r="B11" s="180" t="s">
        <v>1066</v>
      </c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</row>
    <row r="12">
      <c r="A12" s="180" t="s">
        <v>1067</v>
      </c>
      <c r="B12" s="180">
        <v>178180.0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</row>
    <row r="13">
      <c r="A13" s="180" t="s">
        <v>1068</v>
      </c>
      <c r="B13" s="186" t="s">
        <v>1069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</row>
  </sheetData>
  <mergeCells count="13">
    <mergeCell ref="H1:H4"/>
    <mergeCell ref="I1:I4"/>
    <mergeCell ref="J1:J4"/>
    <mergeCell ref="K1:K4"/>
    <mergeCell ref="L4:M4"/>
    <mergeCell ref="A1:A4"/>
    <mergeCell ref="B1:B4"/>
    <mergeCell ref="C1:C4"/>
    <mergeCell ref="D1:D4"/>
    <mergeCell ref="E1:E4"/>
    <mergeCell ref="F1:F4"/>
    <mergeCell ref="G1:G4"/>
    <mergeCell ref="B13:C13"/>
  </mergeCells>
  <hyperlinks>
    <hyperlink r:id="rId1" ref="B13"/>
  </hyperlinks>
  <drawing r:id="rId2"/>
</worksheet>
</file>