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juba\Desktop\diplomski\materijal\"/>
    </mc:Choice>
  </mc:AlternateContent>
  <xr:revisionPtr revIDLastSave="0" documentId="13_ncr:1_{E731B002-79EE-42BB-9DC7-A66F7A9154AD}" xr6:coauthVersionLast="47" xr6:coauthVersionMax="47" xr10:uidLastSave="{00000000-0000-0000-0000-000000000000}"/>
  <bookViews>
    <workbookView xWindow="0" yWindow="0" windowWidth="14400" windowHeight="16200" firstSheet="1" activeTab="6" xr2:uid="{00000000-000D-0000-FFFF-FFFF00000000}"/>
  </bookViews>
  <sheets>
    <sheet name="Materijal" sheetId="1" r:id="rId1"/>
    <sheet name="html tabela" sheetId="2" r:id="rId2"/>
    <sheet name="OP" sheetId="3" r:id="rId3"/>
    <sheet name="DEZ" sheetId="5" r:id="rId4"/>
    <sheet name="UM" sheetId="4" r:id="rId5"/>
    <sheet name="HM" sheetId="6" r:id="rId6"/>
    <sheet name="LEK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" i="2" l="1"/>
  <c r="D59" i="1"/>
  <c r="D58" i="1"/>
  <c r="D57" i="1"/>
  <c r="D56" i="1"/>
  <c r="D55" i="1"/>
  <c r="D54" i="1"/>
  <c r="D53" i="1"/>
  <c r="D51" i="1"/>
  <c r="D50" i="1"/>
  <c r="P22" i="1"/>
  <c r="P24" i="1"/>
  <c r="P23" i="1"/>
  <c r="D49" i="1"/>
  <c r="D52" i="1"/>
  <c r="P25" i="1" l="1"/>
  <c r="D60" i="1"/>
</calcChain>
</file>

<file path=xl/sharedStrings.xml><?xml version="1.0" encoding="utf-8"?>
<sst xmlns="http://schemas.openxmlformats.org/spreadsheetml/2006/main" count="691" uniqueCount="238">
  <si>
    <t>OPŠTI MATERIJAL</t>
  </si>
  <si>
    <t>DEZINFEKCIJA</t>
  </si>
  <si>
    <t>UGRADNI MATERIJAL</t>
  </si>
  <si>
    <t>HIRUŠKI MATERIJAL</t>
  </si>
  <si>
    <t>LEKOVI</t>
  </si>
  <si>
    <t>Rukavice pregledne M</t>
  </si>
  <si>
    <t>Rukavice pregledne XL</t>
  </si>
  <si>
    <t>Rukavice pregledne L</t>
  </si>
  <si>
    <t>Rukavice hiru. sterilne 7</t>
  </si>
  <si>
    <t>Rukavice hiru. sterilne 7.5</t>
  </si>
  <si>
    <t>Rukavice hiru. Sterilne 8</t>
  </si>
  <si>
    <t>Rukavice hiru. sterilne 8.5</t>
  </si>
  <si>
    <t>Maska, hiruška sa gumicom troslojna</t>
  </si>
  <si>
    <t>Hirurške kape</t>
  </si>
  <si>
    <t>Zavoji, kaliko 6x5</t>
  </si>
  <si>
    <t>Zavoji, kaliko 10x5</t>
  </si>
  <si>
    <t>Zavoji, kaliko 12x5</t>
  </si>
  <si>
    <t>Zavoji, kaliko 15x5</t>
  </si>
  <si>
    <t>Zavoj elastični 15cmx10m</t>
  </si>
  <si>
    <t>Zavoj elastični 7,5cmx4.6 m COBAN</t>
  </si>
  <si>
    <t>Zavoj Mollelast 10cmx20m</t>
  </si>
  <si>
    <t>Vazelinska gaza 10x10 cm</t>
  </si>
  <si>
    <t>Flaster Durapore 2.5cm x 9.14m a12</t>
  </si>
  <si>
    <t>Flaster Durapore 5cmx9.14m a6</t>
  </si>
  <si>
    <t>Curapor 7x5cm 32912</t>
  </si>
  <si>
    <t>Curapor 10x8cm 32913</t>
  </si>
  <si>
    <t>Curapor 10x25cm 32916</t>
  </si>
  <si>
    <t>Skalpel nožić 11 1/100</t>
  </si>
  <si>
    <t>Skalpel nožić 15 1/100</t>
  </si>
  <si>
    <t>Skalpel nožić 21 1/100</t>
  </si>
  <si>
    <t>Skalpel nožić 20 1/100</t>
  </si>
  <si>
    <t>Raucodrape Smart Universal Set 33801</t>
  </si>
  <si>
    <t>Raucodrape Smart C section set 33861</t>
  </si>
  <si>
    <t>Raucodrape Arthroscopy set for knee 33348</t>
  </si>
  <si>
    <t>Raucodrape Rectum-Set l 33325</t>
  </si>
  <si>
    <t>Talasasta drenaža 40cm</t>
  </si>
  <si>
    <t>Steri Drape 82x45cm, ref: 1050</t>
  </si>
  <si>
    <t>Špric Nipro 5ml</t>
  </si>
  <si>
    <t>Špric Nipro 10ml</t>
  </si>
  <si>
    <t>Alkohol 70% a 1 lit</t>
  </si>
  <si>
    <t>Desderman N 1l</t>
  </si>
  <si>
    <t>Clinell vl.mar.zelene A 200</t>
  </si>
  <si>
    <t>Asepsol 1% 750ml sa pumpicom</t>
  </si>
  <si>
    <t>Kodan forte obojeni 1L</t>
  </si>
  <si>
    <t>Esemtan WL 1L</t>
  </si>
  <si>
    <t>Mikrozid AF Liquid 1L</t>
  </si>
  <si>
    <t>Skinman Soft protect FF a 1L</t>
  </si>
  <si>
    <t>Octenisan WL 1L</t>
  </si>
  <si>
    <t>Koštani cement Biomet sa dodatkom antibiotik, ZB-300394</t>
  </si>
  <si>
    <t>Articuleze 12/14 Metal Head 32mm 136524000</t>
  </si>
  <si>
    <t>Pinn Sector Acet Cup 50mm 121722050</t>
  </si>
  <si>
    <t>Surgicel fibrillar 2,5x5cm a10 411961</t>
  </si>
  <si>
    <t>UMM3 Ultrapro Mesh UND/BLU 15x15 cm</t>
  </si>
  <si>
    <t>Parietene Macroporous Mesh PPM1510</t>
  </si>
  <si>
    <t>Kortikalni zavrtanj 3.5x14-26mm</t>
  </si>
  <si>
    <t>Maleolarni zavrtanj 3.5x45-55mm</t>
  </si>
  <si>
    <t>Pulsavac-pištolj za ispiranje rana I-00067</t>
  </si>
  <si>
    <t>EEA 25mm sgl use stapler</t>
  </si>
  <si>
    <t>Konac hiruški LAN No100</t>
  </si>
  <si>
    <t>Prolene 5-0 75cm a36 EH7477H</t>
  </si>
  <si>
    <t>Prolene 3-0, 90cm a36 W8522H</t>
  </si>
  <si>
    <t>Prolene 2-0 90cm bx12 W8843</t>
  </si>
  <si>
    <t>Prolene 4-0 90cm bx12 W8355</t>
  </si>
  <si>
    <t>Prolene 6-0 a36 W8706H</t>
  </si>
  <si>
    <t>Konac Ethilon 2-0 bx24 W1626T</t>
  </si>
  <si>
    <t>Maxon 3-0GRN V-20 6233-41</t>
  </si>
  <si>
    <t>Ligasure impact LF4418</t>
  </si>
  <si>
    <t>Endoclip II ml 10MMAPPLI /176657</t>
  </si>
  <si>
    <t>HAR36 Harmonic ACE 36cm</t>
  </si>
  <si>
    <t>Laparoskopske makaze Grasper C4130</t>
  </si>
  <si>
    <t>Ligature Clip Small 30 PL565T žuta</t>
  </si>
  <si>
    <t>Ligature Clip Medium 30 PL567T plava</t>
  </si>
  <si>
    <t>Ligatura Clips M/L 20 PL568T zelena</t>
  </si>
  <si>
    <t xml:space="preserve">Ligature Clip Large 20 PL561T narandžasta </t>
  </si>
  <si>
    <t>Octenisept 1l</t>
  </si>
  <si>
    <t>Povidon jod rastvor a 500 ml</t>
  </si>
  <si>
    <t>Rastvor fiziološki 500ml HF</t>
  </si>
  <si>
    <t>Hartmanov rastvor a 500ml</t>
  </si>
  <si>
    <t>Glukoza 5% rastvor a 500 ml dz</t>
  </si>
  <si>
    <t>Ringerov rastvor inf. 500ml dz</t>
  </si>
  <si>
    <t>Manitol sol. 20% a 250 ml</t>
  </si>
  <si>
    <t>Gentamicin amp.10x120mg/2ml dz</t>
  </si>
  <si>
    <t>Gentamicin amp.10x80mg/2ml dz</t>
  </si>
  <si>
    <t>Humani Albumin 5% 1x250ml</t>
  </si>
  <si>
    <t>Humani Albumin20% 1x50ml</t>
  </si>
  <si>
    <t>Fraxiparine amp.10x2850ij. 0.3 ml</t>
  </si>
  <si>
    <t>Fraxiparine amp.10x5700ij. 0.6 ml</t>
  </si>
  <si>
    <t>Heparin inj 5x5000ij/1ml</t>
  </si>
  <si>
    <t>Vitamin C amp.50x500mg/5ml</t>
  </si>
  <si>
    <t>Beviplex amp.5x(40+4mg+10mg+8mg)</t>
  </si>
  <si>
    <t>Bedoxin amp.50x50 mg/2ml</t>
  </si>
  <si>
    <t>Novalgetol amp.50x2,5g/5ml</t>
  </si>
  <si>
    <t>Buscopan amp.6x20mg/ml</t>
  </si>
  <si>
    <t>Diklofen amp.5x75 mg/3 ml dz</t>
  </si>
  <si>
    <t>Bensedin 10mg/2ml 10x2ml</t>
  </si>
  <si>
    <t>Lorazepam, tbl. 20x2,5 mg.</t>
  </si>
  <si>
    <t>Octecare sprej za kožu 50ml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</si>
  <si>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</si>
  <si>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</si>
  <si>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</si>
  <si>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</si>
  <si>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</si>
  <si>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</si>
  <si>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</si>
  <si>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</si>
  <si>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</si>
  <si>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</si>
  <si>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</si>
  <si>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OP12</t>
  </si>
  <si>
    <t>OP13</t>
  </si>
  <si>
    <t>OP14</t>
  </si>
  <si>
    <t>OP15</t>
  </si>
  <si>
    <t>OP16</t>
  </si>
  <si>
    <t>OP17</t>
  </si>
  <si>
    <t>OP18</t>
  </si>
  <si>
    <t>OP19</t>
  </si>
  <si>
    <t>OP20</t>
  </si>
  <si>
    <t>OP21</t>
  </si>
  <si>
    <t>OP22</t>
  </si>
  <si>
    <t>OP23</t>
  </si>
  <si>
    <t>OP24</t>
  </si>
  <si>
    <t>OP25</t>
  </si>
  <si>
    <t>OP26</t>
  </si>
  <si>
    <t>OP27</t>
  </si>
  <si>
    <t>OP28</t>
  </si>
  <si>
    <t>OP29</t>
  </si>
  <si>
    <t>OP30</t>
  </si>
  <si>
    <t>OP31</t>
  </si>
  <si>
    <t>OP32</t>
  </si>
  <si>
    <t>OP33</t>
  </si>
  <si>
    <t>OP34</t>
  </si>
  <si>
    <t>OP35</t>
  </si>
  <si>
    <t>OP36</t>
  </si>
  <si>
    <t>OP37</t>
  </si>
  <si>
    <t>OP38</t>
  </si>
  <si>
    <t>OP39</t>
  </si>
  <si>
    <t>OP40</t>
  </si>
  <si>
    <t>OP41</t>
  </si>
  <si>
    <t>OP42</t>
  </si>
  <si>
    <t>OP43</t>
  </si>
  <si>
    <t>D1</t>
  </si>
  <si>
    <t>D2</t>
  </si>
  <si>
    <t>D3</t>
  </si>
  <si>
    <t>L10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</si>
  <si>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</si>
  <si>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</si>
  <si>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</si>
  <si>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</si>
  <si>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</si>
  <si>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</si>
  <si>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</si>
  <si>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</si>
  <si>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</si>
  <si>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UM1</t>
  </si>
  <si>
    <t>UM2</t>
  </si>
  <si>
    <t>UM3</t>
  </si>
  <si>
    <t>UM4</t>
  </si>
  <si>
    <t>UM5</t>
  </si>
  <si>
    <t>UM6</t>
  </si>
  <si>
    <t>UM7</t>
  </si>
  <si>
    <t>UM8</t>
  </si>
  <si>
    <t>UM9</t>
  </si>
  <si>
    <t>UM10</t>
  </si>
  <si>
    <t>UM11</t>
  </si>
  <si>
    <t>UM12</t>
  </si>
  <si>
    <t>UM13</t>
  </si>
  <si>
    <t>HM1</t>
  </si>
  <si>
    <t>HM2</t>
  </si>
  <si>
    <t>HM3</t>
  </si>
  <si>
    <t>HM4</t>
  </si>
  <si>
    <t>HM5</t>
  </si>
  <si>
    <t>HM6</t>
  </si>
  <si>
    <t>HM7</t>
  </si>
  <si>
    <t>HM8</t>
  </si>
  <si>
    <t>HM9</t>
  </si>
  <si>
    <t>HM10</t>
  </si>
  <si>
    <t>HM11</t>
  </si>
  <si>
    <t>HM12</t>
  </si>
  <si>
    <t>HM13</t>
  </si>
  <si>
    <t>HM14</t>
  </si>
  <si>
    <t>HM15</t>
  </si>
  <si>
    <t>HM16</t>
  </si>
  <si>
    <t>HM17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</si>
  <si>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</si>
  <si>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</si>
  <si>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</si>
  <si>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</si>
  <si>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</si>
  <si>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</si>
  <si>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</si>
  <si>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</si>
  <si>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</si>
  <si>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</si>
  <si>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</si>
  <si>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</si>
  <si>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</si>
  <si>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</si>
  <si>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</si>
  <si>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</si>
  <si>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</si>
  <si>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</si>
  <si>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</si>
  <si>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KOD</t>
  </si>
  <si>
    <t xml:space="preserve">M/L Femoral stem taper standard P00015 </t>
  </si>
  <si>
    <t>Surgicel 10x20cm a12 1902EE</t>
  </si>
  <si>
    <t xml:space="preserve">Surgicel 5x7.5cm a12 1903EE </t>
  </si>
  <si>
    <t>Gaza hidrofilna 10mx80cm</t>
  </si>
  <si>
    <t>Špric Nipro 2.5ml</t>
  </si>
  <si>
    <t>T-dren silik. (ch14-ch20)</t>
  </si>
  <si>
    <t>Vazelin, 250 ml</t>
  </si>
  <si>
    <t>CENA</t>
  </si>
  <si>
    <t>Dren torakalni bez mandrene (CH16-CH24)</t>
  </si>
  <si>
    <t>400-605</t>
  </si>
  <si>
    <t>200-390</t>
  </si>
  <si>
    <t>Dren abdominalni (CH16-CH24)</t>
  </si>
  <si>
    <t>Kaljače 100-1</t>
  </si>
  <si>
    <t>Kateter Foley (ch14 - ch20)</t>
  </si>
  <si>
    <t>133/135/130/125</t>
  </si>
  <si>
    <t xml:space="preserve">Kateter silik Foley pedijatr.(6ch-10ch) </t>
  </si>
  <si>
    <t>1485/1485/2035/2035</t>
  </si>
  <si>
    <t xml:space="preserve">zavojni materijal </t>
  </si>
  <si>
    <t xml:space="preserve">spirecevi </t>
  </si>
  <si>
    <t>skalpeli</t>
  </si>
  <si>
    <t>drenaze</t>
  </si>
  <si>
    <t>rukavice</t>
  </si>
  <si>
    <t>setovi za jednokratnu upotrebu raucodrape</t>
  </si>
  <si>
    <t>zastita</t>
  </si>
  <si>
    <t>steri drape</t>
  </si>
  <si>
    <t>vazelin</t>
  </si>
  <si>
    <t>kateteri</t>
  </si>
  <si>
    <t>flasteri</t>
  </si>
  <si>
    <t>Maxon 4-0GRN CV-23</t>
  </si>
  <si>
    <t>konci</t>
  </si>
  <si>
    <t>instrumenti za jednokratnu uptrebu</t>
  </si>
  <si>
    <t>hemostatski klipsevi</t>
  </si>
  <si>
    <t>PORUDŽBINE</t>
  </si>
  <si>
    <t>KOLIČINA</t>
  </si>
  <si>
    <t>NAZIV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</si>
</sst>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RSD-241A]_-;\-* #,##0.00\ [$RSD-241A]_-;_-* &quot;-&quot;??\ [$RSD-241A]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/>
    <xf numFmtId="0" fontId="1" fillId="0" borderId="0" xfId="0" applyFont="1"/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164" fontId="1" fillId="0" borderId="0" xfId="0" applyNumberFormat="1" applyFon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Font="1" applyBorder="1"/>
    <xf numFmtId="164" fontId="0" fillId="0" borderId="0" xfId="0" applyNumberForma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opLeftCell="F1" zoomScale="70" zoomScaleNormal="70" workbookViewId="0">
      <selection activeCell="S22" sqref="S22"/>
    </sheetView>
  </sheetViews>
  <sheetFormatPr defaultRowHeight="15.75" x14ac:dyDescent="0.25"/>
  <cols>
    <col min="1" max="1" width="6.140625" style="4" bestFit="1" customWidth="1"/>
    <col min="2" max="2" width="6.140625" bestFit="1" customWidth="1"/>
    <col min="3" max="3" width="40" bestFit="1" customWidth="1"/>
    <col min="4" max="4" width="19.85546875" style="17" bestFit="1" customWidth="1"/>
    <col min="5" max="5" width="7.140625" style="5" customWidth="1"/>
    <col min="6" max="6" width="5.28515625" bestFit="1" customWidth="1"/>
    <col min="7" max="7" width="29.42578125" bestFit="1" customWidth="1"/>
    <col min="8" max="8" width="13.85546875" style="21" bestFit="1" customWidth="1"/>
    <col min="9" max="9" width="7.140625" style="5" customWidth="1"/>
    <col min="10" max="10" width="6.7109375" bestFit="1" customWidth="1"/>
    <col min="11" max="11" width="53.5703125" bestFit="1" customWidth="1"/>
    <col min="12" max="12" width="16.140625" style="21" bestFit="1" customWidth="1"/>
    <col min="13" max="13" width="7.140625" style="6" customWidth="1"/>
    <col min="14" max="14" width="6.7109375" bestFit="1" customWidth="1"/>
    <col min="15" max="15" width="38.42578125" bestFit="1" customWidth="1"/>
    <col min="16" max="16" width="15.140625" style="21" bestFit="1" customWidth="1"/>
    <col min="17" max="17" width="7.140625" style="5" customWidth="1"/>
    <col min="18" max="18" width="5.28515625" bestFit="1" customWidth="1"/>
    <col min="19" max="19" width="35" bestFit="1" customWidth="1"/>
    <col min="20" max="20" width="13.85546875" style="21" bestFit="1" customWidth="1"/>
  </cols>
  <sheetData>
    <row r="1" spans="2:20" s="1" customFormat="1" x14ac:dyDescent="0.25">
      <c r="D1" s="15"/>
      <c r="H1" s="18"/>
      <c r="L1" s="18"/>
      <c r="P1" s="18"/>
      <c r="T1" s="18"/>
    </row>
    <row r="2" spans="2:20" x14ac:dyDescent="0.25">
      <c r="B2" s="7" t="s">
        <v>202</v>
      </c>
      <c r="C2" s="8" t="s">
        <v>0</v>
      </c>
      <c r="D2" s="19" t="s">
        <v>210</v>
      </c>
      <c r="E2" s="2"/>
      <c r="F2" s="11" t="s">
        <v>202</v>
      </c>
      <c r="G2" s="8" t="s">
        <v>1</v>
      </c>
      <c r="H2" s="19" t="s">
        <v>210</v>
      </c>
      <c r="I2" s="2"/>
      <c r="J2" s="11" t="s">
        <v>202</v>
      </c>
      <c r="K2" s="8" t="s">
        <v>2</v>
      </c>
      <c r="L2" s="19" t="s">
        <v>210</v>
      </c>
      <c r="M2" s="2"/>
      <c r="N2" s="8" t="s">
        <v>202</v>
      </c>
      <c r="O2" s="8" t="s">
        <v>3</v>
      </c>
      <c r="P2" s="19" t="s">
        <v>210</v>
      </c>
      <c r="Q2" s="2"/>
      <c r="R2" s="11" t="s">
        <v>202</v>
      </c>
      <c r="S2" s="8" t="s">
        <v>4</v>
      </c>
      <c r="T2" s="19" t="s">
        <v>210</v>
      </c>
    </row>
    <row r="3" spans="2:20" x14ac:dyDescent="0.25">
      <c r="B3" s="9" t="s">
        <v>97</v>
      </c>
      <c r="C3" s="10" t="s">
        <v>24</v>
      </c>
      <c r="D3" s="16">
        <v>20</v>
      </c>
      <c r="E3"/>
      <c r="F3" s="12" t="s">
        <v>140</v>
      </c>
      <c r="G3" s="10" t="s">
        <v>39</v>
      </c>
      <c r="H3" s="20">
        <v>145</v>
      </c>
      <c r="I3"/>
      <c r="J3" s="12" t="s">
        <v>153</v>
      </c>
      <c r="K3" s="10" t="s">
        <v>49</v>
      </c>
      <c r="L3" s="20">
        <v>26400</v>
      </c>
      <c r="M3"/>
      <c r="N3" s="13" t="s">
        <v>166</v>
      </c>
      <c r="O3" s="10" t="s">
        <v>67</v>
      </c>
      <c r="P3" s="20">
        <v>13710</v>
      </c>
      <c r="Q3"/>
      <c r="R3" s="12" t="s">
        <v>183</v>
      </c>
      <c r="S3" s="10" t="s">
        <v>90</v>
      </c>
      <c r="T3" s="20">
        <v>25</v>
      </c>
    </row>
    <row r="4" spans="2:20" x14ac:dyDescent="0.25">
      <c r="B4" s="9" t="s">
        <v>98</v>
      </c>
      <c r="C4" s="10" t="s">
        <v>25</v>
      </c>
      <c r="D4" s="16">
        <v>35</v>
      </c>
      <c r="E4"/>
      <c r="F4" s="12" t="s">
        <v>141</v>
      </c>
      <c r="G4" s="10" t="s">
        <v>42</v>
      </c>
      <c r="H4" s="20">
        <v>200</v>
      </c>
      <c r="I4"/>
      <c r="J4" s="12" t="s">
        <v>154</v>
      </c>
      <c r="K4" s="10" t="s">
        <v>57</v>
      </c>
      <c r="L4" s="20">
        <v>49870</v>
      </c>
      <c r="M4"/>
      <c r="N4" s="13" t="s">
        <v>167</v>
      </c>
      <c r="O4" s="10" t="s">
        <v>68</v>
      </c>
      <c r="P4" s="20">
        <v>99120</v>
      </c>
      <c r="Q4"/>
      <c r="R4" s="12" t="s">
        <v>184</v>
      </c>
      <c r="S4" s="10" t="s">
        <v>94</v>
      </c>
      <c r="T4" s="20">
        <v>32</v>
      </c>
    </row>
    <row r="5" spans="2:20" x14ac:dyDescent="0.25">
      <c r="B5" s="9" t="s">
        <v>99</v>
      </c>
      <c r="C5" s="10" t="s">
        <v>26</v>
      </c>
      <c r="D5" s="16">
        <v>125</v>
      </c>
      <c r="E5"/>
      <c r="F5" s="12" t="s">
        <v>142</v>
      </c>
      <c r="G5" s="10" t="s">
        <v>41</v>
      </c>
      <c r="H5" s="20">
        <v>1080</v>
      </c>
      <c r="I5"/>
      <c r="J5" s="12" t="s">
        <v>155</v>
      </c>
      <c r="K5" s="10" t="s">
        <v>54</v>
      </c>
      <c r="L5" s="20">
        <v>572</v>
      </c>
      <c r="M5"/>
      <c r="N5" s="13" t="s">
        <v>168</v>
      </c>
      <c r="O5" s="10" t="s">
        <v>64</v>
      </c>
      <c r="P5" s="20">
        <v>565</v>
      </c>
      <c r="Q5"/>
      <c r="R5" s="12" t="s">
        <v>185</v>
      </c>
      <c r="S5" s="10" t="s">
        <v>89</v>
      </c>
      <c r="T5" s="20">
        <v>132</v>
      </c>
    </row>
    <row r="6" spans="2:20" x14ac:dyDescent="0.25">
      <c r="B6" s="9" t="s">
        <v>100</v>
      </c>
      <c r="C6" s="10" t="s">
        <v>211</v>
      </c>
      <c r="D6" s="16" t="s">
        <v>212</v>
      </c>
      <c r="E6"/>
      <c r="F6" s="12" t="s">
        <v>144</v>
      </c>
      <c r="G6" s="10" t="s">
        <v>40</v>
      </c>
      <c r="H6" s="20">
        <v>1025</v>
      </c>
      <c r="I6"/>
      <c r="J6" s="12" t="s">
        <v>156</v>
      </c>
      <c r="K6" s="10" t="s">
        <v>48</v>
      </c>
      <c r="L6" s="20">
        <v>6995</v>
      </c>
      <c r="M6"/>
      <c r="N6" s="13" t="s">
        <v>169</v>
      </c>
      <c r="O6" s="10" t="s">
        <v>58</v>
      </c>
      <c r="P6" s="20">
        <v>6242</v>
      </c>
      <c r="Q6"/>
      <c r="R6" s="12" t="s">
        <v>186</v>
      </c>
      <c r="S6" s="10" t="s">
        <v>92</v>
      </c>
      <c r="T6" s="20">
        <v>37</v>
      </c>
    </row>
    <row r="7" spans="2:20" x14ac:dyDescent="0.25">
      <c r="B7" s="9" t="s">
        <v>101</v>
      </c>
      <c r="C7" s="10" t="s">
        <v>214</v>
      </c>
      <c r="D7" s="16" t="s">
        <v>213</v>
      </c>
      <c r="E7"/>
      <c r="F7" s="12" t="s">
        <v>145</v>
      </c>
      <c r="G7" s="10" t="s">
        <v>44</v>
      </c>
      <c r="H7" s="20">
        <v>703</v>
      </c>
      <c r="I7"/>
      <c r="J7" s="12" t="s">
        <v>157</v>
      </c>
      <c r="K7" s="10" t="s">
        <v>203</v>
      </c>
      <c r="L7" s="20">
        <v>103950</v>
      </c>
      <c r="M7"/>
      <c r="N7" s="13" t="s">
        <v>170</v>
      </c>
      <c r="O7" s="10" t="s">
        <v>69</v>
      </c>
      <c r="P7" s="20">
        <v>9840</v>
      </c>
      <c r="Q7"/>
      <c r="R7" s="12" t="s">
        <v>187</v>
      </c>
      <c r="S7" s="10" t="s">
        <v>93</v>
      </c>
      <c r="T7" s="20">
        <v>25</v>
      </c>
    </row>
    <row r="8" spans="2:20" x14ac:dyDescent="0.25">
      <c r="B8" s="9" t="s">
        <v>102</v>
      </c>
      <c r="C8" s="10" t="s">
        <v>22</v>
      </c>
      <c r="D8" s="16">
        <v>290</v>
      </c>
      <c r="E8"/>
      <c r="F8" s="12" t="s">
        <v>146</v>
      </c>
      <c r="G8" s="10" t="s">
        <v>43</v>
      </c>
      <c r="H8" s="20">
        <v>1260</v>
      </c>
      <c r="I8"/>
      <c r="J8" s="12" t="s">
        <v>158</v>
      </c>
      <c r="K8" s="10" t="s">
        <v>55</v>
      </c>
      <c r="L8" s="20">
        <v>748</v>
      </c>
      <c r="M8"/>
      <c r="N8" s="13" t="s">
        <v>171</v>
      </c>
      <c r="O8" s="10" t="s">
        <v>66</v>
      </c>
      <c r="P8" s="20">
        <v>88800</v>
      </c>
      <c r="Q8"/>
      <c r="R8" s="12" t="s">
        <v>188</v>
      </c>
      <c r="S8" s="10" t="s">
        <v>85</v>
      </c>
      <c r="T8" s="20">
        <v>285</v>
      </c>
    </row>
    <row r="9" spans="2:20" x14ac:dyDescent="0.25">
      <c r="B9" s="9" t="s">
        <v>103</v>
      </c>
      <c r="C9" s="10" t="s">
        <v>23</v>
      </c>
      <c r="D9" s="16">
        <v>490</v>
      </c>
      <c r="E9"/>
      <c r="F9" s="12" t="s">
        <v>147</v>
      </c>
      <c r="G9" s="10" t="s">
        <v>45</v>
      </c>
      <c r="H9" s="20">
        <v>850</v>
      </c>
      <c r="I9"/>
      <c r="J9" s="12" t="s">
        <v>159</v>
      </c>
      <c r="K9" s="10" t="s">
        <v>53</v>
      </c>
      <c r="L9" s="20">
        <v>3500</v>
      </c>
      <c r="M9"/>
      <c r="N9" s="13" t="s">
        <v>172</v>
      </c>
      <c r="O9" s="10" t="s">
        <v>70</v>
      </c>
      <c r="P9" s="20">
        <v>840</v>
      </c>
      <c r="Q9"/>
      <c r="R9" s="12" t="s">
        <v>189</v>
      </c>
      <c r="S9" s="10" t="s">
        <v>86</v>
      </c>
      <c r="T9" s="20">
        <v>412</v>
      </c>
    </row>
    <row r="10" spans="2:20" x14ac:dyDescent="0.25">
      <c r="B10" s="9" t="s">
        <v>104</v>
      </c>
      <c r="C10" s="10" t="s">
        <v>206</v>
      </c>
      <c r="D10" s="16">
        <v>400</v>
      </c>
      <c r="E10"/>
      <c r="F10" s="12" t="s">
        <v>148</v>
      </c>
      <c r="G10" s="10" t="s">
        <v>96</v>
      </c>
      <c r="H10" s="20">
        <v>467</v>
      </c>
      <c r="I10"/>
      <c r="J10" s="12" t="s">
        <v>160</v>
      </c>
      <c r="K10" s="10" t="s">
        <v>50</v>
      </c>
      <c r="L10" s="20">
        <v>38500</v>
      </c>
      <c r="M10"/>
      <c r="N10" s="13" t="s">
        <v>173</v>
      </c>
      <c r="O10" s="10" t="s">
        <v>72</v>
      </c>
      <c r="P10" s="20">
        <v>1380</v>
      </c>
      <c r="Q10"/>
      <c r="R10" s="12" t="s">
        <v>190</v>
      </c>
      <c r="S10" s="10" t="s">
        <v>82</v>
      </c>
      <c r="T10" s="20">
        <v>40</v>
      </c>
    </row>
    <row r="11" spans="2:20" x14ac:dyDescent="0.25">
      <c r="B11" s="9" t="s">
        <v>105</v>
      </c>
      <c r="C11" s="10" t="s">
        <v>13</v>
      </c>
      <c r="D11" s="16">
        <v>10</v>
      </c>
      <c r="E11"/>
      <c r="F11" s="12" t="s">
        <v>149</v>
      </c>
      <c r="G11" s="10" t="s">
        <v>47</v>
      </c>
      <c r="H11" s="20">
        <v>884</v>
      </c>
      <c r="I11"/>
      <c r="J11" s="12" t="s">
        <v>161</v>
      </c>
      <c r="K11" s="10" t="s">
        <v>56</v>
      </c>
      <c r="L11" s="20">
        <v>11016</v>
      </c>
      <c r="M11"/>
      <c r="N11" s="13" t="s">
        <v>174</v>
      </c>
      <c r="O11" s="10" t="s">
        <v>71</v>
      </c>
      <c r="P11" s="20">
        <v>930</v>
      </c>
      <c r="Q11"/>
      <c r="R11" s="12" t="s">
        <v>191</v>
      </c>
      <c r="S11" s="10" t="s">
        <v>81</v>
      </c>
      <c r="T11" s="20">
        <v>65</v>
      </c>
    </row>
    <row r="12" spans="2:20" x14ac:dyDescent="0.25">
      <c r="B12" s="9" t="s">
        <v>106</v>
      </c>
      <c r="C12" s="10" t="s">
        <v>215</v>
      </c>
      <c r="D12" s="16">
        <v>750</v>
      </c>
      <c r="E12"/>
      <c r="F12" s="12" t="s">
        <v>150</v>
      </c>
      <c r="G12" s="10" t="s">
        <v>74</v>
      </c>
      <c r="H12" s="20">
        <v>4027</v>
      </c>
      <c r="I12"/>
      <c r="J12" s="12" t="s">
        <v>162</v>
      </c>
      <c r="K12" s="10" t="s">
        <v>51</v>
      </c>
      <c r="L12" s="20">
        <v>5643</v>
      </c>
      <c r="M12"/>
      <c r="N12" s="13" t="s">
        <v>175</v>
      </c>
      <c r="O12" s="10" t="s">
        <v>73</v>
      </c>
      <c r="P12" s="20">
        <v>1345</v>
      </c>
      <c r="Q12"/>
      <c r="R12" s="12" t="s">
        <v>143</v>
      </c>
      <c r="S12" s="10" t="s">
        <v>78</v>
      </c>
      <c r="T12" s="20">
        <v>72</v>
      </c>
    </row>
    <row r="13" spans="2:20" x14ac:dyDescent="0.25">
      <c r="B13" s="9" t="s">
        <v>107</v>
      </c>
      <c r="C13" s="10" t="s">
        <v>216</v>
      </c>
      <c r="D13" s="16" t="s">
        <v>217</v>
      </c>
      <c r="E13"/>
      <c r="F13" s="12" t="s">
        <v>151</v>
      </c>
      <c r="G13" s="10" t="s">
        <v>75</v>
      </c>
      <c r="H13" s="20">
        <v>495</v>
      </c>
      <c r="I13"/>
      <c r="J13" s="12" t="s">
        <v>163</v>
      </c>
      <c r="K13" s="10" t="s">
        <v>205</v>
      </c>
      <c r="L13" s="20">
        <v>1540</v>
      </c>
      <c r="M13"/>
      <c r="N13" s="13" t="s">
        <v>176</v>
      </c>
      <c r="O13" s="10" t="s">
        <v>65</v>
      </c>
      <c r="P13" s="20">
        <v>350</v>
      </c>
      <c r="Q13"/>
      <c r="R13" s="12" t="s">
        <v>192</v>
      </c>
      <c r="S13" s="10" t="s">
        <v>77</v>
      </c>
      <c r="T13" s="20">
        <v>85</v>
      </c>
    </row>
    <row r="14" spans="2:20" x14ac:dyDescent="0.25">
      <c r="B14" s="9" t="s">
        <v>108</v>
      </c>
      <c r="C14" s="10" t="s">
        <v>218</v>
      </c>
      <c r="D14" s="16">
        <v>1035</v>
      </c>
      <c r="E14"/>
      <c r="F14" s="12" t="s">
        <v>152</v>
      </c>
      <c r="G14" s="10" t="s">
        <v>46</v>
      </c>
      <c r="H14" s="20">
        <v>1585</v>
      </c>
      <c r="I14"/>
      <c r="J14" s="12" t="s">
        <v>164</v>
      </c>
      <c r="K14" s="10" t="s">
        <v>204</v>
      </c>
      <c r="L14" s="20">
        <v>2780</v>
      </c>
      <c r="M14"/>
      <c r="N14" s="13" t="s">
        <v>177</v>
      </c>
      <c r="O14" s="10" t="s">
        <v>231</v>
      </c>
      <c r="P14" s="20">
        <v>325</v>
      </c>
      <c r="Q14"/>
      <c r="R14" s="12" t="s">
        <v>193</v>
      </c>
      <c r="S14" s="10" t="s">
        <v>87</v>
      </c>
      <c r="T14" s="20">
        <v>120</v>
      </c>
    </row>
    <row r="15" spans="2:20" x14ac:dyDescent="0.25">
      <c r="B15" s="9" t="s">
        <v>109</v>
      </c>
      <c r="C15" s="10" t="s">
        <v>12</v>
      </c>
      <c r="D15" s="16">
        <v>5</v>
      </c>
      <c r="E15"/>
      <c r="F15" s="5"/>
      <c r="I15"/>
      <c r="J15" s="12" t="s">
        <v>165</v>
      </c>
      <c r="K15" s="10" t="s">
        <v>52</v>
      </c>
      <c r="L15" s="20">
        <v>17500</v>
      </c>
      <c r="M15"/>
      <c r="N15" s="13" t="s">
        <v>178</v>
      </c>
      <c r="O15" s="10" t="s">
        <v>61</v>
      </c>
      <c r="P15" s="20">
        <v>965</v>
      </c>
      <c r="Q15"/>
      <c r="R15" s="12" t="s">
        <v>194</v>
      </c>
      <c r="S15" s="10" t="s">
        <v>83</v>
      </c>
      <c r="T15" s="20">
        <v>7145</v>
      </c>
    </row>
    <row r="16" spans="2:20" x14ac:dyDescent="0.25">
      <c r="B16" s="9" t="s">
        <v>110</v>
      </c>
      <c r="C16" s="10" t="s">
        <v>33</v>
      </c>
      <c r="D16" s="16">
        <v>2622</v>
      </c>
      <c r="E16"/>
      <c r="F16" s="5"/>
      <c r="I16"/>
      <c r="J16" s="5"/>
      <c r="M16"/>
      <c r="N16" s="13" t="s">
        <v>179</v>
      </c>
      <c r="O16" s="10" t="s">
        <v>60</v>
      </c>
      <c r="P16" s="20">
        <v>450</v>
      </c>
      <c r="Q16"/>
      <c r="R16" s="12" t="s">
        <v>195</v>
      </c>
      <c r="S16" s="10" t="s">
        <v>84</v>
      </c>
      <c r="T16" s="20">
        <v>5680</v>
      </c>
    </row>
    <row r="17" spans="2:20" x14ac:dyDescent="0.25">
      <c r="B17" s="9" t="s">
        <v>111</v>
      </c>
      <c r="C17" s="10" t="s">
        <v>34</v>
      </c>
      <c r="D17" s="16">
        <v>3522</v>
      </c>
      <c r="E17"/>
      <c r="F17" s="5"/>
      <c r="I17"/>
      <c r="J17" s="5"/>
      <c r="M17"/>
      <c r="N17" s="13" t="s">
        <v>180</v>
      </c>
      <c r="O17" s="10" t="s">
        <v>62</v>
      </c>
      <c r="P17" s="20">
        <v>960</v>
      </c>
      <c r="Q17"/>
      <c r="R17" s="12" t="s">
        <v>196</v>
      </c>
      <c r="S17" s="10" t="s">
        <v>95</v>
      </c>
      <c r="T17" s="20">
        <v>10</v>
      </c>
    </row>
    <row r="18" spans="2:20" x14ac:dyDescent="0.25">
      <c r="B18" s="9" t="s">
        <v>112</v>
      </c>
      <c r="C18" s="10" t="s">
        <v>32</v>
      </c>
      <c r="D18" s="16">
        <v>2855</v>
      </c>
      <c r="E18"/>
      <c r="F18" s="5"/>
      <c r="I18"/>
      <c r="J18" s="5"/>
      <c r="M18"/>
      <c r="N18" s="13" t="s">
        <v>181</v>
      </c>
      <c r="O18" s="10" t="s">
        <v>59</v>
      </c>
      <c r="P18" s="20">
        <v>470</v>
      </c>
      <c r="Q18"/>
      <c r="R18" s="12" t="s">
        <v>197</v>
      </c>
      <c r="S18" s="10" t="s">
        <v>80</v>
      </c>
      <c r="T18" s="20">
        <v>355</v>
      </c>
    </row>
    <row r="19" spans="2:20" x14ac:dyDescent="0.25">
      <c r="B19" s="9" t="s">
        <v>113</v>
      </c>
      <c r="C19" s="10" t="s">
        <v>31</v>
      </c>
      <c r="D19" s="16">
        <v>1910</v>
      </c>
      <c r="E19"/>
      <c r="F19" s="5"/>
      <c r="I19"/>
      <c r="J19" s="5"/>
      <c r="M19"/>
      <c r="N19" s="13" t="s">
        <v>182</v>
      </c>
      <c r="O19" s="10" t="s">
        <v>63</v>
      </c>
      <c r="P19" s="20">
        <v>525</v>
      </c>
      <c r="Q19"/>
      <c r="R19" s="12" t="s">
        <v>198</v>
      </c>
      <c r="S19" s="10" t="s">
        <v>91</v>
      </c>
      <c r="T19" s="20">
        <v>40</v>
      </c>
    </row>
    <row r="20" spans="2:20" x14ac:dyDescent="0.25">
      <c r="B20" s="9" t="s">
        <v>114</v>
      </c>
      <c r="C20" s="10" t="s">
        <v>8</v>
      </c>
      <c r="D20" s="16">
        <v>46</v>
      </c>
      <c r="E20"/>
      <c r="F20" s="5"/>
      <c r="I20"/>
      <c r="J20" s="5"/>
      <c r="M20"/>
      <c r="N20" s="6"/>
      <c r="Q20"/>
      <c r="R20" s="12" t="s">
        <v>199</v>
      </c>
      <c r="S20" s="14" t="s">
        <v>76</v>
      </c>
      <c r="T20" s="20">
        <v>80</v>
      </c>
    </row>
    <row r="21" spans="2:20" x14ac:dyDescent="0.25">
      <c r="B21" s="9" t="s">
        <v>115</v>
      </c>
      <c r="C21" s="10" t="s">
        <v>9</v>
      </c>
      <c r="D21" s="16">
        <v>46</v>
      </c>
      <c r="E21"/>
      <c r="F21" s="5"/>
      <c r="I21"/>
      <c r="J21" s="5"/>
      <c r="M21"/>
      <c r="N21" s="6"/>
      <c r="Q21"/>
      <c r="R21" s="12" t="s">
        <v>200</v>
      </c>
      <c r="S21" s="10" t="s">
        <v>79</v>
      </c>
      <c r="T21" s="20">
        <v>90</v>
      </c>
    </row>
    <row r="22" spans="2:20" x14ac:dyDescent="0.25">
      <c r="B22" s="9" t="s">
        <v>116</v>
      </c>
      <c r="C22" s="10" t="s">
        <v>10</v>
      </c>
      <c r="D22" s="16">
        <v>46</v>
      </c>
      <c r="E22"/>
      <c r="F22" s="5"/>
      <c r="I22"/>
      <c r="J22" s="5"/>
      <c r="M22"/>
      <c r="N22" s="6"/>
      <c r="O22" t="s">
        <v>232</v>
      </c>
      <c r="P22" s="21">
        <f>COUNTA(O5,O6,O13,O14,O15,O16,O17,O18,O19)</f>
        <v>9</v>
      </c>
      <c r="Q22"/>
      <c r="R22" s="12" t="s">
        <v>201</v>
      </c>
      <c r="S22" s="10" t="s">
        <v>88</v>
      </c>
      <c r="T22" s="20">
        <v>45</v>
      </c>
    </row>
    <row r="23" spans="2:20" x14ac:dyDescent="0.25">
      <c r="B23" s="9" t="s">
        <v>117</v>
      </c>
      <c r="C23" s="10" t="s">
        <v>11</v>
      </c>
      <c r="D23" s="16">
        <v>46</v>
      </c>
      <c r="E23"/>
      <c r="F23" s="5"/>
      <c r="I23"/>
      <c r="J23" s="5"/>
      <c r="M23"/>
      <c r="N23" s="6"/>
      <c r="O23" t="s">
        <v>233</v>
      </c>
      <c r="P23" s="21">
        <f>COUNTA(O4,O7,O8)</f>
        <v>3</v>
      </c>
      <c r="Q23"/>
      <c r="R23" s="5"/>
    </row>
    <row r="24" spans="2:20" x14ac:dyDescent="0.25">
      <c r="B24" s="9" t="s">
        <v>118</v>
      </c>
      <c r="C24" s="10" t="s">
        <v>5</v>
      </c>
      <c r="D24" s="16">
        <v>5</v>
      </c>
      <c r="E24"/>
      <c r="F24" s="5"/>
      <c r="I24"/>
      <c r="J24" s="5"/>
      <c r="M24"/>
      <c r="N24" s="6"/>
      <c r="O24" t="s">
        <v>234</v>
      </c>
      <c r="P24" s="21">
        <f>COUNTA(O3,O9,O10,O11,O12)</f>
        <v>5</v>
      </c>
      <c r="Q24"/>
      <c r="R24" s="5"/>
    </row>
    <row r="25" spans="2:20" x14ac:dyDescent="0.25">
      <c r="B25" s="9" t="s">
        <v>119</v>
      </c>
      <c r="C25" s="10" t="s">
        <v>7</v>
      </c>
      <c r="D25" s="16">
        <v>5</v>
      </c>
      <c r="E25"/>
      <c r="F25" s="5"/>
      <c r="I25"/>
      <c r="J25" s="5"/>
      <c r="M25"/>
      <c r="N25" s="6"/>
      <c r="P25" s="21">
        <f>SUM(P22:P24)</f>
        <v>17</v>
      </c>
      <c r="Q25"/>
      <c r="R25" s="5"/>
    </row>
    <row r="26" spans="2:20" x14ac:dyDescent="0.25">
      <c r="B26" s="9" t="s">
        <v>120</v>
      </c>
      <c r="C26" s="10" t="s">
        <v>6</v>
      </c>
      <c r="D26" s="16">
        <v>5</v>
      </c>
      <c r="E26"/>
      <c r="F26" s="5"/>
      <c r="I26"/>
      <c r="J26" s="5"/>
      <c r="M26"/>
      <c r="N26" s="6"/>
      <c r="Q26"/>
      <c r="R26" s="5"/>
    </row>
    <row r="27" spans="2:20" x14ac:dyDescent="0.25">
      <c r="B27" s="9" t="s">
        <v>121</v>
      </c>
      <c r="C27" s="10" t="s">
        <v>27</v>
      </c>
      <c r="D27" s="16">
        <v>140</v>
      </c>
      <c r="E27"/>
      <c r="F27" s="5"/>
      <c r="I27"/>
      <c r="J27" s="5"/>
      <c r="M27"/>
      <c r="N27" s="6"/>
      <c r="Q27"/>
      <c r="R27" s="5"/>
    </row>
    <row r="28" spans="2:20" x14ac:dyDescent="0.25">
      <c r="B28" s="9" t="s">
        <v>122</v>
      </c>
      <c r="C28" s="10" t="s">
        <v>28</v>
      </c>
      <c r="D28" s="16">
        <v>140</v>
      </c>
      <c r="E28"/>
      <c r="F28" s="5"/>
      <c r="I28"/>
      <c r="J28" s="5"/>
      <c r="M28"/>
      <c r="N28" s="6"/>
      <c r="Q28"/>
      <c r="R28" s="5"/>
    </row>
    <row r="29" spans="2:20" x14ac:dyDescent="0.25">
      <c r="B29" s="9" t="s">
        <v>123</v>
      </c>
      <c r="C29" s="10" t="s">
        <v>30</v>
      </c>
      <c r="D29" s="16">
        <v>140</v>
      </c>
      <c r="E29"/>
      <c r="F29" s="5"/>
      <c r="I29"/>
      <c r="J29" s="5"/>
      <c r="M29"/>
      <c r="N29" s="6"/>
      <c r="Q29"/>
      <c r="R29" s="5"/>
    </row>
    <row r="30" spans="2:20" x14ac:dyDescent="0.25">
      <c r="B30" s="9" t="s">
        <v>124</v>
      </c>
      <c r="C30" s="10" t="s">
        <v>29</v>
      </c>
      <c r="D30" s="16">
        <v>140</v>
      </c>
      <c r="E30"/>
      <c r="F30" s="5"/>
      <c r="I30"/>
      <c r="J30" s="5"/>
      <c r="M30"/>
      <c r="N30" s="6"/>
      <c r="Q30"/>
      <c r="R30" s="5"/>
    </row>
    <row r="31" spans="2:20" x14ac:dyDescent="0.25">
      <c r="B31" s="9" t="s">
        <v>125</v>
      </c>
      <c r="C31" s="10" t="s">
        <v>36</v>
      </c>
      <c r="D31" s="16">
        <v>645</v>
      </c>
      <c r="E31"/>
      <c r="F31" s="5"/>
      <c r="I31"/>
      <c r="J31" s="5"/>
      <c r="M31"/>
      <c r="N31" s="6"/>
      <c r="Q31"/>
      <c r="R31" s="5"/>
    </row>
    <row r="32" spans="2:20" x14ac:dyDescent="0.25">
      <c r="B32" s="9" t="s">
        <v>126</v>
      </c>
      <c r="C32" s="10" t="s">
        <v>207</v>
      </c>
      <c r="D32" s="16">
        <v>10</v>
      </c>
      <c r="E32"/>
      <c r="F32" s="5"/>
      <c r="I32"/>
      <c r="J32" s="5"/>
      <c r="M32"/>
      <c r="N32" s="6"/>
      <c r="Q32"/>
      <c r="R32" s="5"/>
    </row>
    <row r="33" spans="1:18" x14ac:dyDescent="0.25">
      <c r="B33" s="9" t="s">
        <v>127</v>
      </c>
      <c r="C33" s="10" t="s">
        <v>37</v>
      </c>
      <c r="D33" s="16">
        <v>15</v>
      </c>
      <c r="E33"/>
      <c r="F33" s="5"/>
      <c r="I33"/>
      <c r="J33" s="5"/>
      <c r="M33"/>
      <c r="N33" s="6"/>
      <c r="Q33"/>
      <c r="R33" s="5"/>
    </row>
    <row r="34" spans="1:18" x14ac:dyDescent="0.25">
      <c r="B34" s="9" t="s">
        <v>128</v>
      </c>
      <c r="C34" s="10" t="s">
        <v>38</v>
      </c>
      <c r="D34" s="16">
        <v>25</v>
      </c>
      <c r="E34"/>
      <c r="F34" s="5"/>
      <c r="I34"/>
      <c r="J34" s="5"/>
      <c r="M34"/>
      <c r="N34" s="6"/>
      <c r="Q34"/>
      <c r="R34" s="5"/>
    </row>
    <row r="35" spans="1:18" x14ac:dyDescent="0.25">
      <c r="B35" s="9" t="s">
        <v>129</v>
      </c>
      <c r="C35" s="10" t="s">
        <v>35</v>
      </c>
      <c r="D35" s="16">
        <v>1815</v>
      </c>
      <c r="E35"/>
      <c r="F35" s="5"/>
      <c r="I35"/>
      <c r="J35" s="5"/>
      <c r="M35"/>
      <c r="N35" s="6"/>
      <c r="Q35"/>
      <c r="R35" s="5"/>
    </row>
    <row r="36" spans="1:18" x14ac:dyDescent="0.25">
      <c r="B36" s="9" t="s">
        <v>130</v>
      </c>
      <c r="C36" s="10" t="s">
        <v>208</v>
      </c>
      <c r="D36" s="16" t="s">
        <v>219</v>
      </c>
      <c r="E36"/>
      <c r="F36" s="5"/>
      <c r="I36"/>
      <c r="J36" s="5"/>
      <c r="M36"/>
      <c r="N36" s="6"/>
      <c r="Q36"/>
      <c r="R36" s="5"/>
    </row>
    <row r="37" spans="1:18" x14ac:dyDescent="0.25">
      <c r="B37" s="9" t="s">
        <v>131</v>
      </c>
      <c r="C37" s="10" t="s">
        <v>209</v>
      </c>
      <c r="D37" s="16">
        <v>420</v>
      </c>
      <c r="E37"/>
      <c r="F37" s="5"/>
      <c r="I37"/>
      <c r="J37" s="5"/>
      <c r="M37"/>
      <c r="N37" s="6"/>
      <c r="Q37"/>
      <c r="R37" s="5"/>
    </row>
    <row r="38" spans="1:18" x14ac:dyDescent="0.25">
      <c r="B38" s="9" t="s">
        <v>132</v>
      </c>
      <c r="C38" s="10" t="s">
        <v>21</v>
      </c>
      <c r="D38" s="16">
        <v>50</v>
      </c>
      <c r="E38"/>
      <c r="F38" s="5"/>
      <c r="I38"/>
      <c r="J38" s="5"/>
      <c r="M38"/>
      <c r="N38" s="6"/>
      <c r="Q38"/>
      <c r="R38" s="5"/>
    </row>
    <row r="39" spans="1:18" x14ac:dyDescent="0.25">
      <c r="B39" s="9" t="s">
        <v>133</v>
      </c>
      <c r="C39" s="10" t="s">
        <v>18</v>
      </c>
      <c r="D39" s="16">
        <v>985</v>
      </c>
      <c r="E39"/>
      <c r="F39" s="5"/>
      <c r="I39"/>
      <c r="J39" s="5"/>
      <c r="M39"/>
      <c r="N39" s="6"/>
      <c r="Q39"/>
      <c r="R39" s="5"/>
    </row>
    <row r="40" spans="1:18" x14ac:dyDescent="0.25">
      <c r="B40" s="9" t="s">
        <v>134</v>
      </c>
      <c r="C40" s="10" t="s">
        <v>19</v>
      </c>
      <c r="D40" s="16">
        <v>600</v>
      </c>
      <c r="E40"/>
      <c r="F40" s="5"/>
      <c r="I40"/>
      <c r="J40" s="5"/>
      <c r="M40"/>
      <c r="N40" s="6"/>
      <c r="Q40"/>
      <c r="R40" s="5"/>
    </row>
    <row r="41" spans="1:18" x14ac:dyDescent="0.25">
      <c r="B41" s="9" t="s">
        <v>135</v>
      </c>
      <c r="C41" s="10" t="s">
        <v>20</v>
      </c>
      <c r="D41" s="16">
        <v>625</v>
      </c>
      <c r="E41"/>
      <c r="F41" s="5"/>
      <c r="I41"/>
      <c r="J41" s="5"/>
      <c r="M41"/>
      <c r="N41" s="6"/>
      <c r="Q41"/>
      <c r="R41" s="5"/>
    </row>
    <row r="42" spans="1:18" x14ac:dyDescent="0.25">
      <c r="B42" s="9" t="s">
        <v>136</v>
      </c>
      <c r="C42" s="10" t="s">
        <v>14</v>
      </c>
      <c r="D42" s="16">
        <v>31</v>
      </c>
      <c r="E42"/>
      <c r="F42" s="5"/>
      <c r="I42"/>
      <c r="J42" s="5"/>
      <c r="M42"/>
      <c r="N42" s="6"/>
      <c r="Q42"/>
      <c r="R42" s="5"/>
    </row>
    <row r="43" spans="1:18" x14ac:dyDescent="0.25">
      <c r="B43" s="9" t="s">
        <v>137</v>
      </c>
      <c r="C43" s="10" t="s">
        <v>15</v>
      </c>
      <c r="D43" s="16">
        <v>54</v>
      </c>
      <c r="E43"/>
      <c r="F43" s="5"/>
      <c r="I43"/>
      <c r="J43" s="5"/>
      <c r="M43"/>
      <c r="N43" s="6"/>
      <c r="Q43"/>
      <c r="R43" s="5"/>
    </row>
    <row r="44" spans="1:18" x14ac:dyDescent="0.25">
      <c r="B44" s="9" t="s">
        <v>138</v>
      </c>
      <c r="C44" s="10" t="s">
        <v>16</v>
      </c>
      <c r="D44" s="16">
        <v>53</v>
      </c>
      <c r="E44"/>
      <c r="F44" s="5"/>
      <c r="I44"/>
      <c r="J44" s="5"/>
      <c r="M44"/>
      <c r="N44" s="6"/>
      <c r="Q44"/>
      <c r="R44" s="5"/>
    </row>
    <row r="45" spans="1:18" x14ac:dyDescent="0.25">
      <c r="A45" s="3"/>
      <c r="B45" s="9" t="s">
        <v>139</v>
      </c>
      <c r="C45" s="10" t="s">
        <v>17</v>
      </c>
      <c r="D45" s="16">
        <v>62</v>
      </c>
      <c r="E45"/>
      <c r="F45" s="5"/>
      <c r="I45"/>
      <c r="J45" s="5"/>
      <c r="M45"/>
      <c r="N45" s="6"/>
      <c r="Q45"/>
      <c r="R45" s="5"/>
    </row>
    <row r="46" spans="1:18" x14ac:dyDescent="0.25">
      <c r="A46" s="3"/>
    </row>
    <row r="47" spans="1:18" x14ac:dyDescent="0.25">
      <c r="A47" s="3"/>
    </row>
    <row r="48" spans="1:18" x14ac:dyDescent="0.25">
      <c r="A48" s="3"/>
    </row>
    <row r="49" spans="1:4" x14ac:dyDescent="0.25">
      <c r="A49" s="3"/>
      <c r="C49" t="s">
        <v>230</v>
      </c>
      <c r="D49" s="17">
        <f>COUNTA(C3:C5,C8:C9)</f>
        <v>5</v>
      </c>
    </row>
    <row r="50" spans="1:4" x14ac:dyDescent="0.25">
      <c r="A50" s="3"/>
      <c r="C50" t="s">
        <v>220</v>
      </c>
      <c r="D50" s="17">
        <f>COUNTA(C10,C39:C45)</f>
        <v>8</v>
      </c>
    </row>
    <row r="51" spans="1:4" x14ac:dyDescent="0.25">
      <c r="A51" s="3"/>
      <c r="C51" t="s">
        <v>221</v>
      </c>
      <c r="D51" s="17">
        <f>COUNTA(C32,C33,C34)</f>
        <v>3</v>
      </c>
    </row>
    <row r="52" spans="1:4" x14ac:dyDescent="0.25">
      <c r="A52" s="3"/>
      <c r="C52" t="s">
        <v>222</v>
      </c>
      <c r="D52" s="17">
        <f>COUNTA(C27:C30)</f>
        <v>4</v>
      </c>
    </row>
    <row r="53" spans="1:4" x14ac:dyDescent="0.25">
      <c r="A53" s="3"/>
      <c r="C53" t="s">
        <v>223</v>
      </c>
      <c r="D53" s="17">
        <f>COUNTA(C6,C7,C35,C36)</f>
        <v>4</v>
      </c>
    </row>
    <row r="54" spans="1:4" x14ac:dyDescent="0.25">
      <c r="A54" s="3"/>
      <c r="C54" t="s">
        <v>224</v>
      </c>
      <c r="D54" s="17">
        <f>COUNTA(C20:C26)</f>
        <v>7</v>
      </c>
    </row>
    <row r="55" spans="1:4" x14ac:dyDescent="0.25">
      <c r="A55" s="3"/>
      <c r="C55" t="s">
        <v>225</v>
      </c>
      <c r="D55" s="17">
        <f>COUNTA(C16:C19)</f>
        <v>4</v>
      </c>
    </row>
    <row r="56" spans="1:4" x14ac:dyDescent="0.25">
      <c r="A56" s="3"/>
      <c r="C56" t="s">
        <v>226</v>
      </c>
      <c r="D56" s="17">
        <f>COUNTA(C11,C12,C15)</f>
        <v>3</v>
      </c>
    </row>
    <row r="57" spans="1:4" x14ac:dyDescent="0.25">
      <c r="A57" s="3"/>
      <c r="C57" t="s">
        <v>228</v>
      </c>
      <c r="D57" s="17">
        <f>COUNTA(C37,C37:C38)</f>
        <v>3</v>
      </c>
    </row>
    <row r="58" spans="1:4" x14ac:dyDescent="0.25">
      <c r="A58" s="3"/>
      <c r="C58" t="s">
        <v>229</v>
      </c>
      <c r="D58" s="17">
        <f>COUNTA(C13,C14)</f>
        <v>2</v>
      </c>
    </row>
    <row r="59" spans="1:4" x14ac:dyDescent="0.25">
      <c r="A59" s="3"/>
      <c r="C59" t="s">
        <v>227</v>
      </c>
      <c r="D59" s="17">
        <f>COUNTA(C31)</f>
        <v>1</v>
      </c>
    </row>
    <row r="60" spans="1:4" x14ac:dyDescent="0.25">
      <c r="A60" s="3"/>
      <c r="D60" s="17">
        <f>SUM(D49:D59)</f>
        <v>44</v>
      </c>
    </row>
    <row r="61" spans="1:4" x14ac:dyDescent="0.25">
      <c r="A61" s="3"/>
    </row>
    <row r="62" spans="1:4" x14ac:dyDescent="0.25">
      <c r="A62" s="3"/>
    </row>
    <row r="63" spans="1:4" x14ac:dyDescent="0.25">
      <c r="A63" s="3"/>
    </row>
    <row r="64" spans="1:4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</sheetData>
  <sortState xmlns:xlrd2="http://schemas.microsoft.com/office/spreadsheetml/2017/richdata2" ref="R2:R69">
    <sortCondition ref="R2:R69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6D4A-805B-43FE-99AD-1AE271774462}">
  <dimension ref="A1:D110"/>
  <sheetViews>
    <sheetView zoomScale="145" zoomScaleNormal="145" workbookViewId="0">
      <selection activeCell="E99" sqref="E99"/>
    </sheetView>
  </sheetViews>
  <sheetFormatPr defaultRowHeight="15" x14ac:dyDescent="0.25"/>
  <cols>
    <col min="1" max="1" width="6.7109375" bestFit="1" customWidth="1"/>
    <col min="2" max="2" width="41" customWidth="1"/>
    <col min="3" max="3" width="21.42578125" bestFit="1" customWidth="1"/>
    <col min="4" max="4" width="9.42578125" bestFit="1" customWidth="1"/>
  </cols>
  <sheetData>
    <row r="1" spans="1:4" x14ac:dyDescent="0.25">
      <c r="A1" s="23" t="s">
        <v>235</v>
      </c>
      <c r="B1" s="23"/>
      <c r="C1" s="23"/>
      <c r="D1" s="23"/>
    </row>
    <row r="2" spans="1:4" ht="15.75" x14ac:dyDescent="0.25">
      <c r="A2" s="7" t="s">
        <v>202</v>
      </c>
      <c r="B2" s="8" t="s">
        <v>237</v>
      </c>
      <c r="C2" s="19" t="s">
        <v>210</v>
      </c>
      <c r="D2" s="22" t="s">
        <v>236</v>
      </c>
    </row>
    <row r="3" spans="1:4" ht="15.75" x14ac:dyDescent="0.25">
      <c r="A3" s="9" t="s">
        <v>97</v>
      </c>
      <c r="B3" s="10" t="s">
        <v>24</v>
      </c>
      <c r="C3" s="16">
        <v>20</v>
      </c>
    </row>
    <row r="4" spans="1:4" ht="15.75" x14ac:dyDescent="0.25">
      <c r="A4" s="9" t="s">
        <v>98</v>
      </c>
      <c r="B4" s="10" t="s">
        <v>25</v>
      </c>
      <c r="C4" s="16">
        <v>35</v>
      </c>
    </row>
    <row r="5" spans="1:4" ht="15.75" x14ac:dyDescent="0.25">
      <c r="A5" s="9" t="s">
        <v>99</v>
      </c>
      <c r="B5" s="10" t="s">
        <v>26</v>
      </c>
      <c r="C5" s="16">
        <v>125</v>
      </c>
    </row>
    <row r="6" spans="1:4" ht="15.75" x14ac:dyDescent="0.25">
      <c r="A6" s="9" t="s">
        <v>100</v>
      </c>
      <c r="B6" s="10" t="s">
        <v>211</v>
      </c>
      <c r="C6" s="16" t="s">
        <v>212</v>
      </c>
    </row>
    <row r="7" spans="1:4" ht="15.75" x14ac:dyDescent="0.25">
      <c r="A7" s="9" t="s">
        <v>101</v>
      </c>
      <c r="B7" s="10" t="s">
        <v>214</v>
      </c>
      <c r="C7" s="16" t="s">
        <v>213</v>
      </c>
    </row>
    <row r="8" spans="1:4" ht="15.75" x14ac:dyDescent="0.25">
      <c r="A8" s="9" t="s">
        <v>102</v>
      </c>
      <c r="B8" s="10" t="s">
        <v>22</v>
      </c>
      <c r="C8" s="16">
        <v>290</v>
      </c>
    </row>
    <row r="9" spans="1:4" ht="15.75" x14ac:dyDescent="0.25">
      <c r="A9" s="9" t="s">
        <v>103</v>
      </c>
      <c r="B9" s="10" t="s">
        <v>23</v>
      </c>
      <c r="C9" s="16">
        <v>490</v>
      </c>
    </row>
    <row r="10" spans="1:4" ht="15.75" x14ac:dyDescent="0.25">
      <c r="A10" s="9" t="s">
        <v>104</v>
      </c>
      <c r="B10" s="10" t="s">
        <v>206</v>
      </c>
      <c r="C10" s="16">
        <v>400</v>
      </c>
    </row>
    <row r="11" spans="1:4" ht="15.75" x14ac:dyDescent="0.25">
      <c r="A11" s="9" t="s">
        <v>105</v>
      </c>
      <c r="B11" s="10" t="s">
        <v>13</v>
      </c>
      <c r="C11" s="16">
        <v>10</v>
      </c>
    </row>
    <row r="12" spans="1:4" ht="15.75" x14ac:dyDescent="0.25">
      <c r="A12" s="9" t="s">
        <v>106</v>
      </c>
      <c r="B12" s="10" t="s">
        <v>215</v>
      </c>
      <c r="C12" s="16">
        <v>750</v>
      </c>
    </row>
    <row r="13" spans="1:4" ht="15.75" x14ac:dyDescent="0.25">
      <c r="A13" s="9" t="s">
        <v>107</v>
      </c>
      <c r="B13" s="10" t="s">
        <v>216</v>
      </c>
      <c r="C13" s="16" t="s">
        <v>217</v>
      </c>
    </row>
    <row r="14" spans="1:4" ht="15.75" x14ac:dyDescent="0.25">
      <c r="A14" s="9" t="s">
        <v>108</v>
      </c>
      <c r="B14" s="10" t="s">
        <v>218</v>
      </c>
      <c r="C14" s="16">
        <v>1035</v>
      </c>
    </row>
    <row r="15" spans="1:4" ht="15.75" x14ac:dyDescent="0.25">
      <c r="A15" s="9" t="s">
        <v>109</v>
      </c>
      <c r="B15" s="10" t="s">
        <v>12</v>
      </c>
      <c r="C15" s="16">
        <v>5</v>
      </c>
    </row>
    <row r="16" spans="1:4" ht="15.75" x14ac:dyDescent="0.25">
      <c r="A16" s="9" t="s">
        <v>110</v>
      </c>
      <c r="B16" s="10" t="s">
        <v>33</v>
      </c>
      <c r="C16" s="16">
        <v>2622</v>
      </c>
    </row>
    <row r="17" spans="1:3" ht="15.75" x14ac:dyDescent="0.25">
      <c r="A17" s="9" t="s">
        <v>111</v>
      </c>
      <c r="B17" s="10" t="s">
        <v>34</v>
      </c>
      <c r="C17" s="16">
        <v>3522</v>
      </c>
    </row>
    <row r="18" spans="1:3" ht="15.75" x14ac:dyDescent="0.25">
      <c r="A18" s="9" t="s">
        <v>112</v>
      </c>
      <c r="B18" s="10" t="s">
        <v>32</v>
      </c>
      <c r="C18" s="16">
        <v>2855</v>
      </c>
    </row>
    <row r="19" spans="1:3" ht="15.75" x14ac:dyDescent="0.25">
      <c r="A19" s="9" t="s">
        <v>113</v>
      </c>
      <c r="B19" s="10" t="s">
        <v>31</v>
      </c>
      <c r="C19" s="16">
        <v>1910</v>
      </c>
    </row>
    <row r="20" spans="1:3" ht="15.75" x14ac:dyDescent="0.25">
      <c r="A20" s="9" t="s">
        <v>114</v>
      </c>
      <c r="B20" s="10" t="s">
        <v>8</v>
      </c>
      <c r="C20" s="16">
        <v>46</v>
      </c>
    </row>
    <row r="21" spans="1:3" ht="15.75" x14ac:dyDescent="0.25">
      <c r="A21" s="9" t="s">
        <v>115</v>
      </c>
      <c r="B21" s="10" t="s">
        <v>9</v>
      </c>
      <c r="C21" s="16">
        <v>46</v>
      </c>
    </row>
    <row r="22" spans="1:3" ht="15.75" x14ac:dyDescent="0.25">
      <c r="A22" s="9" t="s">
        <v>116</v>
      </c>
      <c r="B22" s="10" t="s">
        <v>10</v>
      </c>
      <c r="C22" s="16">
        <v>46</v>
      </c>
    </row>
    <row r="23" spans="1:3" ht="15.75" x14ac:dyDescent="0.25">
      <c r="A23" s="9" t="s">
        <v>117</v>
      </c>
      <c r="B23" s="10" t="s">
        <v>11</v>
      </c>
      <c r="C23" s="16">
        <v>46</v>
      </c>
    </row>
    <row r="24" spans="1:3" ht="15.75" x14ac:dyDescent="0.25">
      <c r="A24" s="9" t="s">
        <v>118</v>
      </c>
      <c r="B24" s="10" t="s">
        <v>5</v>
      </c>
      <c r="C24" s="16">
        <v>5</v>
      </c>
    </row>
    <row r="25" spans="1:3" ht="15.75" x14ac:dyDescent="0.25">
      <c r="A25" s="9" t="s">
        <v>119</v>
      </c>
      <c r="B25" s="10" t="s">
        <v>7</v>
      </c>
      <c r="C25" s="16">
        <v>5</v>
      </c>
    </row>
    <row r="26" spans="1:3" ht="15.75" x14ac:dyDescent="0.25">
      <c r="A26" s="9" t="s">
        <v>120</v>
      </c>
      <c r="B26" s="10" t="s">
        <v>6</v>
      </c>
      <c r="C26" s="16">
        <v>5</v>
      </c>
    </row>
    <row r="27" spans="1:3" ht="15.75" x14ac:dyDescent="0.25">
      <c r="A27" s="9" t="s">
        <v>121</v>
      </c>
      <c r="B27" s="10" t="s">
        <v>27</v>
      </c>
      <c r="C27" s="16">
        <v>140</v>
      </c>
    </row>
    <row r="28" spans="1:3" ht="15.75" x14ac:dyDescent="0.25">
      <c r="A28" s="9" t="s">
        <v>122</v>
      </c>
      <c r="B28" s="10" t="s">
        <v>28</v>
      </c>
      <c r="C28" s="16">
        <v>140</v>
      </c>
    </row>
    <row r="29" spans="1:3" ht="15.75" x14ac:dyDescent="0.25">
      <c r="A29" s="9" t="s">
        <v>123</v>
      </c>
      <c r="B29" s="10" t="s">
        <v>30</v>
      </c>
      <c r="C29" s="16">
        <v>140</v>
      </c>
    </row>
    <row r="30" spans="1:3" ht="15.75" x14ac:dyDescent="0.25">
      <c r="A30" s="9" t="s">
        <v>124</v>
      </c>
      <c r="B30" s="10" t="s">
        <v>29</v>
      </c>
      <c r="C30" s="16">
        <v>140</v>
      </c>
    </row>
    <row r="31" spans="1:3" ht="15.75" x14ac:dyDescent="0.25">
      <c r="A31" s="9" t="s">
        <v>125</v>
      </c>
      <c r="B31" s="10" t="s">
        <v>36</v>
      </c>
      <c r="C31" s="16">
        <v>645</v>
      </c>
    </row>
    <row r="32" spans="1:3" ht="15.75" x14ac:dyDescent="0.25">
      <c r="A32" s="9" t="s">
        <v>126</v>
      </c>
      <c r="B32" s="10" t="s">
        <v>207</v>
      </c>
      <c r="C32" s="16">
        <v>10</v>
      </c>
    </row>
    <row r="33" spans="1:3" ht="15.75" x14ac:dyDescent="0.25">
      <c r="A33" s="9" t="s">
        <v>127</v>
      </c>
      <c r="B33" s="10" t="s">
        <v>37</v>
      </c>
      <c r="C33" s="16">
        <v>15</v>
      </c>
    </row>
    <row r="34" spans="1:3" ht="15.75" x14ac:dyDescent="0.25">
      <c r="A34" s="9" t="s">
        <v>128</v>
      </c>
      <c r="B34" s="10" t="s">
        <v>38</v>
      </c>
      <c r="C34" s="16">
        <v>25</v>
      </c>
    </row>
    <row r="35" spans="1:3" ht="15.75" x14ac:dyDescent="0.25">
      <c r="A35" s="9" t="s">
        <v>129</v>
      </c>
      <c r="B35" s="10" t="s">
        <v>35</v>
      </c>
      <c r="C35" s="16">
        <v>1815</v>
      </c>
    </row>
    <row r="36" spans="1:3" ht="15.75" x14ac:dyDescent="0.25">
      <c r="A36" s="9" t="s">
        <v>130</v>
      </c>
      <c r="B36" s="10" t="s">
        <v>208</v>
      </c>
      <c r="C36" s="16" t="s">
        <v>219</v>
      </c>
    </row>
    <row r="37" spans="1:3" ht="15.75" x14ac:dyDescent="0.25">
      <c r="A37" s="9" t="s">
        <v>131</v>
      </c>
      <c r="B37" s="10" t="s">
        <v>209</v>
      </c>
      <c r="C37" s="16">
        <v>420</v>
      </c>
    </row>
    <row r="38" spans="1:3" ht="15.75" x14ac:dyDescent="0.25">
      <c r="A38" s="9" t="s">
        <v>132</v>
      </c>
      <c r="B38" s="10" t="s">
        <v>21</v>
      </c>
      <c r="C38" s="16">
        <v>50</v>
      </c>
    </row>
    <row r="39" spans="1:3" ht="15.75" x14ac:dyDescent="0.25">
      <c r="A39" s="9" t="s">
        <v>133</v>
      </c>
      <c r="B39" s="10" t="s">
        <v>18</v>
      </c>
      <c r="C39" s="16">
        <v>985</v>
      </c>
    </row>
    <row r="40" spans="1:3" ht="15.75" x14ac:dyDescent="0.25">
      <c r="A40" s="9" t="s">
        <v>134</v>
      </c>
      <c r="B40" s="10" t="s">
        <v>19</v>
      </c>
      <c r="C40" s="16">
        <v>600</v>
      </c>
    </row>
    <row r="41" spans="1:3" ht="15.75" x14ac:dyDescent="0.25">
      <c r="A41" s="9" t="s">
        <v>135</v>
      </c>
      <c r="B41" s="10" t="s">
        <v>20</v>
      </c>
      <c r="C41" s="16">
        <v>625</v>
      </c>
    </row>
    <row r="42" spans="1:3" ht="15.75" x14ac:dyDescent="0.25">
      <c r="A42" s="9" t="s">
        <v>136</v>
      </c>
      <c r="B42" s="10" t="s">
        <v>14</v>
      </c>
      <c r="C42" s="16">
        <v>31</v>
      </c>
    </row>
    <row r="43" spans="1:3" ht="15.75" x14ac:dyDescent="0.25">
      <c r="A43" s="9" t="s">
        <v>137</v>
      </c>
      <c r="B43" s="10" t="s">
        <v>15</v>
      </c>
      <c r="C43" s="16">
        <v>54</v>
      </c>
    </row>
    <row r="44" spans="1:3" ht="15.75" x14ac:dyDescent="0.25">
      <c r="A44" s="9" t="s">
        <v>138</v>
      </c>
      <c r="B44" s="10" t="s">
        <v>16</v>
      </c>
      <c r="C44" s="16">
        <v>53</v>
      </c>
    </row>
    <row r="45" spans="1:3" ht="15.75" x14ac:dyDescent="0.25">
      <c r="A45" s="9" t="s">
        <v>139</v>
      </c>
      <c r="B45" s="10" t="s">
        <v>17</v>
      </c>
      <c r="C45" s="16">
        <v>62</v>
      </c>
    </row>
    <row r="46" spans="1:3" ht="15.75" x14ac:dyDescent="0.25">
      <c r="A46" s="12" t="s">
        <v>140</v>
      </c>
      <c r="B46" s="10" t="s">
        <v>39</v>
      </c>
      <c r="C46" s="20">
        <v>145</v>
      </c>
    </row>
    <row r="47" spans="1:3" ht="15.75" x14ac:dyDescent="0.25">
      <c r="A47" s="12" t="s">
        <v>141</v>
      </c>
      <c r="B47" s="10" t="s">
        <v>42</v>
      </c>
      <c r="C47" s="20">
        <v>200</v>
      </c>
    </row>
    <row r="48" spans="1:3" ht="15.75" x14ac:dyDescent="0.25">
      <c r="A48" s="12" t="s">
        <v>142</v>
      </c>
      <c r="B48" s="10" t="s">
        <v>41</v>
      </c>
      <c r="C48" s="20">
        <v>1080</v>
      </c>
    </row>
    <row r="49" spans="1:3" ht="15.75" x14ac:dyDescent="0.25">
      <c r="A49" s="12" t="s">
        <v>144</v>
      </c>
      <c r="B49" s="10" t="s">
        <v>40</v>
      </c>
      <c r="C49" s="20">
        <v>1025</v>
      </c>
    </row>
    <row r="50" spans="1:3" ht="15.75" x14ac:dyDescent="0.25">
      <c r="A50" s="12" t="s">
        <v>145</v>
      </c>
      <c r="B50" s="10" t="s">
        <v>44</v>
      </c>
      <c r="C50" s="20">
        <v>703</v>
      </c>
    </row>
    <row r="51" spans="1:3" ht="15.75" x14ac:dyDescent="0.25">
      <c r="A51" s="12" t="s">
        <v>146</v>
      </c>
      <c r="B51" s="10" t="s">
        <v>43</v>
      </c>
      <c r="C51" s="20">
        <v>1260</v>
      </c>
    </row>
    <row r="52" spans="1:3" ht="15.75" x14ac:dyDescent="0.25">
      <c r="A52" s="12" t="s">
        <v>147</v>
      </c>
      <c r="B52" s="10" t="s">
        <v>45</v>
      </c>
      <c r="C52" s="20">
        <v>850</v>
      </c>
    </row>
    <row r="53" spans="1:3" ht="15.75" x14ac:dyDescent="0.25">
      <c r="A53" s="12" t="s">
        <v>148</v>
      </c>
      <c r="B53" s="10" t="s">
        <v>96</v>
      </c>
      <c r="C53" s="20">
        <v>467</v>
      </c>
    </row>
    <row r="54" spans="1:3" ht="15.75" x14ac:dyDescent="0.25">
      <c r="A54" s="12" t="s">
        <v>149</v>
      </c>
      <c r="B54" s="10" t="s">
        <v>47</v>
      </c>
      <c r="C54" s="20">
        <v>884</v>
      </c>
    </row>
    <row r="55" spans="1:3" ht="15.75" x14ac:dyDescent="0.25">
      <c r="A55" s="12" t="s">
        <v>150</v>
      </c>
      <c r="B55" s="10" t="s">
        <v>74</v>
      </c>
      <c r="C55" s="20">
        <v>4027</v>
      </c>
    </row>
    <row r="56" spans="1:3" ht="15.75" x14ac:dyDescent="0.25">
      <c r="A56" s="12" t="s">
        <v>151</v>
      </c>
      <c r="B56" s="10" t="s">
        <v>75</v>
      </c>
      <c r="C56" s="20">
        <v>495</v>
      </c>
    </row>
    <row r="57" spans="1:3" ht="15.75" x14ac:dyDescent="0.25">
      <c r="A57" s="12" t="s">
        <v>152</v>
      </c>
      <c r="B57" s="10" t="s">
        <v>46</v>
      </c>
      <c r="C57" s="20">
        <v>1585</v>
      </c>
    </row>
    <row r="58" spans="1:3" ht="15.75" x14ac:dyDescent="0.25">
      <c r="A58" s="12" t="s">
        <v>153</v>
      </c>
      <c r="B58" s="10" t="s">
        <v>49</v>
      </c>
      <c r="C58" s="20">
        <v>26400</v>
      </c>
    </row>
    <row r="59" spans="1:3" ht="15.75" x14ac:dyDescent="0.25">
      <c r="A59" s="12" t="s">
        <v>154</v>
      </c>
      <c r="B59" s="10" t="s">
        <v>57</v>
      </c>
      <c r="C59" s="20">
        <v>49870</v>
      </c>
    </row>
    <row r="60" spans="1:3" ht="15.75" x14ac:dyDescent="0.25">
      <c r="A60" s="12" t="s">
        <v>155</v>
      </c>
      <c r="B60" s="10" t="s">
        <v>54</v>
      </c>
      <c r="C60" s="20">
        <v>572</v>
      </c>
    </row>
    <row r="61" spans="1:3" ht="15.75" x14ac:dyDescent="0.25">
      <c r="A61" s="12" t="s">
        <v>156</v>
      </c>
      <c r="B61" s="10" t="s">
        <v>48</v>
      </c>
      <c r="C61" s="20">
        <v>6995</v>
      </c>
    </row>
    <row r="62" spans="1:3" ht="15.75" x14ac:dyDescent="0.25">
      <c r="A62" s="12" t="s">
        <v>157</v>
      </c>
      <c r="B62" s="10" t="s">
        <v>203</v>
      </c>
      <c r="C62" s="20">
        <v>103950</v>
      </c>
    </row>
    <row r="63" spans="1:3" ht="15.75" x14ac:dyDescent="0.25">
      <c r="A63" s="12" t="s">
        <v>158</v>
      </c>
      <c r="B63" s="10" t="s">
        <v>55</v>
      </c>
      <c r="C63" s="20">
        <v>748</v>
      </c>
    </row>
    <row r="64" spans="1:3" ht="15.75" x14ac:dyDescent="0.25">
      <c r="A64" s="12" t="s">
        <v>159</v>
      </c>
      <c r="B64" s="10" t="s">
        <v>53</v>
      </c>
      <c r="C64" s="20">
        <v>3500</v>
      </c>
    </row>
    <row r="65" spans="1:3" ht="15.75" x14ac:dyDescent="0.25">
      <c r="A65" s="12" t="s">
        <v>160</v>
      </c>
      <c r="B65" s="10" t="s">
        <v>50</v>
      </c>
      <c r="C65" s="20">
        <v>38500</v>
      </c>
    </row>
    <row r="66" spans="1:3" ht="15.75" x14ac:dyDescent="0.25">
      <c r="A66" s="12" t="s">
        <v>161</v>
      </c>
      <c r="B66" s="10" t="s">
        <v>56</v>
      </c>
      <c r="C66" s="20">
        <v>11016</v>
      </c>
    </row>
    <row r="67" spans="1:3" ht="15.75" x14ac:dyDescent="0.25">
      <c r="A67" s="12" t="s">
        <v>162</v>
      </c>
      <c r="B67" s="10" t="s">
        <v>51</v>
      </c>
      <c r="C67" s="20">
        <v>5643</v>
      </c>
    </row>
    <row r="68" spans="1:3" ht="15.75" x14ac:dyDescent="0.25">
      <c r="A68" s="12" t="s">
        <v>163</v>
      </c>
      <c r="B68" s="10" t="s">
        <v>205</v>
      </c>
      <c r="C68" s="20">
        <v>1540</v>
      </c>
    </row>
    <row r="69" spans="1:3" ht="15.75" x14ac:dyDescent="0.25">
      <c r="A69" s="12" t="s">
        <v>164</v>
      </c>
      <c r="B69" s="10" t="s">
        <v>204</v>
      </c>
      <c r="C69" s="20">
        <v>2780</v>
      </c>
    </row>
    <row r="70" spans="1:3" ht="15.75" x14ac:dyDescent="0.25">
      <c r="A70" s="12" t="s">
        <v>165</v>
      </c>
      <c r="B70" s="10" t="s">
        <v>52</v>
      </c>
      <c r="C70" s="20">
        <v>17500</v>
      </c>
    </row>
    <row r="71" spans="1:3" ht="15.75" x14ac:dyDescent="0.25">
      <c r="A71" s="13" t="s">
        <v>166</v>
      </c>
      <c r="B71" s="10" t="s">
        <v>67</v>
      </c>
      <c r="C71" s="20">
        <v>13710</v>
      </c>
    </row>
    <row r="72" spans="1:3" ht="15.75" x14ac:dyDescent="0.25">
      <c r="A72" s="13" t="s">
        <v>167</v>
      </c>
      <c r="B72" s="10" t="s">
        <v>68</v>
      </c>
      <c r="C72" s="20">
        <v>99120</v>
      </c>
    </row>
    <row r="73" spans="1:3" ht="15.75" x14ac:dyDescent="0.25">
      <c r="A73" s="13" t="s">
        <v>168</v>
      </c>
      <c r="B73" s="10" t="s">
        <v>64</v>
      </c>
      <c r="C73" s="20">
        <v>565</v>
      </c>
    </row>
    <row r="74" spans="1:3" ht="15.75" x14ac:dyDescent="0.25">
      <c r="A74" s="13" t="s">
        <v>169</v>
      </c>
      <c r="B74" s="10" t="s">
        <v>58</v>
      </c>
      <c r="C74" s="20">
        <v>6242</v>
      </c>
    </row>
    <row r="75" spans="1:3" ht="15.75" x14ac:dyDescent="0.25">
      <c r="A75" s="13" t="s">
        <v>170</v>
      </c>
      <c r="B75" s="10" t="s">
        <v>69</v>
      </c>
      <c r="C75" s="20">
        <v>9840</v>
      </c>
    </row>
    <row r="76" spans="1:3" ht="15.75" x14ac:dyDescent="0.25">
      <c r="A76" s="13" t="s">
        <v>171</v>
      </c>
      <c r="B76" s="10" t="s">
        <v>66</v>
      </c>
      <c r="C76" s="20">
        <v>88800</v>
      </c>
    </row>
    <row r="77" spans="1:3" ht="15.75" x14ac:dyDescent="0.25">
      <c r="A77" s="13" t="s">
        <v>172</v>
      </c>
      <c r="B77" s="10" t="s">
        <v>70</v>
      </c>
      <c r="C77" s="20">
        <v>840</v>
      </c>
    </row>
    <row r="78" spans="1:3" ht="15.75" x14ac:dyDescent="0.25">
      <c r="A78" s="13" t="s">
        <v>173</v>
      </c>
      <c r="B78" s="10" t="s">
        <v>72</v>
      </c>
      <c r="C78" s="20">
        <v>1380</v>
      </c>
    </row>
    <row r="79" spans="1:3" ht="15.75" x14ac:dyDescent="0.25">
      <c r="A79" s="13" t="s">
        <v>174</v>
      </c>
      <c r="B79" s="10" t="s">
        <v>71</v>
      </c>
      <c r="C79" s="20">
        <v>930</v>
      </c>
    </row>
    <row r="80" spans="1:3" ht="15.75" x14ac:dyDescent="0.25">
      <c r="A80" s="13" t="s">
        <v>175</v>
      </c>
      <c r="B80" s="10" t="s">
        <v>73</v>
      </c>
      <c r="C80" s="20">
        <v>1345</v>
      </c>
    </row>
    <row r="81" spans="1:3" ht="15.75" x14ac:dyDescent="0.25">
      <c r="A81" s="13" t="s">
        <v>176</v>
      </c>
      <c r="B81" s="10" t="s">
        <v>65</v>
      </c>
      <c r="C81" s="20">
        <v>350</v>
      </c>
    </row>
    <row r="82" spans="1:3" ht="15.75" x14ac:dyDescent="0.25">
      <c r="A82" s="13" t="s">
        <v>177</v>
      </c>
      <c r="B82" s="10" t="s">
        <v>231</v>
      </c>
      <c r="C82" s="20">
        <v>325</v>
      </c>
    </row>
    <row r="83" spans="1:3" ht="15.75" x14ac:dyDescent="0.25">
      <c r="A83" s="13" t="s">
        <v>178</v>
      </c>
      <c r="B83" s="10" t="s">
        <v>61</v>
      </c>
      <c r="C83" s="20">
        <v>965</v>
      </c>
    </row>
    <row r="84" spans="1:3" ht="15.75" x14ac:dyDescent="0.25">
      <c r="A84" s="13" t="s">
        <v>179</v>
      </c>
      <c r="B84" s="10" t="s">
        <v>60</v>
      </c>
      <c r="C84" s="20">
        <v>450</v>
      </c>
    </row>
    <row r="85" spans="1:3" ht="15.75" x14ac:dyDescent="0.25">
      <c r="A85" s="13" t="s">
        <v>180</v>
      </c>
      <c r="B85" s="10" t="s">
        <v>62</v>
      </c>
      <c r="C85" s="20">
        <v>960</v>
      </c>
    </row>
    <row r="86" spans="1:3" ht="15.75" x14ac:dyDescent="0.25">
      <c r="A86" s="13" t="s">
        <v>181</v>
      </c>
      <c r="B86" s="10" t="s">
        <v>59</v>
      </c>
      <c r="C86" s="20">
        <v>470</v>
      </c>
    </row>
    <row r="87" spans="1:3" ht="15.75" x14ac:dyDescent="0.25">
      <c r="A87" s="13" t="s">
        <v>182</v>
      </c>
      <c r="B87" s="10" t="s">
        <v>63</v>
      </c>
      <c r="C87" s="20">
        <v>525</v>
      </c>
    </row>
    <row r="88" spans="1:3" ht="15.75" x14ac:dyDescent="0.25">
      <c r="A88" s="12" t="s">
        <v>183</v>
      </c>
      <c r="B88" s="10" t="s">
        <v>90</v>
      </c>
      <c r="C88" s="20">
        <v>25</v>
      </c>
    </row>
    <row r="89" spans="1:3" ht="15.75" x14ac:dyDescent="0.25">
      <c r="A89" s="12" t="s">
        <v>184</v>
      </c>
      <c r="B89" s="10" t="s">
        <v>94</v>
      </c>
      <c r="C89" s="20">
        <v>32</v>
      </c>
    </row>
    <row r="90" spans="1:3" ht="15.75" x14ac:dyDescent="0.25">
      <c r="A90" s="12" t="s">
        <v>185</v>
      </c>
      <c r="B90" s="10" t="s">
        <v>89</v>
      </c>
      <c r="C90" s="20">
        <v>132</v>
      </c>
    </row>
    <row r="91" spans="1:3" ht="15.75" x14ac:dyDescent="0.25">
      <c r="A91" s="12" t="s">
        <v>186</v>
      </c>
      <c r="B91" s="10" t="s">
        <v>92</v>
      </c>
      <c r="C91" s="20">
        <v>37</v>
      </c>
    </row>
    <row r="92" spans="1:3" ht="15.75" x14ac:dyDescent="0.25">
      <c r="A92" s="12" t="s">
        <v>187</v>
      </c>
      <c r="B92" s="10" t="s">
        <v>93</v>
      </c>
      <c r="C92" s="20">
        <v>25</v>
      </c>
    </row>
    <row r="93" spans="1:3" ht="15.75" x14ac:dyDescent="0.25">
      <c r="A93" s="12" t="s">
        <v>188</v>
      </c>
      <c r="B93" s="10" t="s">
        <v>85</v>
      </c>
      <c r="C93" s="20">
        <v>285</v>
      </c>
    </row>
    <row r="94" spans="1:3" ht="15.75" x14ac:dyDescent="0.25">
      <c r="A94" s="12" t="s">
        <v>189</v>
      </c>
      <c r="B94" s="10" t="s">
        <v>86</v>
      </c>
      <c r="C94" s="20">
        <v>412</v>
      </c>
    </row>
    <row r="95" spans="1:3" ht="15.75" x14ac:dyDescent="0.25">
      <c r="A95" s="12" t="s">
        <v>190</v>
      </c>
      <c r="B95" s="10" t="s">
        <v>82</v>
      </c>
      <c r="C95" s="20">
        <v>40</v>
      </c>
    </row>
    <row r="96" spans="1:3" ht="15.75" x14ac:dyDescent="0.25">
      <c r="A96" s="12" t="s">
        <v>191</v>
      </c>
      <c r="B96" s="10" t="s">
        <v>81</v>
      </c>
      <c r="C96" s="20">
        <v>65</v>
      </c>
    </row>
    <row r="97" spans="1:3" ht="15.75" x14ac:dyDescent="0.25">
      <c r="A97" s="12" t="s">
        <v>143</v>
      </c>
      <c r="B97" s="10" t="s">
        <v>78</v>
      </c>
      <c r="C97" s="20">
        <v>72</v>
      </c>
    </row>
    <row r="98" spans="1:3" ht="15.75" x14ac:dyDescent="0.25">
      <c r="A98" s="12" t="s">
        <v>192</v>
      </c>
      <c r="B98" s="10" t="s">
        <v>77</v>
      </c>
      <c r="C98" s="20">
        <v>85</v>
      </c>
    </row>
    <row r="99" spans="1:3" ht="15.75" x14ac:dyDescent="0.25">
      <c r="A99" s="12" t="s">
        <v>193</v>
      </c>
      <c r="B99" s="10" t="s">
        <v>87</v>
      </c>
      <c r="C99" s="20">
        <v>120</v>
      </c>
    </row>
    <row r="100" spans="1:3" ht="15.75" x14ac:dyDescent="0.25">
      <c r="A100" s="12" t="s">
        <v>194</v>
      </c>
      <c r="B100" s="10" t="s">
        <v>83</v>
      </c>
      <c r="C100" s="20">
        <v>7145</v>
      </c>
    </row>
    <row r="101" spans="1:3" ht="15.75" x14ac:dyDescent="0.25">
      <c r="A101" s="12" t="s">
        <v>195</v>
      </c>
      <c r="B101" s="10" t="s">
        <v>84</v>
      </c>
      <c r="C101" s="20">
        <v>5680</v>
      </c>
    </row>
    <row r="102" spans="1:3" ht="15.75" x14ac:dyDescent="0.25">
      <c r="A102" s="12" t="s">
        <v>196</v>
      </c>
      <c r="B102" s="10" t="s">
        <v>95</v>
      </c>
      <c r="C102" s="20">
        <v>10</v>
      </c>
    </row>
    <row r="103" spans="1:3" ht="15.75" x14ac:dyDescent="0.25">
      <c r="A103" s="12" t="s">
        <v>197</v>
      </c>
      <c r="B103" s="10" t="s">
        <v>80</v>
      </c>
      <c r="C103" s="20">
        <v>355</v>
      </c>
    </row>
    <row r="104" spans="1:3" ht="15.75" x14ac:dyDescent="0.25">
      <c r="A104" s="12" t="s">
        <v>198</v>
      </c>
      <c r="B104" s="10" t="s">
        <v>91</v>
      </c>
      <c r="C104" s="20">
        <v>40</v>
      </c>
    </row>
    <row r="105" spans="1:3" ht="15.75" x14ac:dyDescent="0.25">
      <c r="A105" s="12" t="s">
        <v>199</v>
      </c>
      <c r="B105" s="14" t="s">
        <v>76</v>
      </c>
      <c r="C105" s="20">
        <v>80</v>
      </c>
    </row>
    <row r="106" spans="1:3" ht="15.75" x14ac:dyDescent="0.25">
      <c r="A106" s="12" t="s">
        <v>200</v>
      </c>
      <c r="B106" s="10" t="s">
        <v>79</v>
      </c>
      <c r="C106" s="20">
        <v>90</v>
      </c>
    </row>
    <row r="107" spans="1:3" ht="15.75" x14ac:dyDescent="0.25">
      <c r="A107" s="12" t="s">
        <v>201</v>
      </c>
      <c r="B107" s="10" t="s">
        <v>88</v>
      </c>
      <c r="C107" s="20">
        <v>45</v>
      </c>
    </row>
    <row r="110" spans="1:3" x14ac:dyDescent="0.25">
      <c r="A110">
        <f>COUNTA(A3:A107)</f>
        <v>105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1266-16DD-4489-8B30-C0CE788BD985}">
  <dimension ref="A1:D106"/>
  <sheetViews>
    <sheetView workbookViewId="0">
      <selection activeCell="C44" sqref="A1:C44"/>
    </sheetView>
  </sheetViews>
  <sheetFormatPr defaultRowHeight="15" x14ac:dyDescent="0.25"/>
  <cols>
    <col min="1" max="1" width="6.7109375" bestFit="1" customWidth="1"/>
    <col min="2" max="2" width="53.5703125" bestFit="1" customWidth="1"/>
    <col min="3" max="3" width="21.42578125" bestFit="1" customWidth="1"/>
  </cols>
  <sheetData>
    <row r="1" spans="1:3" ht="15.75" x14ac:dyDescent="0.25">
      <c r="A1" s="7" t="s">
        <v>202</v>
      </c>
      <c r="B1" s="8" t="s">
        <v>237</v>
      </c>
      <c r="C1" s="19" t="s">
        <v>210</v>
      </c>
    </row>
    <row r="2" spans="1:3" ht="15.75" x14ac:dyDescent="0.25">
      <c r="A2" s="9" t="s">
        <v>97</v>
      </c>
      <c r="B2" s="10" t="s">
        <v>24</v>
      </c>
      <c r="C2" s="16">
        <v>20</v>
      </c>
    </row>
    <row r="3" spans="1:3" ht="15.75" x14ac:dyDescent="0.25">
      <c r="A3" s="9" t="s">
        <v>98</v>
      </c>
      <c r="B3" s="10" t="s">
        <v>25</v>
      </c>
      <c r="C3" s="16">
        <v>35</v>
      </c>
    </row>
    <row r="4" spans="1:3" ht="15.75" x14ac:dyDescent="0.25">
      <c r="A4" s="9" t="s">
        <v>99</v>
      </c>
      <c r="B4" s="10" t="s">
        <v>26</v>
      </c>
      <c r="C4" s="16">
        <v>125</v>
      </c>
    </row>
    <row r="5" spans="1:3" ht="15.75" x14ac:dyDescent="0.25">
      <c r="A5" s="9" t="s">
        <v>100</v>
      </c>
      <c r="B5" s="10" t="s">
        <v>211</v>
      </c>
      <c r="C5" s="16" t="s">
        <v>212</v>
      </c>
    </row>
    <row r="6" spans="1:3" ht="15.75" x14ac:dyDescent="0.25">
      <c r="A6" s="9" t="s">
        <v>101</v>
      </c>
      <c r="B6" s="10" t="s">
        <v>214</v>
      </c>
      <c r="C6" s="16" t="s">
        <v>213</v>
      </c>
    </row>
    <row r="7" spans="1:3" ht="15.75" x14ac:dyDescent="0.25">
      <c r="A7" s="9" t="s">
        <v>102</v>
      </c>
      <c r="B7" s="10" t="s">
        <v>22</v>
      </c>
      <c r="C7" s="16">
        <v>290</v>
      </c>
    </row>
    <row r="8" spans="1:3" ht="15.75" x14ac:dyDescent="0.25">
      <c r="A8" s="9" t="s">
        <v>103</v>
      </c>
      <c r="B8" s="10" t="s">
        <v>23</v>
      </c>
      <c r="C8" s="16">
        <v>490</v>
      </c>
    </row>
    <row r="9" spans="1:3" ht="15.75" x14ac:dyDescent="0.25">
      <c r="A9" s="9" t="s">
        <v>104</v>
      </c>
      <c r="B9" s="10" t="s">
        <v>206</v>
      </c>
      <c r="C9" s="16">
        <v>400</v>
      </c>
    </row>
    <row r="10" spans="1:3" ht="15.75" x14ac:dyDescent="0.25">
      <c r="A10" s="9" t="s">
        <v>105</v>
      </c>
      <c r="B10" s="10" t="s">
        <v>13</v>
      </c>
      <c r="C10" s="16">
        <v>10</v>
      </c>
    </row>
    <row r="11" spans="1:3" ht="15.75" x14ac:dyDescent="0.25">
      <c r="A11" s="9" t="s">
        <v>106</v>
      </c>
      <c r="B11" s="10" t="s">
        <v>215</v>
      </c>
      <c r="C11" s="16">
        <v>750</v>
      </c>
    </row>
    <row r="12" spans="1:3" ht="15.75" x14ac:dyDescent="0.25">
      <c r="A12" s="9" t="s">
        <v>107</v>
      </c>
      <c r="B12" s="10" t="s">
        <v>216</v>
      </c>
      <c r="C12" s="16" t="s">
        <v>217</v>
      </c>
    </row>
    <row r="13" spans="1:3" ht="15.75" x14ac:dyDescent="0.25">
      <c r="A13" s="9" t="s">
        <v>108</v>
      </c>
      <c r="B13" s="10" t="s">
        <v>218</v>
      </c>
      <c r="C13" s="16">
        <v>1035</v>
      </c>
    </row>
    <row r="14" spans="1:3" ht="15.75" x14ac:dyDescent="0.25">
      <c r="A14" s="9" t="s">
        <v>109</v>
      </c>
      <c r="B14" s="10" t="s">
        <v>12</v>
      </c>
      <c r="C14" s="16">
        <v>5</v>
      </c>
    </row>
    <row r="15" spans="1:3" ht="15.75" x14ac:dyDescent="0.25">
      <c r="A15" s="9" t="s">
        <v>110</v>
      </c>
      <c r="B15" s="10" t="s">
        <v>33</v>
      </c>
      <c r="C15" s="16">
        <v>2622</v>
      </c>
    </row>
    <row r="16" spans="1:3" ht="15.75" x14ac:dyDescent="0.25">
      <c r="A16" s="9" t="s">
        <v>111</v>
      </c>
      <c r="B16" s="10" t="s">
        <v>34</v>
      </c>
      <c r="C16" s="16">
        <v>3522</v>
      </c>
    </row>
    <row r="17" spans="1:3" ht="15.75" x14ac:dyDescent="0.25">
      <c r="A17" s="9" t="s">
        <v>112</v>
      </c>
      <c r="B17" s="10" t="s">
        <v>32</v>
      </c>
      <c r="C17" s="16">
        <v>2855</v>
      </c>
    </row>
    <row r="18" spans="1:3" ht="15.75" x14ac:dyDescent="0.25">
      <c r="A18" s="9" t="s">
        <v>113</v>
      </c>
      <c r="B18" s="10" t="s">
        <v>31</v>
      </c>
      <c r="C18" s="16">
        <v>1910</v>
      </c>
    </row>
    <row r="19" spans="1:3" ht="15.75" x14ac:dyDescent="0.25">
      <c r="A19" s="9" t="s">
        <v>114</v>
      </c>
      <c r="B19" s="10" t="s">
        <v>8</v>
      </c>
      <c r="C19" s="16">
        <v>46</v>
      </c>
    </row>
    <row r="20" spans="1:3" ht="15.75" x14ac:dyDescent="0.25">
      <c r="A20" s="9" t="s">
        <v>115</v>
      </c>
      <c r="B20" s="10" t="s">
        <v>9</v>
      </c>
      <c r="C20" s="16">
        <v>46</v>
      </c>
    </row>
    <row r="21" spans="1:3" ht="15.75" x14ac:dyDescent="0.25">
      <c r="A21" s="9" t="s">
        <v>116</v>
      </c>
      <c r="B21" s="10" t="s">
        <v>10</v>
      </c>
      <c r="C21" s="16">
        <v>46</v>
      </c>
    </row>
    <row r="22" spans="1:3" ht="15.75" x14ac:dyDescent="0.25">
      <c r="A22" s="9" t="s">
        <v>117</v>
      </c>
      <c r="B22" s="10" t="s">
        <v>11</v>
      </c>
      <c r="C22" s="16">
        <v>46</v>
      </c>
    </row>
    <row r="23" spans="1:3" ht="15.75" x14ac:dyDescent="0.25">
      <c r="A23" s="9" t="s">
        <v>118</v>
      </c>
      <c r="B23" s="10" t="s">
        <v>5</v>
      </c>
      <c r="C23" s="16">
        <v>5</v>
      </c>
    </row>
    <row r="24" spans="1:3" ht="15.75" x14ac:dyDescent="0.25">
      <c r="A24" s="9" t="s">
        <v>119</v>
      </c>
      <c r="B24" s="10" t="s">
        <v>7</v>
      </c>
      <c r="C24" s="16">
        <v>5</v>
      </c>
    </row>
    <row r="25" spans="1:3" ht="15.75" x14ac:dyDescent="0.25">
      <c r="A25" s="9" t="s">
        <v>120</v>
      </c>
      <c r="B25" s="10" t="s">
        <v>6</v>
      </c>
      <c r="C25" s="16">
        <v>5</v>
      </c>
    </row>
    <row r="26" spans="1:3" ht="15.75" x14ac:dyDescent="0.25">
      <c r="A26" s="9" t="s">
        <v>121</v>
      </c>
      <c r="B26" s="10" t="s">
        <v>27</v>
      </c>
      <c r="C26" s="16">
        <v>140</v>
      </c>
    </row>
    <row r="27" spans="1:3" ht="15.75" x14ac:dyDescent="0.25">
      <c r="A27" s="9" t="s">
        <v>122</v>
      </c>
      <c r="B27" s="10" t="s">
        <v>28</v>
      </c>
      <c r="C27" s="16">
        <v>140</v>
      </c>
    </row>
    <row r="28" spans="1:3" ht="15.75" x14ac:dyDescent="0.25">
      <c r="A28" s="9" t="s">
        <v>123</v>
      </c>
      <c r="B28" s="10" t="s">
        <v>30</v>
      </c>
      <c r="C28" s="16">
        <v>140</v>
      </c>
    </row>
    <row r="29" spans="1:3" ht="15.75" x14ac:dyDescent="0.25">
      <c r="A29" s="9" t="s">
        <v>124</v>
      </c>
      <c r="B29" s="10" t="s">
        <v>29</v>
      </c>
      <c r="C29" s="16">
        <v>140</v>
      </c>
    </row>
    <row r="30" spans="1:3" ht="15.75" x14ac:dyDescent="0.25">
      <c r="A30" s="9" t="s">
        <v>125</v>
      </c>
      <c r="B30" s="10" t="s">
        <v>36</v>
      </c>
      <c r="C30" s="16">
        <v>645</v>
      </c>
    </row>
    <row r="31" spans="1:3" ht="15.75" x14ac:dyDescent="0.25">
      <c r="A31" s="9" t="s">
        <v>126</v>
      </c>
      <c r="B31" s="10" t="s">
        <v>207</v>
      </c>
      <c r="C31" s="16">
        <v>10</v>
      </c>
    </row>
    <row r="32" spans="1:3" ht="15.75" x14ac:dyDescent="0.25">
      <c r="A32" s="9" t="s">
        <v>127</v>
      </c>
      <c r="B32" s="10" t="s">
        <v>37</v>
      </c>
      <c r="C32" s="16">
        <v>15</v>
      </c>
    </row>
    <row r="33" spans="1:4" ht="15.75" x14ac:dyDescent="0.25">
      <c r="A33" s="9" t="s">
        <v>128</v>
      </c>
      <c r="B33" s="10" t="s">
        <v>38</v>
      </c>
      <c r="C33" s="16">
        <v>25</v>
      </c>
    </row>
    <row r="34" spans="1:4" ht="15.75" x14ac:dyDescent="0.25">
      <c r="A34" s="9" t="s">
        <v>129</v>
      </c>
      <c r="B34" s="10" t="s">
        <v>35</v>
      </c>
      <c r="C34" s="16">
        <v>1815</v>
      </c>
    </row>
    <row r="35" spans="1:4" ht="15.75" x14ac:dyDescent="0.25">
      <c r="A35" s="9" t="s">
        <v>130</v>
      </c>
      <c r="B35" s="10" t="s">
        <v>208</v>
      </c>
      <c r="C35" s="16" t="s">
        <v>219</v>
      </c>
    </row>
    <row r="36" spans="1:4" ht="15.75" x14ac:dyDescent="0.25">
      <c r="A36" s="9" t="s">
        <v>131</v>
      </c>
      <c r="B36" s="10" t="s">
        <v>209</v>
      </c>
      <c r="C36" s="16">
        <v>420</v>
      </c>
    </row>
    <row r="37" spans="1:4" ht="15.75" x14ac:dyDescent="0.25">
      <c r="A37" s="9" t="s">
        <v>132</v>
      </c>
      <c r="B37" s="10" t="s">
        <v>21</v>
      </c>
      <c r="C37" s="16">
        <v>50</v>
      </c>
    </row>
    <row r="38" spans="1:4" ht="15.75" x14ac:dyDescent="0.25">
      <c r="A38" s="9" t="s">
        <v>133</v>
      </c>
      <c r="B38" s="10" t="s">
        <v>18</v>
      </c>
      <c r="C38" s="16">
        <v>985</v>
      </c>
    </row>
    <row r="39" spans="1:4" ht="15.75" x14ac:dyDescent="0.25">
      <c r="A39" s="9" t="s">
        <v>134</v>
      </c>
      <c r="B39" s="10" t="s">
        <v>19</v>
      </c>
      <c r="C39" s="16">
        <v>600</v>
      </c>
    </row>
    <row r="40" spans="1:4" ht="15.75" x14ac:dyDescent="0.25">
      <c r="A40" s="9" t="s">
        <v>135</v>
      </c>
      <c r="B40" s="10" t="s">
        <v>20</v>
      </c>
      <c r="C40" s="16">
        <v>625</v>
      </c>
    </row>
    <row r="41" spans="1:4" ht="15.75" x14ac:dyDescent="0.25">
      <c r="A41" s="9" t="s">
        <v>136</v>
      </c>
      <c r="B41" s="10" t="s">
        <v>14</v>
      </c>
      <c r="C41" s="16">
        <v>31</v>
      </c>
    </row>
    <row r="42" spans="1:4" ht="15.75" x14ac:dyDescent="0.25">
      <c r="A42" s="9" t="s">
        <v>137</v>
      </c>
      <c r="B42" s="10" t="s">
        <v>15</v>
      </c>
      <c r="C42" s="16">
        <v>54</v>
      </c>
    </row>
    <row r="43" spans="1:4" ht="15.75" x14ac:dyDescent="0.25">
      <c r="A43" s="9" t="s">
        <v>138</v>
      </c>
      <c r="B43" s="10" t="s">
        <v>16</v>
      </c>
      <c r="C43" s="16">
        <v>53</v>
      </c>
    </row>
    <row r="44" spans="1:4" ht="15.75" x14ac:dyDescent="0.25">
      <c r="A44" s="9" t="s">
        <v>139</v>
      </c>
      <c r="B44" s="10" t="s">
        <v>17</v>
      </c>
      <c r="C44" s="16">
        <v>62</v>
      </c>
    </row>
    <row r="45" spans="1:4" ht="15.75" x14ac:dyDescent="0.25">
      <c r="A45" s="25"/>
      <c r="B45" s="24"/>
      <c r="C45" s="26"/>
      <c r="D45" s="24"/>
    </row>
    <row r="46" spans="1:4" ht="15.75" x14ac:dyDescent="0.25">
      <c r="A46" s="25"/>
      <c r="B46" s="24"/>
      <c r="C46" s="26"/>
      <c r="D46" s="24"/>
    </row>
    <row r="47" spans="1:4" ht="15.75" x14ac:dyDescent="0.25">
      <c r="A47" s="25"/>
      <c r="B47" s="24"/>
      <c r="C47" s="26"/>
      <c r="D47" s="24"/>
    </row>
    <row r="48" spans="1:4" ht="15.75" x14ac:dyDescent="0.25">
      <c r="A48" s="25"/>
      <c r="B48" s="24"/>
      <c r="C48" s="26"/>
      <c r="D48" s="24"/>
    </row>
    <row r="49" spans="1:4" ht="15.75" x14ac:dyDescent="0.25">
      <c r="A49" s="25"/>
      <c r="B49" s="24"/>
      <c r="C49" s="26"/>
      <c r="D49" s="24"/>
    </row>
    <row r="50" spans="1:4" ht="15.75" x14ac:dyDescent="0.25">
      <c r="A50" s="25"/>
      <c r="B50" s="24"/>
      <c r="C50" s="26"/>
      <c r="D50" s="24"/>
    </row>
    <row r="51" spans="1:4" ht="15.75" x14ac:dyDescent="0.25">
      <c r="A51" s="25"/>
      <c r="B51" s="24"/>
      <c r="C51" s="26"/>
      <c r="D51" s="24"/>
    </row>
    <row r="52" spans="1:4" ht="15.75" x14ac:dyDescent="0.25">
      <c r="A52" s="25"/>
      <c r="B52" s="24"/>
      <c r="C52" s="26"/>
      <c r="D52" s="24"/>
    </row>
    <row r="53" spans="1:4" ht="15.75" x14ac:dyDescent="0.25">
      <c r="A53" s="25"/>
      <c r="B53" s="24"/>
      <c r="C53" s="26"/>
      <c r="D53" s="24"/>
    </row>
    <row r="54" spans="1:4" ht="15.75" x14ac:dyDescent="0.25">
      <c r="A54" s="25"/>
      <c r="B54" s="24"/>
      <c r="C54" s="26"/>
      <c r="D54" s="24"/>
    </row>
    <row r="55" spans="1:4" ht="15.75" x14ac:dyDescent="0.25">
      <c r="A55" s="25"/>
      <c r="B55" s="24"/>
      <c r="C55" s="26"/>
      <c r="D55" s="24"/>
    </row>
    <row r="56" spans="1:4" ht="15.75" x14ac:dyDescent="0.25">
      <c r="A56" s="25"/>
      <c r="B56" s="24"/>
      <c r="C56" s="26"/>
      <c r="D56" s="24"/>
    </row>
    <row r="57" spans="1:4" ht="15.75" x14ac:dyDescent="0.25">
      <c r="A57" s="25"/>
      <c r="B57" s="24"/>
      <c r="C57" s="26"/>
      <c r="D57" s="24"/>
    </row>
    <row r="58" spans="1:4" ht="15.75" x14ac:dyDescent="0.25">
      <c r="A58" s="25"/>
      <c r="B58" s="24"/>
      <c r="C58" s="26"/>
      <c r="D58" s="24"/>
    </row>
    <row r="59" spans="1:4" ht="15.75" x14ac:dyDescent="0.25">
      <c r="A59" s="25"/>
      <c r="B59" s="24"/>
      <c r="C59" s="26"/>
      <c r="D59" s="24"/>
    </row>
    <row r="60" spans="1:4" ht="15.75" x14ac:dyDescent="0.25">
      <c r="A60" s="25"/>
      <c r="B60" s="24"/>
      <c r="C60" s="26"/>
      <c r="D60" s="24"/>
    </row>
    <row r="61" spans="1:4" ht="15.75" x14ac:dyDescent="0.25">
      <c r="A61" s="25"/>
      <c r="B61" s="24"/>
      <c r="C61" s="26"/>
      <c r="D61" s="24"/>
    </row>
    <row r="62" spans="1:4" ht="15.75" x14ac:dyDescent="0.25">
      <c r="A62" s="25"/>
      <c r="B62" s="24"/>
      <c r="C62" s="26"/>
      <c r="D62" s="24"/>
    </row>
    <row r="63" spans="1:4" ht="15.75" x14ac:dyDescent="0.25">
      <c r="A63" s="25"/>
      <c r="B63" s="24"/>
      <c r="C63" s="26"/>
      <c r="D63" s="24"/>
    </row>
    <row r="64" spans="1:4" ht="15.75" x14ac:dyDescent="0.25">
      <c r="A64" s="25"/>
      <c r="B64" s="24"/>
      <c r="C64" s="26"/>
      <c r="D64" s="24"/>
    </row>
    <row r="65" spans="1:4" ht="15.75" x14ac:dyDescent="0.25">
      <c r="A65" s="25"/>
      <c r="B65" s="24"/>
      <c r="C65" s="26"/>
      <c r="D65" s="24"/>
    </row>
    <row r="66" spans="1:4" ht="15.75" x14ac:dyDescent="0.25">
      <c r="A66" s="25"/>
      <c r="B66" s="24"/>
      <c r="C66" s="26"/>
      <c r="D66" s="24"/>
    </row>
    <row r="67" spans="1:4" ht="15.75" x14ac:dyDescent="0.25">
      <c r="A67" s="25"/>
      <c r="B67" s="24"/>
      <c r="C67" s="26"/>
      <c r="D67" s="24"/>
    </row>
    <row r="68" spans="1:4" ht="15.75" x14ac:dyDescent="0.25">
      <c r="A68" s="25"/>
      <c r="B68" s="24"/>
      <c r="C68" s="26"/>
      <c r="D68" s="24"/>
    </row>
    <row r="69" spans="1:4" ht="15.75" x14ac:dyDescent="0.25">
      <c r="A69" s="25"/>
      <c r="B69" s="24"/>
      <c r="C69" s="26"/>
      <c r="D69" s="24"/>
    </row>
    <row r="70" spans="1:4" ht="15.75" x14ac:dyDescent="0.25">
      <c r="A70" s="27"/>
      <c r="B70" s="24"/>
      <c r="C70" s="26"/>
      <c r="D70" s="24"/>
    </row>
    <row r="71" spans="1:4" ht="15.75" x14ac:dyDescent="0.25">
      <c r="A71" s="27"/>
      <c r="B71" s="24"/>
      <c r="C71" s="26"/>
      <c r="D71" s="24"/>
    </row>
    <row r="72" spans="1:4" ht="15.75" x14ac:dyDescent="0.25">
      <c r="A72" s="27"/>
      <c r="B72" s="24"/>
      <c r="C72" s="26"/>
      <c r="D72" s="24"/>
    </row>
    <row r="73" spans="1:4" ht="15.75" x14ac:dyDescent="0.25">
      <c r="A73" s="27"/>
      <c r="B73" s="24"/>
      <c r="C73" s="26"/>
      <c r="D73" s="24"/>
    </row>
    <row r="74" spans="1:4" ht="15.75" x14ac:dyDescent="0.25">
      <c r="A74" s="27"/>
      <c r="B74" s="24"/>
      <c r="C74" s="26"/>
      <c r="D74" s="24"/>
    </row>
    <row r="75" spans="1:4" ht="15.75" x14ac:dyDescent="0.25">
      <c r="A75" s="27"/>
      <c r="B75" s="24"/>
      <c r="C75" s="26"/>
      <c r="D75" s="24"/>
    </row>
    <row r="76" spans="1:4" ht="15.75" x14ac:dyDescent="0.25">
      <c r="A76" s="27"/>
      <c r="B76" s="24"/>
      <c r="C76" s="26"/>
      <c r="D76" s="24"/>
    </row>
    <row r="77" spans="1:4" ht="15.75" x14ac:dyDescent="0.25">
      <c r="A77" s="27"/>
      <c r="B77" s="24"/>
      <c r="C77" s="26"/>
      <c r="D77" s="24"/>
    </row>
    <row r="78" spans="1:4" ht="15.75" x14ac:dyDescent="0.25">
      <c r="A78" s="27"/>
      <c r="B78" s="24"/>
      <c r="C78" s="26"/>
      <c r="D78" s="24"/>
    </row>
    <row r="79" spans="1:4" ht="15.75" x14ac:dyDescent="0.25">
      <c r="A79" s="27"/>
      <c r="B79" s="24"/>
      <c r="C79" s="26"/>
      <c r="D79" s="24"/>
    </row>
    <row r="80" spans="1:4" ht="15.75" x14ac:dyDescent="0.25">
      <c r="A80" s="27"/>
      <c r="B80" s="24"/>
      <c r="C80" s="26"/>
      <c r="D80" s="24"/>
    </row>
    <row r="81" spans="1:4" ht="15.75" x14ac:dyDescent="0.25">
      <c r="A81" s="27"/>
      <c r="B81" s="24"/>
      <c r="C81" s="26"/>
      <c r="D81" s="24"/>
    </row>
    <row r="82" spans="1:4" ht="15.75" x14ac:dyDescent="0.25">
      <c r="A82" s="27"/>
      <c r="B82" s="24"/>
      <c r="C82" s="26"/>
      <c r="D82" s="24"/>
    </row>
    <row r="83" spans="1:4" ht="15.75" x14ac:dyDescent="0.25">
      <c r="A83" s="27"/>
      <c r="B83" s="24"/>
      <c r="C83" s="26"/>
      <c r="D83" s="24"/>
    </row>
    <row r="84" spans="1:4" ht="15.75" x14ac:dyDescent="0.25">
      <c r="A84" s="27"/>
      <c r="B84" s="24"/>
      <c r="C84" s="26"/>
      <c r="D84" s="24"/>
    </row>
    <row r="85" spans="1:4" ht="15.75" x14ac:dyDescent="0.25">
      <c r="A85" s="27"/>
      <c r="B85" s="24"/>
      <c r="C85" s="26"/>
      <c r="D85" s="24"/>
    </row>
    <row r="86" spans="1:4" ht="15.75" x14ac:dyDescent="0.25">
      <c r="A86" s="27"/>
      <c r="B86" s="24"/>
      <c r="C86" s="26"/>
      <c r="D86" s="24"/>
    </row>
    <row r="87" spans="1:4" ht="15.75" x14ac:dyDescent="0.25">
      <c r="A87" s="25"/>
      <c r="B87" s="24"/>
      <c r="C87" s="26"/>
      <c r="D87" s="24"/>
    </row>
    <row r="88" spans="1:4" ht="15.75" x14ac:dyDescent="0.25">
      <c r="A88" s="25"/>
      <c r="B88" s="24"/>
      <c r="C88" s="26"/>
      <c r="D88" s="24"/>
    </row>
    <row r="89" spans="1:4" ht="15.75" x14ac:dyDescent="0.25">
      <c r="A89" s="25"/>
      <c r="B89" s="24"/>
      <c r="C89" s="26"/>
      <c r="D89" s="24"/>
    </row>
    <row r="90" spans="1:4" ht="15.75" x14ac:dyDescent="0.25">
      <c r="A90" s="25"/>
      <c r="B90" s="24"/>
      <c r="C90" s="26"/>
      <c r="D90" s="24"/>
    </row>
    <row r="91" spans="1:4" ht="15.75" x14ac:dyDescent="0.25">
      <c r="A91" s="25"/>
      <c r="B91" s="24"/>
      <c r="C91" s="26"/>
      <c r="D91" s="24"/>
    </row>
    <row r="92" spans="1:4" ht="15.75" x14ac:dyDescent="0.25">
      <c r="A92" s="25"/>
      <c r="B92" s="24"/>
      <c r="C92" s="26"/>
      <c r="D92" s="24"/>
    </row>
    <row r="93" spans="1:4" ht="15.75" x14ac:dyDescent="0.25">
      <c r="A93" s="25"/>
      <c r="B93" s="24"/>
      <c r="C93" s="26"/>
      <c r="D93" s="24"/>
    </row>
    <row r="94" spans="1:4" ht="15.75" x14ac:dyDescent="0.25">
      <c r="A94" s="25"/>
      <c r="B94" s="24"/>
      <c r="C94" s="26"/>
      <c r="D94" s="24"/>
    </row>
    <row r="95" spans="1:4" ht="15.75" x14ac:dyDescent="0.25">
      <c r="A95" s="25"/>
      <c r="B95" s="24"/>
      <c r="C95" s="26"/>
      <c r="D95" s="24"/>
    </row>
    <row r="96" spans="1:4" ht="15.75" x14ac:dyDescent="0.25">
      <c r="A96" s="25"/>
      <c r="B96" s="24"/>
      <c r="C96" s="26"/>
      <c r="D96" s="24"/>
    </row>
    <row r="97" spans="1:4" ht="15.75" x14ac:dyDescent="0.25">
      <c r="A97" s="25"/>
      <c r="B97" s="24"/>
      <c r="C97" s="26"/>
      <c r="D97" s="24"/>
    </row>
    <row r="98" spans="1:4" ht="15.75" x14ac:dyDescent="0.25">
      <c r="A98" s="25"/>
      <c r="B98" s="24"/>
      <c r="C98" s="26"/>
      <c r="D98" s="24"/>
    </row>
    <row r="99" spans="1:4" ht="15.75" x14ac:dyDescent="0.25">
      <c r="A99" s="25"/>
      <c r="B99" s="24"/>
      <c r="C99" s="26"/>
      <c r="D99" s="24"/>
    </row>
    <row r="100" spans="1:4" ht="15.75" x14ac:dyDescent="0.25">
      <c r="A100" s="25"/>
      <c r="B100" s="24"/>
      <c r="C100" s="26"/>
      <c r="D100" s="24"/>
    </row>
    <row r="101" spans="1:4" ht="15.75" x14ac:dyDescent="0.25">
      <c r="A101" s="25"/>
      <c r="B101" s="24"/>
      <c r="C101" s="26"/>
      <c r="D101" s="24"/>
    </row>
    <row r="102" spans="1:4" ht="15.75" x14ac:dyDescent="0.25">
      <c r="A102" s="25"/>
      <c r="B102" s="24"/>
      <c r="C102" s="26"/>
      <c r="D102" s="24"/>
    </row>
    <row r="103" spans="1:4" ht="15.75" x14ac:dyDescent="0.25">
      <c r="A103" s="25"/>
      <c r="B103" s="24"/>
      <c r="C103" s="26"/>
      <c r="D103" s="24"/>
    </row>
    <row r="104" spans="1:4" ht="15.75" x14ac:dyDescent="0.25">
      <c r="A104" s="25"/>
      <c r="B104" s="28"/>
      <c r="C104" s="26"/>
      <c r="D104" s="24"/>
    </row>
    <row r="105" spans="1:4" ht="15.75" x14ac:dyDescent="0.25">
      <c r="A105" s="25"/>
      <c r="B105" s="24"/>
      <c r="C105" s="26"/>
      <c r="D105" s="24"/>
    </row>
    <row r="106" spans="1:4" ht="15.75" x14ac:dyDescent="0.25">
      <c r="A106" s="25"/>
      <c r="B106" s="24"/>
      <c r="C106" s="26"/>
      <c r="D106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7081-A8A5-4C3E-845E-AB1B8A8930B7}">
  <dimension ref="A1:C13"/>
  <sheetViews>
    <sheetView workbookViewId="0">
      <selection activeCell="D8" sqref="A1:XFD1048576"/>
    </sheetView>
  </sheetViews>
  <sheetFormatPr defaultRowHeight="15" x14ac:dyDescent="0.25"/>
  <cols>
    <col min="1" max="1" width="5.28515625" bestFit="1" customWidth="1"/>
    <col min="2" max="2" width="29.42578125" bestFit="1" customWidth="1"/>
    <col min="3" max="3" width="13.5703125" bestFit="1" customWidth="1"/>
  </cols>
  <sheetData>
    <row r="1" spans="1:3" ht="15.75" x14ac:dyDescent="0.25">
      <c r="A1" s="7" t="s">
        <v>202</v>
      </c>
      <c r="B1" s="8" t="s">
        <v>237</v>
      </c>
      <c r="C1" s="19" t="s">
        <v>210</v>
      </c>
    </row>
    <row r="2" spans="1:3" ht="15.75" x14ac:dyDescent="0.25">
      <c r="A2" s="12" t="s">
        <v>140</v>
      </c>
      <c r="B2" s="10" t="s">
        <v>39</v>
      </c>
      <c r="C2" s="20">
        <v>145</v>
      </c>
    </row>
    <row r="3" spans="1:3" ht="15.75" x14ac:dyDescent="0.25">
      <c r="A3" s="12" t="s">
        <v>141</v>
      </c>
      <c r="B3" s="10" t="s">
        <v>42</v>
      </c>
      <c r="C3" s="20">
        <v>200</v>
      </c>
    </row>
    <row r="4" spans="1:3" ht="15.75" x14ac:dyDescent="0.25">
      <c r="A4" s="12" t="s">
        <v>142</v>
      </c>
      <c r="B4" s="10" t="s">
        <v>41</v>
      </c>
      <c r="C4" s="20">
        <v>1080</v>
      </c>
    </row>
    <row r="5" spans="1:3" ht="15.75" x14ac:dyDescent="0.25">
      <c r="A5" s="12" t="s">
        <v>144</v>
      </c>
      <c r="B5" s="10" t="s">
        <v>40</v>
      </c>
      <c r="C5" s="20">
        <v>1025</v>
      </c>
    </row>
    <row r="6" spans="1:3" ht="15.75" x14ac:dyDescent="0.25">
      <c r="A6" s="12" t="s">
        <v>145</v>
      </c>
      <c r="B6" s="10" t="s">
        <v>44</v>
      </c>
      <c r="C6" s="20">
        <v>703</v>
      </c>
    </row>
    <row r="7" spans="1:3" ht="15.75" x14ac:dyDescent="0.25">
      <c r="A7" s="12" t="s">
        <v>146</v>
      </c>
      <c r="B7" s="10" t="s">
        <v>43</v>
      </c>
      <c r="C7" s="20">
        <v>1260</v>
      </c>
    </row>
    <row r="8" spans="1:3" ht="15.75" x14ac:dyDescent="0.25">
      <c r="A8" s="12" t="s">
        <v>147</v>
      </c>
      <c r="B8" s="10" t="s">
        <v>45</v>
      </c>
      <c r="C8" s="20">
        <v>850</v>
      </c>
    </row>
    <row r="9" spans="1:3" ht="15.75" x14ac:dyDescent="0.25">
      <c r="A9" s="12" t="s">
        <v>148</v>
      </c>
      <c r="B9" s="10" t="s">
        <v>96</v>
      </c>
      <c r="C9" s="20">
        <v>467</v>
      </c>
    </row>
    <row r="10" spans="1:3" ht="15.75" x14ac:dyDescent="0.25">
      <c r="A10" s="12" t="s">
        <v>149</v>
      </c>
      <c r="B10" s="10" t="s">
        <v>47</v>
      </c>
      <c r="C10" s="20">
        <v>884</v>
      </c>
    </row>
    <row r="11" spans="1:3" ht="15.75" x14ac:dyDescent="0.25">
      <c r="A11" s="12" t="s">
        <v>150</v>
      </c>
      <c r="B11" s="10" t="s">
        <v>74</v>
      </c>
      <c r="C11" s="20">
        <v>4027</v>
      </c>
    </row>
    <row r="12" spans="1:3" ht="15.75" x14ac:dyDescent="0.25">
      <c r="A12" s="12" t="s">
        <v>151</v>
      </c>
      <c r="B12" s="10" t="s">
        <v>75</v>
      </c>
      <c r="C12" s="20">
        <v>495</v>
      </c>
    </row>
    <row r="13" spans="1:3" ht="15.75" x14ac:dyDescent="0.25">
      <c r="A13" s="12" t="s">
        <v>152</v>
      </c>
      <c r="B13" s="10" t="s">
        <v>46</v>
      </c>
      <c r="C13" s="20">
        <v>1585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AB6E-B3F1-419E-B00F-03D6AE897A14}">
  <dimension ref="A1:C14"/>
  <sheetViews>
    <sheetView workbookViewId="0">
      <selection activeCell="A15" sqref="A1:XFD1048576"/>
    </sheetView>
  </sheetViews>
  <sheetFormatPr defaultRowHeight="15" x14ac:dyDescent="0.25"/>
  <cols>
    <col min="1" max="1" width="6.7109375" bestFit="1" customWidth="1"/>
    <col min="2" max="2" width="53.5703125" bestFit="1" customWidth="1"/>
    <col min="3" max="3" width="15.5703125" bestFit="1" customWidth="1"/>
  </cols>
  <sheetData>
    <row r="1" spans="1:3" ht="15.75" x14ac:dyDescent="0.25">
      <c r="A1" s="7" t="s">
        <v>202</v>
      </c>
      <c r="B1" s="8" t="s">
        <v>237</v>
      </c>
      <c r="C1" s="19" t="s">
        <v>210</v>
      </c>
    </row>
    <row r="2" spans="1:3" ht="15.75" x14ac:dyDescent="0.25">
      <c r="A2" s="12" t="s">
        <v>153</v>
      </c>
      <c r="B2" s="10" t="s">
        <v>49</v>
      </c>
      <c r="C2" s="20">
        <v>26400</v>
      </c>
    </row>
    <row r="3" spans="1:3" ht="15.75" x14ac:dyDescent="0.25">
      <c r="A3" s="12" t="s">
        <v>154</v>
      </c>
      <c r="B3" s="10" t="s">
        <v>57</v>
      </c>
      <c r="C3" s="20">
        <v>49870</v>
      </c>
    </row>
    <row r="4" spans="1:3" ht="15.75" x14ac:dyDescent="0.25">
      <c r="A4" s="12" t="s">
        <v>155</v>
      </c>
      <c r="B4" s="10" t="s">
        <v>54</v>
      </c>
      <c r="C4" s="20">
        <v>572</v>
      </c>
    </row>
    <row r="5" spans="1:3" ht="15.75" x14ac:dyDescent="0.25">
      <c r="A5" s="12" t="s">
        <v>156</v>
      </c>
      <c r="B5" s="10" t="s">
        <v>48</v>
      </c>
      <c r="C5" s="20">
        <v>6995</v>
      </c>
    </row>
    <row r="6" spans="1:3" ht="15.75" x14ac:dyDescent="0.25">
      <c r="A6" s="12" t="s">
        <v>157</v>
      </c>
      <c r="B6" s="10" t="s">
        <v>203</v>
      </c>
      <c r="C6" s="20">
        <v>103950</v>
      </c>
    </row>
    <row r="7" spans="1:3" ht="15.75" x14ac:dyDescent="0.25">
      <c r="A7" s="12" t="s">
        <v>158</v>
      </c>
      <c r="B7" s="10" t="s">
        <v>55</v>
      </c>
      <c r="C7" s="20">
        <v>748</v>
      </c>
    </row>
    <row r="8" spans="1:3" ht="15.75" x14ac:dyDescent="0.25">
      <c r="A8" s="12" t="s">
        <v>159</v>
      </c>
      <c r="B8" s="10" t="s">
        <v>53</v>
      </c>
      <c r="C8" s="20">
        <v>3500</v>
      </c>
    </row>
    <row r="9" spans="1:3" ht="15.75" x14ac:dyDescent="0.25">
      <c r="A9" s="12" t="s">
        <v>160</v>
      </c>
      <c r="B9" s="10" t="s">
        <v>50</v>
      </c>
      <c r="C9" s="20">
        <v>38500</v>
      </c>
    </row>
    <row r="10" spans="1:3" ht="15.75" x14ac:dyDescent="0.25">
      <c r="A10" s="12" t="s">
        <v>161</v>
      </c>
      <c r="B10" s="10" t="s">
        <v>56</v>
      </c>
      <c r="C10" s="20">
        <v>11016</v>
      </c>
    </row>
    <row r="11" spans="1:3" ht="15.75" x14ac:dyDescent="0.25">
      <c r="A11" s="12" t="s">
        <v>162</v>
      </c>
      <c r="B11" s="10" t="s">
        <v>51</v>
      </c>
      <c r="C11" s="20">
        <v>5643</v>
      </c>
    </row>
    <row r="12" spans="1:3" ht="15.75" x14ac:dyDescent="0.25">
      <c r="A12" s="12" t="s">
        <v>163</v>
      </c>
      <c r="B12" s="10" t="s">
        <v>205</v>
      </c>
      <c r="C12" s="20">
        <v>1540</v>
      </c>
    </row>
    <row r="13" spans="1:3" ht="15.75" x14ac:dyDescent="0.25">
      <c r="A13" s="12" t="s">
        <v>164</v>
      </c>
      <c r="B13" s="10" t="s">
        <v>204</v>
      </c>
      <c r="C13" s="20">
        <v>2780</v>
      </c>
    </row>
    <row r="14" spans="1:3" ht="15.75" x14ac:dyDescent="0.25">
      <c r="A14" s="12" t="s">
        <v>165</v>
      </c>
      <c r="B14" s="10" t="s">
        <v>52</v>
      </c>
      <c r="C14" s="20">
        <v>17500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FE3D-B6E4-4851-952E-5E7EF7FEB32D}">
  <dimension ref="A1:C18"/>
  <sheetViews>
    <sheetView workbookViewId="0">
      <selection activeCell="F11" sqref="A1:XFD1048576"/>
    </sheetView>
  </sheetViews>
  <sheetFormatPr defaultRowHeight="15" x14ac:dyDescent="0.25"/>
  <cols>
    <col min="1" max="1" width="6.7109375" bestFit="1" customWidth="1"/>
    <col min="2" max="2" width="38.42578125" bestFit="1" customWidth="1"/>
    <col min="3" max="3" width="14.5703125" bestFit="1" customWidth="1"/>
  </cols>
  <sheetData>
    <row r="1" spans="1:3" ht="15.75" x14ac:dyDescent="0.25">
      <c r="A1" s="7" t="s">
        <v>202</v>
      </c>
      <c r="B1" s="8" t="s">
        <v>237</v>
      </c>
      <c r="C1" s="19" t="s">
        <v>210</v>
      </c>
    </row>
    <row r="2" spans="1:3" ht="15.75" x14ac:dyDescent="0.25">
      <c r="A2" s="13" t="s">
        <v>166</v>
      </c>
      <c r="B2" s="10" t="s">
        <v>67</v>
      </c>
      <c r="C2" s="20">
        <v>13710</v>
      </c>
    </row>
    <row r="3" spans="1:3" ht="15.75" x14ac:dyDescent="0.25">
      <c r="A3" s="13" t="s">
        <v>167</v>
      </c>
      <c r="B3" s="10" t="s">
        <v>68</v>
      </c>
      <c r="C3" s="20">
        <v>99120</v>
      </c>
    </row>
    <row r="4" spans="1:3" ht="15.75" x14ac:dyDescent="0.25">
      <c r="A4" s="13" t="s">
        <v>168</v>
      </c>
      <c r="B4" s="10" t="s">
        <v>64</v>
      </c>
      <c r="C4" s="20">
        <v>565</v>
      </c>
    </row>
    <row r="5" spans="1:3" ht="15.75" x14ac:dyDescent="0.25">
      <c r="A5" s="13" t="s">
        <v>169</v>
      </c>
      <c r="B5" s="10" t="s">
        <v>58</v>
      </c>
      <c r="C5" s="20">
        <v>6242</v>
      </c>
    </row>
    <row r="6" spans="1:3" ht="15.75" x14ac:dyDescent="0.25">
      <c r="A6" s="13" t="s">
        <v>170</v>
      </c>
      <c r="B6" s="10" t="s">
        <v>69</v>
      </c>
      <c r="C6" s="20">
        <v>9840</v>
      </c>
    </row>
    <row r="7" spans="1:3" ht="15.75" x14ac:dyDescent="0.25">
      <c r="A7" s="13" t="s">
        <v>171</v>
      </c>
      <c r="B7" s="10" t="s">
        <v>66</v>
      </c>
      <c r="C7" s="20">
        <v>88800</v>
      </c>
    </row>
    <row r="8" spans="1:3" ht="15.75" x14ac:dyDescent="0.25">
      <c r="A8" s="13" t="s">
        <v>172</v>
      </c>
      <c r="B8" s="10" t="s">
        <v>70</v>
      </c>
      <c r="C8" s="20">
        <v>840</v>
      </c>
    </row>
    <row r="9" spans="1:3" ht="15.75" x14ac:dyDescent="0.25">
      <c r="A9" s="13" t="s">
        <v>173</v>
      </c>
      <c r="B9" s="10" t="s">
        <v>72</v>
      </c>
      <c r="C9" s="20">
        <v>1380</v>
      </c>
    </row>
    <row r="10" spans="1:3" ht="15.75" x14ac:dyDescent="0.25">
      <c r="A10" s="13" t="s">
        <v>174</v>
      </c>
      <c r="B10" s="10" t="s">
        <v>71</v>
      </c>
      <c r="C10" s="20">
        <v>930</v>
      </c>
    </row>
    <row r="11" spans="1:3" ht="15.75" x14ac:dyDescent="0.25">
      <c r="A11" s="13" t="s">
        <v>175</v>
      </c>
      <c r="B11" s="10" t="s">
        <v>73</v>
      </c>
      <c r="C11" s="20">
        <v>1345</v>
      </c>
    </row>
    <row r="12" spans="1:3" ht="15.75" x14ac:dyDescent="0.25">
      <c r="A12" s="13" t="s">
        <v>176</v>
      </c>
      <c r="B12" s="10" t="s">
        <v>65</v>
      </c>
      <c r="C12" s="20">
        <v>350</v>
      </c>
    </row>
    <row r="13" spans="1:3" ht="15.75" x14ac:dyDescent="0.25">
      <c r="A13" s="13" t="s">
        <v>177</v>
      </c>
      <c r="B13" s="10" t="s">
        <v>231</v>
      </c>
      <c r="C13" s="20">
        <v>325</v>
      </c>
    </row>
    <row r="14" spans="1:3" ht="15.75" x14ac:dyDescent="0.25">
      <c r="A14" s="13" t="s">
        <v>178</v>
      </c>
      <c r="B14" s="10" t="s">
        <v>61</v>
      </c>
      <c r="C14" s="20">
        <v>965</v>
      </c>
    </row>
    <row r="15" spans="1:3" ht="15.75" x14ac:dyDescent="0.25">
      <c r="A15" s="13" t="s">
        <v>179</v>
      </c>
      <c r="B15" s="10" t="s">
        <v>60</v>
      </c>
      <c r="C15" s="20">
        <v>450</v>
      </c>
    </row>
    <row r="16" spans="1:3" ht="15.75" x14ac:dyDescent="0.25">
      <c r="A16" s="13" t="s">
        <v>180</v>
      </c>
      <c r="B16" s="10" t="s">
        <v>62</v>
      </c>
      <c r="C16" s="20">
        <v>960</v>
      </c>
    </row>
    <row r="17" spans="1:3" ht="15.75" x14ac:dyDescent="0.25">
      <c r="A17" s="13" t="s">
        <v>181</v>
      </c>
      <c r="B17" s="10" t="s">
        <v>59</v>
      </c>
      <c r="C17" s="20">
        <v>470</v>
      </c>
    </row>
    <row r="18" spans="1:3" ht="15.75" x14ac:dyDescent="0.25">
      <c r="A18" s="13" t="s">
        <v>182</v>
      </c>
      <c r="B18" s="10" t="s">
        <v>63</v>
      </c>
      <c r="C18" s="20">
        <v>525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C214-408B-4664-9C7A-C623F5185DA3}">
  <dimension ref="A1:C21"/>
  <sheetViews>
    <sheetView tabSelected="1" workbookViewId="0">
      <selection activeCell="F5" sqref="F5"/>
    </sheetView>
  </sheetViews>
  <sheetFormatPr defaultRowHeight="15" x14ac:dyDescent="0.25"/>
  <cols>
    <col min="1" max="1" width="5.28515625" bestFit="1" customWidth="1"/>
    <col min="2" max="2" width="35" bestFit="1" customWidth="1"/>
    <col min="3" max="3" width="13.5703125" bestFit="1" customWidth="1"/>
  </cols>
  <sheetData>
    <row r="1" spans="1:3" ht="15.75" x14ac:dyDescent="0.25">
      <c r="A1" s="7" t="s">
        <v>202</v>
      </c>
      <c r="B1" s="8" t="s">
        <v>237</v>
      </c>
      <c r="C1" s="19" t="s">
        <v>210</v>
      </c>
    </row>
    <row r="2" spans="1:3" ht="15.75" x14ac:dyDescent="0.25">
      <c r="A2" s="12" t="s">
        <v>183</v>
      </c>
      <c r="B2" s="10" t="s">
        <v>90</v>
      </c>
      <c r="C2" s="20">
        <v>25</v>
      </c>
    </row>
    <row r="3" spans="1:3" ht="15.75" x14ac:dyDescent="0.25">
      <c r="A3" s="12" t="s">
        <v>184</v>
      </c>
      <c r="B3" s="10" t="s">
        <v>94</v>
      </c>
      <c r="C3" s="20">
        <v>32</v>
      </c>
    </row>
    <row r="4" spans="1:3" ht="15.75" x14ac:dyDescent="0.25">
      <c r="A4" s="12" t="s">
        <v>185</v>
      </c>
      <c r="B4" s="10" t="s">
        <v>89</v>
      </c>
      <c r="C4" s="20">
        <v>132</v>
      </c>
    </row>
    <row r="5" spans="1:3" ht="15.75" x14ac:dyDescent="0.25">
      <c r="A5" s="12" t="s">
        <v>186</v>
      </c>
      <c r="B5" s="10" t="s">
        <v>92</v>
      </c>
      <c r="C5" s="20">
        <v>37</v>
      </c>
    </row>
    <row r="6" spans="1:3" ht="15.75" x14ac:dyDescent="0.25">
      <c r="A6" s="12" t="s">
        <v>187</v>
      </c>
      <c r="B6" s="10" t="s">
        <v>93</v>
      </c>
      <c r="C6" s="20">
        <v>25</v>
      </c>
    </row>
    <row r="7" spans="1:3" ht="15.75" x14ac:dyDescent="0.25">
      <c r="A7" s="12" t="s">
        <v>188</v>
      </c>
      <c r="B7" s="10" t="s">
        <v>85</v>
      </c>
      <c r="C7" s="20">
        <v>285</v>
      </c>
    </row>
    <row r="8" spans="1:3" ht="15.75" x14ac:dyDescent="0.25">
      <c r="A8" s="12" t="s">
        <v>189</v>
      </c>
      <c r="B8" s="10" t="s">
        <v>86</v>
      </c>
      <c r="C8" s="20">
        <v>412</v>
      </c>
    </row>
    <row r="9" spans="1:3" ht="15.75" x14ac:dyDescent="0.25">
      <c r="A9" s="12" t="s">
        <v>190</v>
      </c>
      <c r="B9" s="10" t="s">
        <v>82</v>
      </c>
      <c r="C9" s="20">
        <v>40</v>
      </c>
    </row>
    <row r="10" spans="1:3" ht="15.75" x14ac:dyDescent="0.25">
      <c r="A10" s="12" t="s">
        <v>191</v>
      </c>
      <c r="B10" s="10" t="s">
        <v>81</v>
      </c>
      <c r="C10" s="20">
        <v>65</v>
      </c>
    </row>
    <row r="11" spans="1:3" ht="15.75" x14ac:dyDescent="0.25">
      <c r="A11" s="12" t="s">
        <v>143</v>
      </c>
      <c r="B11" s="10" t="s">
        <v>78</v>
      </c>
      <c r="C11" s="20">
        <v>72</v>
      </c>
    </row>
    <row r="12" spans="1:3" ht="15.75" x14ac:dyDescent="0.25">
      <c r="A12" s="12" t="s">
        <v>192</v>
      </c>
      <c r="B12" s="10" t="s">
        <v>77</v>
      </c>
      <c r="C12" s="20">
        <v>85</v>
      </c>
    </row>
    <row r="13" spans="1:3" ht="15.75" x14ac:dyDescent="0.25">
      <c r="A13" s="12" t="s">
        <v>193</v>
      </c>
      <c r="B13" s="10" t="s">
        <v>87</v>
      </c>
      <c r="C13" s="20">
        <v>120</v>
      </c>
    </row>
    <row r="14" spans="1:3" ht="15.75" x14ac:dyDescent="0.25">
      <c r="A14" s="12" t="s">
        <v>194</v>
      </c>
      <c r="B14" s="10" t="s">
        <v>83</v>
      </c>
      <c r="C14" s="20">
        <v>7145</v>
      </c>
    </row>
    <row r="15" spans="1:3" ht="15.75" x14ac:dyDescent="0.25">
      <c r="A15" s="12" t="s">
        <v>195</v>
      </c>
      <c r="B15" s="10" t="s">
        <v>84</v>
      </c>
      <c r="C15" s="20">
        <v>5680</v>
      </c>
    </row>
    <row r="16" spans="1:3" ht="15.75" x14ac:dyDescent="0.25">
      <c r="A16" s="12" t="s">
        <v>196</v>
      </c>
      <c r="B16" s="10" t="s">
        <v>95</v>
      </c>
      <c r="C16" s="20">
        <v>10</v>
      </c>
    </row>
    <row r="17" spans="1:3" ht="15.75" x14ac:dyDescent="0.25">
      <c r="A17" s="12" t="s">
        <v>197</v>
      </c>
      <c r="B17" s="10" t="s">
        <v>80</v>
      </c>
      <c r="C17" s="20">
        <v>355</v>
      </c>
    </row>
    <row r="18" spans="1:3" ht="15.75" x14ac:dyDescent="0.25">
      <c r="A18" s="12" t="s">
        <v>198</v>
      </c>
      <c r="B18" s="10" t="s">
        <v>91</v>
      </c>
      <c r="C18" s="20">
        <v>40</v>
      </c>
    </row>
    <row r="19" spans="1:3" ht="15.75" x14ac:dyDescent="0.25">
      <c r="A19" s="12" t="s">
        <v>199</v>
      </c>
      <c r="B19" s="14" t="s">
        <v>76</v>
      </c>
      <c r="C19" s="20">
        <v>80</v>
      </c>
    </row>
    <row r="20" spans="1:3" ht="15.75" x14ac:dyDescent="0.25">
      <c r="A20" s="12" t="s">
        <v>200</v>
      </c>
      <c r="B20" s="10" t="s">
        <v>79</v>
      </c>
      <c r="C20" s="20">
        <v>90</v>
      </c>
    </row>
    <row r="21" spans="1:3" ht="15.75" x14ac:dyDescent="0.25">
      <c r="A21" s="12" t="s">
        <v>201</v>
      </c>
      <c r="B21" s="10" t="s">
        <v>88</v>
      </c>
      <c r="C21" s="20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Materijal</vt:lpstr>
      <vt:lpstr>html tabela</vt:lpstr>
      <vt:lpstr>OP</vt:lpstr>
      <vt:lpstr>DEZ</vt:lpstr>
      <vt:lpstr>UM</vt:lpstr>
      <vt:lpstr>HM</vt:lpstr>
      <vt:lpstr>LEK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UC01</dc:creator>
  <cp:lastModifiedBy>Uroš Čiča - 2020203447</cp:lastModifiedBy>
  <dcterms:created xsi:type="dcterms:W3CDTF">2015-06-05T18:17:20Z</dcterms:created>
  <dcterms:modified xsi:type="dcterms:W3CDTF">2024-07-16T16:57:21Z</dcterms:modified>
</cp:coreProperties>
</file>