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ocuments\teste\"/>
    </mc:Choice>
  </mc:AlternateContent>
  <xr:revisionPtr revIDLastSave="0" documentId="13_ncr:1_{E60EA39E-660D-45E2-B3DC-3EE9BD63334D}" xr6:coauthVersionLast="47" xr6:coauthVersionMax="47" xr10:uidLastSave="{00000000-0000-0000-0000-000000000000}"/>
  <bookViews>
    <workbookView xWindow="-108" yWindow="-108" windowWidth="23256" windowHeight="12456" tabRatio="797" xr2:uid="{00000000-000D-0000-FFFF-FFFF00000000}"/>
  </bookViews>
  <sheets>
    <sheet name="Base de Dados" sheetId="2" r:id="rId1"/>
    <sheet name="SCALED FEM" sheetId="1" r:id="rId2"/>
    <sheet name="SCALED MASC" sheetId="4" r:id="rId3"/>
    <sheet name="INTER FEM" sheetId="5" r:id="rId4"/>
    <sheet name="INTER MASC" sheetId="6" r:id="rId5"/>
    <sheet name="MASTER FEM" sheetId="10" r:id="rId6"/>
    <sheet name="MASTER MASC" sheetId="11" r:id="rId7"/>
    <sheet name="RX FEM" sheetId="9" r:id="rId8"/>
    <sheet name="RX MASC" sheetId="8" r:id="rId9"/>
    <sheet name="Pontuação Padrão" sheetId="3" r:id="rId10"/>
  </sheets>
  <definedNames>
    <definedName name="SegmentaçãodeDados_Categoria">#N/A</definedName>
    <definedName name="SegmentaçãodeDados_Prova_Nome">#N/A</definedName>
  </definedNames>
  <calcPr calcId="191028"/>
  <pivotCaches>
    <pivotCache cacheId="63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9" i="2" l="1"/>
  <c r="Q111" i="2"/>
  <c r="Q225" i="2"/>
  <c r="R225" i="2" s="1"/>
  <c r="U225" i="2" s="1"/>
  <c r="T225" i="2" s="1"/>
  <c r="Q172" i="2"/>
  <c r="R172" i="2" s="1"/>
  <c r="U172" i="2" s="1"/>
  <c r="T172" i="2" s="1"/>
  <c r="Q119" i="2"/>
  <c r="R119" i="2" s="1"/>
  <c r="Q65" i="2"/>
  <c r="R65" i="2" s="1"/>
  <c r="Q12" i="2"/>
  <c r="R12" i="2" s="1"/>
  <c r="Q218" i="2"/>
  <c r="R218" i="2" s="1"/>
  <c r="Q217" i="2"/>
  <c r="R217" i="2" s="1"/>
  <c r="Q216" i="2"/>
  <c r="R216" i="2" s="1"/>
  <c r="Q215" i="2"/>
  <c r="R215" i="2" s="1"/>
  <c r="U215" i="2" s="1"/>
  <c r="Q214" i="2"/>
  <c r="R214" i="2" s="1"/>
  <c r="U214" i="2" s="1"/>
  <c r="Q213" i="2"/>
  <c r="R213" i="2" s="1"/>
  <c r="U213" i="2" s="1"/>
  <c r="Q212" i="2"/>
  <c r="R212" i="2" s="1"/>
  <c r="U212" i="2" s="1"/>
  <c r="Q211" i="2"/>
  <c r="R211" i="2" s="1"/>
  <c r="U211" i="2" s="1"/>
  <c r="Q210" i="2"/>
  <c r="R210" i="2" s="1"/>
  <c r="U210" i="2" s="1"/>
  <c r="Q209" i="2"/>
  <c r="R209" i="2" s="1"/>
  <c r="U209" i="2" s="1"/>
  <c r="Q208" i="2"/>
  <c r="R208" i="2" s="1"/>
  <c r="Q207" i="2"/>
  <c r="R207" i="2" s="1"/>
  <c r="Q206" i="2"/>
  <c r="R206" i="2" s="1"/>
  <c r="U206" i="2" s="1"/>
  <c r="Q205" i="2"/>
  <c r="R205" i="2" s="1"/>
  <c r="Q204" i="2"/>
  <c r="R204" i="2" s="1"/>
  <c r="U204" i="2" s="1"/>
  <c r="Q203" i="2"/>
  <c r="R203" i="2" s="1"/>
  <c r="Q202" i="2"/>
  <c r="R202" i="2" s="1"/>
  <c r="U202" i="2" s="1"/>
  <c r="Q201" i="2"/>
  <c r="R201" i="2" s="1"/>
  <c r="U201" i="2" s="1"/>
  <c r="Q200" i="2"/>
  <c r="R200" i="2" s="1"/>
  <c r="U200" i="2" s="1"/>
  <c r="Q199" i="2"/>
  <c r="R199" i="2" s="1"/>
  <c r="Q198" i="2"/>
  <c r="R198" i="2" s="1"/>
  <c r="U198" i="2" s="1"/>
  <c r="Q197" i="2"/>
  <c r="R197" i="2" s="1"/>
  <c r="U197" i="2" s="1"/>
  <c r="Q196" i="2"/>
  <c r="R196" i="2" s="1"/>
  <c r="U196" i="2" s="1"/>
  <c r="Q195" i="2"/>
  <c r="R195" i="2" s="1"/>
  <c r="U195" i="2" s="1"/>
  <c r="Q194" i="2"/>
  <c r="R194" i="2" s="1"/>
  <c r="U194" i="2" s="1"/>
  <c r="Q193" i="2"/>
  <c r="R193" i="2" s="1"/>
  <c r="U193" i="2" s="1"/>
  <c r="Q192" i="2"/>
  <c r="R192" i="2" s="1"/>
  <c r="U192" i="2" s="1"/>
  <c r="Q191" i="2"/>
  <c r="R191" i="2" s="1"/>
  <c r="U191" i="2" s="1"/>
  <c r="Q190" i="2"/>
  <c r="R190" i="2" s="1"/>
  <c r="Q189" i="2"/>
  <c r="R189" i="2" s="1"/>
  <c r="U189" i="2" s="1"/>
  <c r="Q188" i="2"/>
  <c r="R188" i="2" s="1"/>
  <c r="Q187" i="2"/>
  <c r="R187" i="2" s="1"/>
  <c r="U187" i="2" s="1"/>
  <c r="Q186" i="2"/>
  <c r="R186" i="2" s="1"/>
  <c r="Q185" i="2"/>
  <c r="R185" i="2" s="1"/>
  <c r="U185" i="2" s="1"/>
  <c r="Q184" i="2"/>
  <c r="R184" i="2" s="1"/>
  <c r="Q183" i="2"/>
  <c r="R183" i="2" s="1"/>
  <c r="U183" i="2" s="1"/>
  <c r="Q182" i="2"/>
  <c r="R182" i="2" s="1"/>
  <c r="U182" i="2" s="1"/>
  <c r="Q181" i="2"/>
  <c r="R181" i="2" s="1"/>
  <c r="U181" i="2" s="1"/>
  <c r="Q180" i="2"/>
  <c r="R180" i="2" s="1"/>
  <c r="U180" i="2" s="1"/>
  <c r="Q179" i="2"/>
  <c r="R179" i="2" s="1"/>
  <c r="U179" i="2" s="1"/>
  <c r="Q178" i="2"/>
  <c r="R178" i="2" s="1"/>
  <c r="U178" i="2" s="1"/>
  <c r="Q177" i="2"/>
  <c r="R177" i="2" s="1"/>
  <c r="U177" i="2" s="1"/>
  <c r="Q176" i="2"/>
  <c r="R176" i="2" s="1"/>
  <c r="U176" i="2" s="1"/>
  <c r="Q175" i="2"/>
  <c r="R175" i="2" s="1"/>
  <c r="U175" i="2" s="1"/>
  <c r="Q174" i="2"/>
  <c r="R174" i="2" s="1"/>
  <c r="Q173" i="2"/>
  <c r="R173" i="2" s="1"/>
  <c r="Q171" i="2"/>
  <c r="R171" i="2" s="1"/>
  <c r="U171" i="2" s="1"/>
  <c r="Q170" i="2"/>
  <c r="R170" i="2" s="1"/>
  <c r="U170" i="2" s="1"/>
  <c r="Q169" i="2"/>
  <c r="R169" i="2" s="1"/>
  <c r="Q168" i="2"/>
  <c r="R168" i="2" s="1"/>
  <c r="U168" i="2" s="1"/>
  <c r="Q167" i="2"/>
  <c r="R167" i="2" s="1"/>
  <c r="U167" i="2" s="1"/>
  <c r="Q166" i="2"/>
  <c r="R166" i="2" s="1"/>
  <c r="Q165" i="2"/>
  <c r="R165" i="2" s="1"/>
  <c r="U165" i="2" s="1"/>
  <c r="Q3" i="2"/>
  <c r="Q245" i="2"/>
  <c r="R245" i="2" s="1"/>
  <c r="U245" i="2" s="1"/>
  <c r="Q246" i="2"/>
  <c r="R246" i="2" s="1"/>
  <c r="U246" i="2" s="1"/>
  <c r="Q247" i="2"/>
  <c r="R247" i="2" s="1"/>
  <c r="U247" i="2" s="1"/>
  <c r="Q248" i="2"/>
  <c r="R248" i="2" s="1"/>
  <c r="U248" i="2" s="1"/>
  <c r="Q249" i="2"/>
  <c r="R249" i="2" s="1"/>
  <c r="U249" i="2" s="1"/>
  <c r="Q250" i="2"/>
  <c r="R250" i="2" s="1"/>
  <c r="U250" i="2" s="1"/>
  <c r="Q251" i="2"/>
  <c r="R251" i="2" s="1"/>
  <c r="U251" i="2" s="1"/>
  <c r="Q252" i="2"/>
  <c r="R252" i="2" s="1"/>
  <c r="U252" i="2" s="1"/>
  <c r="Q253" i="2"/>
  <c r="R253" i="2" s="1"/>
  <c r="U253" i="2" s="1"/>
  <c r="Q254" i="2"/>
  <c r="R254" i="2" s="1"/>
  <c r="Q255" i="2"/>
  <c r="R255" i="2" s="1"/>
  <c r="U255" i="2" s="1"/>
  <c r="Q256" i="2"/>
  <c r="R256" i="2" s="1"/>
  <c r="U256" i="2" s="1"/>
  <c r="Q257" i="2"/>
  <c r="R257" i="2" s="1"/>
  <c r="U257" i="2" s="1"/>
  <c r="Q258" i="2"/>
  <c r="R258" i="2" s="1"/>
  <c r="U258" i="2" s="1"/>
  <c r="Q259" i="2"/>
  <c r="R259" i="2" s="1"/>
  <c r="U259" i="2" s="1"/>
  <c r="Q260" i="2"/>
  <c r="R260" i="2" s="1"/>
  <c r="U260" i="2" s="1"/>
  <c r="Q261" i="2"/>
  <c r="R261" i="2" s="1"/>
  <c r="U261" i="2" s="1"/>
  <c r="Q262" i="2"/>
  <c r="R262" i="2" s="1"/>
  <c r="U262" i="2" s="1"/>
  <c r="Q263" i="2"/>
  <c r="R263" i="2" s="1"/>
  <c r="U263" i="2" s="1"/>
  <c r="Q264" i="2"/>
  <c r="R264" i="2" s="1"/>
  <c r="U264" i="2" s="1"/>
  <c r="Q265" i="2"/>
  <c r="R265" i="2" s="1"/>
  <c r="U265" i="2" s="1"/>
  <c r="Q266" i="2"/>
  <c r="R266" i="2" s="1"/>
  <c r="Q267" i="2"/>
  <c r="R267" i="2" s="1"/>
  <c r="Q268" i="2"/>
  <c r="R268" i="2" s="1"/>
  <c r="U268" i="2" s="1"/>
  <c r="Q269" i="2"/>
  <c r="R269" i="2" s="1"/>
  <c r="U269" i="2" s="1"/>
  <c r="Q270" i="2"/>
  <c r="R270" i="2" s="1"/>
  <c r="U270" i="2" s="1"/>
  <c r="Q271" i="2"/>
  <c r="R271" i="2" s="1"/>
  <c r="U271" i="2" s="1"/>
  <c r="Q272" i="2"/>
  <c r="R272" i="2" s="1"/>
  <c r="U272" i="2" s="1"/>
  <c r="Q33" i="2"/>
  <c r="R33" i="2" s="1"/>
  <c r="U33" i="2" s="1"/>
  <c r="Q34" i="2"/>
  <c r="R34" i="2" s="1"/>
  <c r="U34" i="2" s="1"/>
  <c r="Q35" i="2"/>
  <c r="R35" i="2" s="1"/>
  <c r="Q23" i="2"/>
  <c r="R23" i="2" s="1"/>
  <c r="Q24" i="2"/>
  <c r="R24" i="2" s="1"/>
  <c r="Q13" i="2"/>
  <c r="R13" i="2" s="1"/>
  <c r="Q15" i="2"/>
  <c r="R15" i="2" s="1"/>
  <c r="Q16" i="2"/>
  <c r="R16" i="2" s="1"/>
  <c r="Q17" i="2"/>
  <c r="R17" i="2" s="1"/>
  <c r="Q4" i="2"/>
  <c r="R4" i="2" s="1"/>
  <c r="Q5" i="2"/>
  <c r="R5" i="2" s="1"/>
  <c r="Q6" i="2"/>
  <c r="R6" i="2" s="1"/>
  <c r="Q244" i="2"/>
  <c r="R244" i="2" s="1"/>
  <c r="U244" i="2" s="1"/>
  <c r="Q243" i="2"/>
  <c r="R243" i="2" s="1"/>
  <c r="U243" i="2" s="1"/>
  <c r="Q242" i="2"/>
  <c r="R242" i="2" s="1"/>
  <c r="U242" i="2" s="1"/>
  <c r="Q241" i="2"/>
  <c r="R241" i="2" s="1"/>
  <c r="U241" i="2" s="1"/>
  <c r="Q240" i="2"/>
  <c r="R240" i="2" s="1"/>
  <c r="U240" i="2" s="1"/>
  <c r="Q239" i="2"/>
  <c r="R239" i="2" s="1"/>
  <c r="U239" i="2" s="1"/>
  <c r="Q238" i="2"/>
  <c r="R238" i="2" s="1"/>
  <c r="U238" i="2" s="1"/>
  <c r="Q237" i="2"/>
  <c r="R237" i="2" s="1"/>
  <c r="U237" i="2" s="1"/>
  <c r="Q236" i="2"/>
  <c r="R236" i="2" s="1"/>
  <c r="U236" i="2" s="1"/>
  <c r="Q235" i="2"/>
  <c r="R235" i="2" s="1"/>
  <c r="U235" i="2" s="1"/>
  <c r="Q234" i="2"/>
  <c r="R234" i="2" s="1"/>
  <c r="U234" i="2" s="1"/>
  <c r="Q233" i="2"/>
  <c r="R233" i="2" s="1"/>
  <c r="U233" i="2" s="1"/>
  <c r="Q232" i="2"/>
  <c r="R232" i="2" s="1"/>
  <c r="U232" i="2" s="1"/>
  <c r="Q231" i="2"/>
  <c r="R231" i="2" s="1"/>
  <c r="U231" i="2" s="1"/>
  <c r="Q230" i="2"/>
  <c r="R230" i="2" s="1"/>
  <c r="U230" i="2" s="1"/>
  <c r="Q229" i="2"/>
  <c r="R229" i="2" s="1"/>
  <c r="U229" i="2" s="1"/>
  <c r="Q228" i="2"/>
  <c r="R228" i="2" s="1"/>
  <c r="U228" i="2" s="1"/>
  <c r="Q227" i="2"/>
  <c r="R227" i="2" s="1"/>
  <c r="U227" i="2" s="1"/>
  <c r="Q226" i="2"/>
  <c r="R226" i="2" s="1"/>
  <c r="U226" i="2" s="1"/>
  <c r="Q224" i="2"/>
  <c r="R224" i="2" s="1"/>
  <c r="U224" i="2" s="1"/>
  <c r="Q223" i="2"/>
  <c r="R223" i="2" s="1"/>
  <c r="U223" i="2" s="1"/>
  <c r="Q222" i="2"/>
  <c r="R222" i="2" s="1"/>
  <c r="U222" i="2" s="1"/>
  <c r="Q221" i="2"/>
  <c r="R221" i="2" s="1"/>
  <c r="U221" i="2" s="1"/>
  <c r="Q220" i="2"/>
  <c r="R220" i="2" s="1"/>
  <c r="U220" i="2" s="1"/>
  <c r="Q219" i="2"/>
  <c r="R219" i="2" s="1"/>
  <c r="U219" i="2" s="1"/>
  <c r="Q164" i="2"/>
  <c r="R164" i="2" s="1"/>
  <c r="U164" i="2" s="1"/>
  <c r="Q163" i="2"/>
  <c r="R163" i="2" s="1"/>
  <c r="U163" i="2" s="1"/>
  <c r="Q162" i="2"/>
  <c r="R162" i="2" s="1"/>
  <c r="U162" i="2" s="1"/>
  <c r="Q161" i="2"/>
  <c r="R161" i="2" s="1"/>
  <c r="U161" i="2" s="1"/>
  <c r="Q160" i="2"/>
  <c r="R160" i="2" s="1"/>
  <c r="U160" i="2" s="1"/>
  <c r="Q159" i="2"/>
  <c r="R159" i="2" s="1"/>
  <c r="U159" i="2" s="1"/>
  <c r="Q158" i="2"/>
  <c r="R158" i="2" s="1"/>
  <c r="U158" i="2" s="1"/>
  <c r="Q157" i="2"/>
  <c r="R157" i="2" s="1"/>
  <c r="U157" i="2" s="1"/>
  <c r="Q156" i="2"/>
  <c r="R156" i="2" s="1"/>
  <c r="U156" i="2" s="1"/>
  <c r="Q155" i="2"/>
  <c r="R155" i="2" s="1"/>
  <c r="U155" i="2" s="1"/>
  <c r="Q154" i="2"/>
  <c r="R154" i="2" s="1"/>
  <c r="U154" i="2" s="1"/>
  <c r="Q153" i="2"/>
  <c r="R153" i="2" s="1"/>
  <c r="U153" i="2" s="1"/>
  <c r="Q152" i="2"/>
  <c r="R152" i="2" s="1"/>
  <c r="U152" i="2" s="1"/>
  <c r="Q151" i="2"/>
  <c r="R151" i="2" s="1"/>
  <c r="U151" i="2" s="1"/>
  <c r="Q150" i="2"/>
  <c r="R150" i="2" s="1"/>
  <c r="U150" i="2" s="1"/>
  <c r="Q149" i="2"/>
  <c r="R149" i="2" s="1"/>
  <c r="U149" i="2" s="1"/>
  <c r="Q148" i="2"/>
  <c r="R148" i="2" s="1"/>
  <c r="U148" i="2" s="1"/>
  <c r="Q147" i="2"/>
  <c r="R147" i="2" s="1"/>
  <c r="U147" i="2" s="1"/>
  <c r="Q146" i="2"/>
  <c r="R146" i="2" s="1"/>
  <c r="U146" i="2" s="1"/>
  <c r="Q145" i="2"/>
  <c r="R145" i="2" s="1"/>
  <c r="U145" i="2" s="1"/>
  <c r="Q144" i="2"/>
  <c r="R144" i="2" s="1"/>
  <c r="U144" i="2" s="1"/>
  <c r="Q143" i="2"/>
  <c r="R143" i="2" s="1"/>
  <c r="U143" i="2" s="1"/>
  <c r="Q142" i="2"/>
  <c r="R142" i="2" s="1"/>
  <c r="U142" i="2" s="1"/>
  <c r="Q40" i="2"/>
  <c r="Q138" i="2"/>
  <c r="R138" i="2" s="1"/>
  <c r="U138" i="2" s="1"/>
  <c r="Q89" i="2"/>
  <c r="R89" i="2" s="1"/>
  <c r="U89" i="2" s="1"/>
  <c r="Q90" i="2"/>
  <c r="R90" i="2" s="1"/>
  <c r="U90" i="2" s="1"/>
  <c r="Q47" i="2"/>
  <c r="R47" i="2" s="1"/>
  <c r="U47" i="2" s="1"/>
  <c r="Q46" i="2"/>
  <c r="R46" i="2" s="1"/>
  <c r="U46" i="2" s="1"/>
  <c r="Q107" i="2"/>
  <c r="R107" i="2" s="1"/>
  <c r="U107" i="2" s="1"/>
  <c r="Q106" i="2"/>
  <c r="R106" i="2" s="1"/>
  <c r="U106" i="2" s="1"/>
  <c r="Q69" i="2"/>
  <c r="R69" i="2" s="1"/>
  <c r="Q70" i="2"/>
  <c r="R70" i="2" s="1"/>
  <c r="Q68" i="2"/>
  <c r="R68" i="2" s="1"/>
  <c r="T253" i="2" l="1"/>
  <c r="U254" i="2"/>
  <c r="T254" i="2" s="1"/>
  <c r="T257" i="2"/>
  <c r="T256" i="2"/>
  <c r="T249" i="2"/>
  <c r="U266" i="2"/>
  <c r="T266" i="2" s="1"/>
  <c r="T255" i="2"/>
  <c r="U267" i="2"/>
  <c r="T267" i="2" s="1"/>
  <c r="T272" i="2"/>
  <c r="T271" i="2"/>
  <c r="T265" i="2"/>
  <c r="T264" i="2"/>
  <c r="T263" i="2"/>
  <c r="T248" i="2"/>
  <c r="T247" i="2"/>
  <c r="U199" i="2"/>
  <c r="T199" i="2" s="1"/>
  <c r="U208" i="2"/>
  <c r="T208" i="2" s="1"/>
  <c r="U207" i="2"/>
  <c r="T207" i="2" s="1"/>
  <c r="T206" i="2"/>
  <c r="U203" i="2"/>
  <c r="T203" i="2" s="1"/>
  <c r="U205" i="2"/>
  <c r="T205" i="2" s="1"/>
  <c r="T209" i="2"/>
  <c r="T210" i="2"/>
  <c r="T211" i="2"/>
  <c r="T204" i="2"/>
  <c r="T200" i="2"/>
  <c r="T201" i="2"/>
  <c r="T202" i="2"/>
  <c r="T198" i="2"/>
  <c r="T196" i="2"/>
  <c r="T197" i="2"/>
  <c r="T195" i="2"/>
  <c r="T214" i="2"/>
  <c r="T215" i="2"/>
  <c r="U218" i="2"/>
  <c r="T218" i="2" s="1"/>
  <c r="U217" i="2"/>
  <c r="T217" i="2" s="1"/>
  <c r="U216" i="2"/>
  <c r="T216" i="2" s="1"/>
  <c r="T213" i="2"/>
  <c r="T212" i="2"/>
  <c r="T183" i="2"/>
  <c r="U173" i="2"/>
  <c r="T173" i="2" s="1"/>
  <c r="T178" i="2"/>
  <c r="T180" i="2"/>
  <c r="U190" i="2"/>
  <c r="T190" i="2" s="1"/>
  <c r="T192" i="2"/>
  <c r="U166" i="2"/>
  <c r="T166" i="2" s="1"/>
  <c r="T182" i="2"/>
  <c r="T185" i="2"/>
  <c r="T167" i="2"/>
  <c r="T193" i="2"/>
  <c r="T170" i="2"/>
  <c r="T171" i="2"/>
  <c r="T194" i="2"/>
  <c r="T175" i="2"/>
  <c r="U174" i="2"/>
  <c r="T174" i="2" s="1"/>
  <c r="T177" i="2"/>
  <c r="T187" i="2"/>
  <c r="T179" i="2"/>
  <c r="U188" i="2"/>
  <c r="T188" i="2" s="1"/>
  <c r="U169" i="2"/>
  <c r="T169" i="2" s="1"/>
  <c r="U186" i="2"/>
  <c r="T186" i="2" s="1"/>
  <c r="T168" i="2"/>
  <c r="U184" i="2"/>
  <c r="T184" i="2" s="1"/>
  <c r="T191" i="2"/>
  <c r="T189" i="2"/>
  <c r="T181" i="2"/>
  <c r="T176" i="2"/>
  <c r="T165" i="2"/>
  <c r="U35" i="2"/>
  <c r="T35" i="2" s="1"/>
  <c r="T34" i="2"/>
  <c r="T269" i="2"/>
  <c r="T258" i="2"/>
  <c r="T261" i="2"/>
  <c r="T33" i="2"/>
  <c r="T260" i="2"/>
  <c r="T270" i="2"/>
  <c r="T259" i="2"/>
  <c r="T268" i="2"/>
  <c r="T262" i="2"/>
  <c r="T252" i="2"/>
  <c r="T246" i="2"/>
  <c r="T251" i="2"/>
  <c r="T245" i="2"/>
  <c r="T250" i="2"/>
  <c r="C1" i="2"/>
  <c r="R3" i="2"/>
  <c r="Q7" i="2"/>
  <c r="R7" i="2" s="1"/>
  <c r="Q8" i="2"/>
  <c r="R8" i="2" s="1"/>
  <c r="Q9" i="2"/>
  <c r="R9" i="2" s="1"/>
  <c r="Q10" i="2"/>
  <c r="R10" i="2" s="1"/>
  <c r="Q11" i="2"/>
  <c r="R11" i="2" s="1"/>
  <c r="Q14" i="2"/>
  <c r="R14" i="2" s="1"/>
  <c r="Q18" i="2"/>
  <c r="R18" i="2" s="1"/>
  <c r="U17" i="2" s="1"/>
  <c r="T17" i="2" s="1"/>
  <c r="Q19" i="2"/>
  <c r="R19" i="2" s="1"/>
  <c r="Q20" i="2"/>
  <c r="R20" i="2" s="1"/>
  <c r="Q21" i="2"/>
  <c r="R21" i="2" s="1"/>
  <c r="Q22" i="2"/>
  <c r="R22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6" i="2"/>
  <c r="R36" i="2" s="1"/>
  <c r="U36" i="2" s="1"/>
  <c r="Q37" i="2"/>
  <c r="R37" i="2" s="1"/>
  <c r="U37" i="2" s="1"/>
  <c r="Q38" i="2"/>
  <c r="R38" i="2" s="1"/>
  <c r="U38" i="2" s="1"/>
  <c r="Q39" i="2"/>
  <c r="R39" i="2" s="1"/>
  <c r="U39" i="2" s="1"/>
  <c r="R40" i="2"/>
  <c r="U40" i="2" s="1"/>
  <c r="Q41" i="2"/>
  <c r="R41" i="2" s="1"/>
  <c r="U41" i="2" s="1"/>
  <c r="Q42" i="2"/>
  <c r="R42" i="2" s="1"/>
  <c r="U42" i="2" s="1"/>
  <c r="Q43" i="2"/>
  <c r="R43" i="2" s="1"/>
  <c r="U43" i="2" s="1"/>
  <c r="Q44" i="2"/>
  <c r="R44" i="2" s="1"/>
  <c r="U44" i="2" s="1"/>
  <c r="Q45" i="2"/>
  <c r="R45" i="2" s="1"/>
  <c r="U45" i="2" s="1"/>
  <c r="Q48" i="2"/>
  <c r="R48" i="2" s="1"/>
  <c r="U48" i="2" s="1"/>
  <c r="Q49" i="2"/>
  <c r="R49" i="2" s="1"/>
  <c r="U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6" i="2"/>
  <c r="R66" i="2" s="1"/>
  <c r="Q67" i="2"/>
  <c r="R67" i="2" s="1"/>
  <c r="Q71" i="2"/>
  <c r="R71" i="2" s="1"/>
  <c r="Q72" i="2"/>
  <c r="R72" i="2" s="1"/>
  <c r="U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U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U86" i="2" s="1"/>
  <c r="Q87" i="2"/>
  <c r="R87" i="2" s="1"/>
  <c r="U87" i="2" s="1"/>
  <c r="Q88" i="2"/>
  <c r="R88" i="2" s="1"/>
  <c r="U88" i="2" s="1"/>
  <c r="Q91" i="2"/>
  <c r="R91" i="2" s="1"/>
  <c r="U91" i="2" s="1"/>
  <c r="Q92" i="2"/>
  <c r="R92" i="2" s="1"/>
  <c r="U92" i="2" s="1"/>
  <c r="Q93" i="2"/>
  <c r="R93" i="2" s="1"/>
  <c r="U93" i="2" s="1"/>
  <c r="Q94" i="2"/>
  <c r="R94" i="2" s="1"/>
  <c r="U94" i="2" s="1"/>
  <c r="Q95" i="2"/>
  <c r="R95" i="2" s="1"/>
  <c r="U95" i="2" s="1"/>
  <c r="Q96" i="2"/>
  <c r="R96" i="2" s="1"/>
  <c r="U96" i="2" s="1"/>
  <c r="Q97" i="2"/>
  <c r="R97" i="2" s="1"/>
  <c r="U97" i="2" s="1"/>
  <c r="Q98" i="2"/>
  <c r="R98" i="2" s="1"/>
  <c r="U98" i="2" s="1"/>
  <c r="Q99" i="2"/>
  <c r="R99" i="2" s="1"/>
  <c r="U99" i="2" s="1"/>
  <c r="Q100" i="2"/>
  <c r="R100" i="2" s="1"/>
  <c r="U100" i="2" s="1"/>
  <c r="Q101" i="2"/>
  <c r="R101" i="2" s="1"/>
  <c r="U101" i="2" s="1"/>
  <c r="Q102" i="2"/>
  <c r="R102" i="2" s="1"/>
  <c r="U102" i="2" s="1"/>
  <c r="Q103" i="2"/>
  <c r="R103" i="2" s="1"/>
  <c r="U103" i="2" s="1"/>
  <c r="Q104" i="2"/>
  <c r="R104" i="2" s="1"/>
  <c r="U104" i="2" s="1"/>
  <c r="Q105" i="2"/>
  <c r="R105" i="2" s="1"/>
  <c r="U105" i="2" s="1"/>
  <c r="Q108" i="2"/>
  <c r="R108" i="2" s="1"/>
  <c r="U108" i="2" s="1"/>
  <c r="Q109" i="2"/>
  <c r="R109" i="2" s="1"/>
  <c r="U109" i="2" s="1"/>
  <c r="Q110" i="2"/>
  <c r="R110" i="2" s="1"/>
  <c r="U110" i="2" s="1"/>
  <c r="R111" i="2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20" i="2"/>
  <c r="R120" i="2" s="1"/>
  <c r="Q121" i="2"/>
  <c r="R121" i="2" s="1"/>
  <c r="Q122" i="2"/>
  <c r="R122" i="2" s="1"/>
  <c r="U122" i="2" s="1"/>
  <c r="Q123" i="2"/>
  <c r="R123" i="2" s="1"/>
  <c r="U123" i="2" s="1"/>
  <c r="Q124" i="2"/>
  <c r="R124" i="2" s="1"/>
  <c r="U124" i="2" s="1"/>
  <c r="Q125" i="2"/>
  <c r="R125" i="2" s="1"/>
  <c r="U125" i="2" s="1"/>
  <c r="Q126" i="2"/>
  <c r="R126" i="2" s="1"/>
  <c r="U126" i="2" s="1"/>
  <c r="Q127" i="2"/>
  <c r="R127" i="2" s="1"/>
  <c r="U127" i="2" s="1"/>
  <c r="Q128" i="2"/>
  <c r="R128" i="2" s="1"/>
  <c r="U128" i="2" s="1"/>
  <c r="Q129" i="2"/>
  <c r="R129" i="2" s="1"/>
  <c r="U129" i="2" s="1"/>
  <c r="Q130" i="2"/>
  <c r="R130" i="2" s="1"/>
  <c r="U130" i="2" s="1"/>
  <c r="Q131" i="2"/>
  <c r="R131" i="2" s="1"/>
  <c r="U131" i="2" s="1"/>
  <c r="Q132" i="2"/>
  <c r="R132" i="2" s="1"/>
  <c r="U132" i="2" s="1"/>
  <c r="Q133" i="2"/>
  <c r="R133" i="2" s="1"/>
  <c r="U133" i="2" s="1"/>
  <c r="Q134" i="2"/>
  <c r="R134" i="2" s="1"/>
  <c r="U134" i="2" s="1"/>
  <c r="Q135" i="2"/>
  <c r="R135" i="2" s="1"/>
  <c r="U135" i="2" s="1"/>
  <c r="Q136" i="2"/>
  <c r="R136" i="2" s="1"/>
  <c r="U136" i="2" s="1"/>
  <c r="Q137" i="2"/>
  <c r="R137" i="2" s="1"/>
  <c r="U137" i="2" s="1"/>
  <c r="R139" i="2"/>
  <c r="U139" i="2" s="1"/>
  <c r="Q140" i="2"/>
  <c r="R140" i="2" s="1"/>
  <c r="U140" i="2" s="1"/>
  <c r="Q141" i="2"/>
  <c r="R141" i="2" s="1"/>
  <c r="U141" i="2" s="1"/>
  <c r="J1" i="2"/>
  <c r="U85" i="2" l="1"/>
  <c r="T85" i="2" s="1"/>
  <c r="U84" i="2"/>
  <c r="T84" i="2" s="1"/>
  <c r="U83" i="2"/>
  <c r="T83" i="2" s="1"/>
  <c r="U82" i="2"/>
  <c r="T82" i="2" s="1"/>
  <c r="U81" i="2"/>
  <c r="T81" i="2" s="1"/>
  <c r="U24" i="2"/>
  <c r="T24" i="2" s="1"/>
  <c r="U79" i="2"/>
  <c r="T79" i="2" s="1"/>
  <c r="U78" i="2"/>
  <c r="T78" i="2" s="1"/>
  <c r="U77" i="2"/>
  <c r="T77" i="2" s="1"/>
  <c r="U76" i="2"/>
  <c r="T76" i="2" s="1"/>
  <c r="U75" i="2"/>
  <c r="T75" i="2" s="1"/>
  <c r="U74" i="2"/>
  <c r="T74" i="2" s="1"/>
  <c r="U73" i="2"/>
  <c r="T73" i="2" s="1"/>
  <c r="U26" i="2"/>
  <c r="T26" i="2" s="1"/>
  <c r="U23" i="2"/>
  <c r="T23" i="2" s="1"/>
  <c r="U25" i="2"/>
  <c r="T25" i="2" s="1"/>
  <c r="U22" i="2"/>
  <c r="T22" i="2" s="1"/>
  <c r="U21" i="2"/>
  <c r="T21" i="2" s="1"/>
  <c r="U20" i="2"/>
  <c r="T20" i="2" s="1"/>
  <c r="U67" i="2"/>
  <c r="T67" i="2" s="1"/>
  <c r="U65" i="2"/>
  <c r="T65" i="2" s="1"/>
  <c r="U66" i="2"/>
  <c r="T66" i="2" s="1"/>
  <c r="U64" i="2"/>
  <c r="T64" i="2" s="1"/>
  <c r="U63" i="2"/>
  <c r="T63" i="2" s="1"/>
  <c r="U62" i="2"/>
  <c r="T62" i="2" s="1"/>
  <c r="U61" i="2"/>
  <c r="T61" i="2" s="1"/>
  <c r="U60" i="2"/>
  <c r="T60" i="2" s="1"/>
  <c r="U59" i="2"/>
  <c r="T59" i="2" s="1"/>
  <c r="U58" i="2"/>
  <c r="T58" i="2" s="1"/>
  <c r="U57" i="2"/>
  <c r="T57" i="2" s="1"/>
  <c r="U71" i="2"/>
  <c r="T71" i="2" s="1"/>
  <c r="U69" i="2"/>
  <c r="T69" i="2" s="1"/>
  <c r="U70" i="2"/>
  <c r="T70" i="2" s="1"/>
  <c r="U68" i="2"/>
  <c r="T68" i="2" s="1"/>
  <c r="U16" i="2"/>
  <c r="T16" i="2" s="1"/>
  <c r="U15" i="2"/>
  <c r="T15" i="2" s="1"/>
  <c r="U12" i="2"/>
  <c r="T12" i="2" s="1"/>
  <c r="U113" i="2"/>
  <c r="T113" i="2" s="1"/>
  <c r="U115" i="2"/>
  <c r="T115" i="2" s="1"/>
  <c r="U116" i="2"/>
  <c r="T116" i="2" s="1"/>
  <c r="U117" i="2"/>
  <c r="T117" i="2" s="1"/>
  <c r="U118" i="2"/>
  <c r="T118" i="2" s="1"/>
  <c r="U119" i="2"/>
  <c r="T119" i="2" s="1"/>
  <c r="U121" i="2"/>
  <c r="T121" i="2" s="1"/>
  <c r="U114" i="2"/>
  <c r="T114" i="2" s="1"/>
  <c r="U120" i="2"/>
  <c r="T120" i="2" s="1"/>
  <c r="U111" i="2"/>
  <c r="T111" i="2" s="1"/>
  <c r="U112" i="2"/>
  <c r="T112" i="2" s="1"/>
  <c r="U4" i="2"/>
  <c r="T4" i="2" s="1"/>
  <c r="U5" i="2"/>
  <c r="T5" i="2" s="1"/>
  <c r="U8" i="2"/>
  <c r="T8" i="2" s="1"/>
  <c r="U9" i="2"/>
  <c r="T9" i="2" s="1"/>
  <c r="U10" i="2"/>
  <c r="T10" i="2" s="1"/>
  <c r="U11" i="2"/>
  <c r="T11" i="2" s="1"/>
  <c r="U13" i="2"/>
  <c r="T13" i="2" s="1"/>
  <c r="U3" i="2"/>
  <c r="T3" i="2" s="1"/>
  <c r="U6" i="2"/>
  <c r="T6" i="2" s="1"/>
  <c r="U7" i="2"/>
  <c r="T7" i="2" s="1"/>
  <c r="T72" i="2"/>
  <c r="U18" i="2"/>
  <c r="T18" i="2" s="1"/>
  <c r="T163" i="2"/>
  <c r="T224" i="2"/>
  <c r="T223" i="2"/>
  <c r="T242" i="2"/>
  <c r="T220" i="2"/>
  <c r="T142" i="2"/>
  <c r="T227" i="2"/>
  <c r="T154" i="2"/>
  <c r="T153" i="2"/>
  <c r="T152" i="2"/>
  <c r="T156" i="2"/>
  <c r="T222" i="2"/>
  <c r="T164" i="2"/>
  <c r="T239" i="2"/>
  <c r="T229" i="2"/>
  <c r="T144" i="2"/>
  <c r="T158" i="2"/>
  <c r="T162" i="2"/>
  <c r="T157" i="2"/>
  <c r="T226" i="2"/>
  <c r="T241" i="2"/>
  <c r="T234" i="2"/>
  <c r="T145" i="2"/>
  <c r="T244" i="2"/>
  <c r="T243" i="2"/>
  <c r="T236" i="2"/>
  <c r="T151" i="2"/>
  <c r="T235" i="2"/>
  <c r="T232" i="2"/>
  <c r="T161" i="2"/>
  <c r="T221" i="2"/>
  <c r="T231" i="2"/>
  <c r="T147" i="2"/>
  <c r="T160" i="2"/>
  <c r="T143" i="2"/>
  <c r="T149" i="2"/>
  <c r="T228" i="2"/>
  <c r="T219" i="2"/>
  <c r="T240" i="2"/>
  <c r="T146" i="2"/>
  <c r="T230" i="2"/>
  <c r="T238" i="2"/>
  <c r="T159" i="2"/>
  <c r="T148" i="2"/>
  <c r="T150" i="2"/>
  <c r="T155" i="2"/>
  <c r="T237" i="2"/>
  <c r="T233" i="2"/>
  <c r="T138" i="2"/>
  <c r="T133" i="2"/>
  <c r="T137" i="2"/>
  <c r="T136" i="2"/>
  <c r="T135" i="2"/>
  <c r="T134" i="2"/>
  <c r="T132" i="2"/>
  <c r="T131" i="2"/>
  <c r="T130" i="2"/>
  <c r="T129" i="2"/>
  <c r="T128" i="2"/>
  <c r="T127" i="2"/>
  <c r="T141" i="2"/>
  <c r="T140" i="2"/>
  <c r="T139" i="2"/>
  <c r="T126" i="2"/>
  <c r="T122" i="2"/>
  <c r="T107" i="2"/>
  <c r="T106" i="2"/>
  <c r="T109" i="2"/>
  <c r="T108" i="2"/>
  <c r="T101" i="2"/>
  <c r="T100" i="2"/>
  <c r="T88" i="2"/>
  <c r="T87" i="2"/>
  <c r="T86" i="2"/>
  <c r="T90" i="2"/>
  <c r="T89" i="2"/>
  <c r="T96" i="2"/>
  <c r="T92" i="2"/>
  <c r="T99" i="2"/>
  <c r="T98" i="2"/>
  <c r="T97" i="2"/>
  <c r="T95" i="2"/>
  <c r="T94" i="2"/>
  <c r="T93" i="2"/>
  <c r="T91" i="2"/>
  <c r="T125" i="2"/>
  <c r="T124" i="2"/>
  <c r="T123" i="2"/>
  <c r="T80" i="2"/>
  <c r="T110" i="2"/>
  <c r="T105" i="2"/>
  <c r="T104" i="2"/>
  <c r="T103" i="2"/>
  <c r="T102" i="2"/>
  <c r="T46" i="2"/>
  <c r="T47" i="2"/>
  <c r="T49" i="2"/>
  <c r="T48" i="2"/>
  <c r="T45" i="2"/>
  <c r="T44" i="2"/>
  <c r="T43" i="2"/>
  <c r="T42" i="2"/>
  <c r="T41" i="2"/>
  <c r="T40" i="2"/>
  <c r="T39" i="2"/>
  <c r="T38" i="2"/>
  <c r="T37" i="2"/>
  <c r="T36" i="2"/>
  <c r="U56" i="2"/>
  <c r="T56" i="2" s="1"/>
  <c r="U55" i="2"/>
  <c r="T55" i="2" s="1"/>
  <c r="U54" i="2"/>
  <c r="T54" i="2" s="1"/>
  <c r="U53" i="2"/>
  <c r="T53" i="2" s="1"/>
  <c r="U52" i="2"/>
  <c r="T52" i="2" s="1"/>
  <c r="U51" i="2"/>
  <c r="T51" i="2" s="1"/>
  <c r="U50" i="2"/>
  <c r="T50" i="2" s="1"/>
  <c r="U27" i="2"/>
  <c r="T27" i="2" s="1"/>
  <c r="U32" i="2"/>
  <c r="T32" i="2" s="1"/>
  <c r="U31" i="2"/>
  <c r="T31" i="2" s="1"/>
  <c r="U30" i="2"/>
  <c r="T30" i="2" s="1"/>
  <c r="U29" i="2"/>
  <c r="T29" i="2" s="1"/>
  <c r="U28" i="2"/>
  <c r="T28" i="2" s="1"/>
  <c r="U19" i="2"/>
  <c r="T19" i="2" s="1"/>
  <c r="U14" i="2"/>
  <c r="T1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Alexandre Urquiza</author>
  </authors>
  <commentList>
    <comment ref="O96" authorId="0" shapeId="0" xr:uid="{E0D5A513-12CB-4C42-B406-C2CB0F6028B1}">
      <text>
        <r>
          <rPr>
            <sz val="11"/>
            <color theme="1"/>
            <rFont val="Calibri"/>
            <family val="2"/>
            <scheme val="minor"/>
          </rPr>
          <t>Alexandre Urquiza:
Ajustar p/ 603 seg a pedido de Lipe por contestação.</t>
        </r>
      </text>
    </comment>
  </commentList>
</comments>
</file>

<file path=xl/sharedStrings.xml><?xml version="1.0" encoding="utf-8"?>
<sst xmlns="http://schemas.openxmlformats.org/spreadsheetml/2006/main" count="1913" uniqueCount="95">
  <si>
    <t>Sequencial</t>
  </si>
  <si>
    <t>Bateria</t>
  </si>
  <si>
    <t>Categoria</t>
  </si>
  <si>
    <t>Prova Nº</t>
  </si>
  <si>
    <t>Prova Ord</t>
  </si>
  <si>
    <t>Tipo</t>
  </si>
  <si>
    <t>Prova Nome</t>
  </si>
  <si>
    <t>Sessão</t>
  </si>
  <si>
    <t>Movimento</t>
  </si>
  <si>
    <t>Equipe/Atleta</t>
  </si>
  <si>
    <t>Raia</t>
  </si>
  <si>
    <t>Judge</t>
  </si>
  <si>
    <t>Reps Cap</t>
  </si>
  <si>
    <t>Time Cap (s)</t>
  </si>
  <si>
    <t>Reps</t>
  </si>
  <si>
    <t>Tempo CP (s)</t>
  </si>
  <si>
    <t>Tempo P. (s)</t>
  </si>
  <si>
    <t>Tempo Final (s)</t>
  </si>
  <si>
    <t>Tempo Final (min)</t>
  </si>
  <si>
    <t>Pontuação</t>
  </si>
  <si>
    <t>Colocação</t>
  </si>
  <si>
    <t>Scaled Fem</t>
  </si>
  <si>
    <t>Prova 1A</t>
  </si>
  <si>
    <t>P1</t>
  </si>
  <si>
    <t>Endurance</t>
  </si>
  <si>
    <t>-</t>
  </si>
  <si>
    <t>Scaled Masc</t>
  </si>
  <si>
    <t>Interm Fem</t>
  </si>
  <si>
    <t>Interm Masc</t>
  </si>
  <si>
    <t>RX Masc</t>
  </si>
  <si>
    <t>RX Fem</t>
  </si>
  <si>
    <t>Prova 1B</t>
  </si>
  <si>
    <t>Soma de Pontuação</t>
  </si>
  <si>
    <t>Provas</t>
  </si>
  <si>
    <t>Total Geral</t>
  </si>
  <si>
    <t>Pontos</t>
  </si>
  <si>
    <t>Master Masc</t>
  </si>
  <si>
    <t>Master Fem</t>
  </si>
  <si>
    <t>Prova 2A</t>
  </si>
  <si>
    <t>Prova 2B</t>
  </si>
  <si>
    <t>Prova 3A</t>
  </si>
  <si>
    <t>AS BALLARINA CAPUCCINA</t>
  </si>
  <si>
    <t>EM ATIVA</t>
  </si>
  <si>
    <t>GRACIELLA AGUIAR E JULLIANE JÉSSICA</t>
  </si>
  <si>
    <t>TITANIC</t>
  </si>
  <si>
    <t>LOMBAR E JOELHO</t>
  </si>
  <si>
    <t>ANTES TARDE DO QUE NUNCA</t>
  </si>
  <si>
    <t>É SÓ O COMEÇO!</t>
  </si>
  <si>
    <t>LEIDECLAIR E LABYBE</t>
  </si>
  <si>
    <t>RED HOT CHILI PISTOLS</t>
  </si>
  <si>
    <t>JULIANA SÁ E LÍDIA VASTI</t>
  </si>
  <si>
    <t>RX SO NA IMAGINAÇÃO</t>
  </si>
  <si>
    <t>RX DA SHOPEE</t>
  </si>
  <si>
    <t xml:space="preserve">JOSE HALLES E THALLES DE SOUZA	</t>
  </si>
  <si>
    <t xml:space="preserve">LOS CARCAÇAS </t>
  </si>
  <si>
    <t>TIMÃO E PUMBA</t>
  </si>
  <si>
    <t>ANDRE SOUZA E MATHEUS DUARTE</t>
  </si>
  <si>
    <t>LARA CUNHA E LUISA BEZERRA</t>
  </si>
  <si>
    <t>RX EM CONVERSA</t>
  </si>
  <si>
    <t>ANA PAULA REZENDE E CAROLINA FARACO</t>
  </si>
  <si>
    <t>FABIANY ROCHA E GIRLENE MARQUES</t>
  </si>
  <si>
    <t>FOI CULPA DE STEFANIE</t>
  </si>
  <si>
    <t>PAULA KYRILLOS E SOFIA ROCHA</t>
  </si>
  <si>
    <t>BEBETO E ROMÁRIO</t>
  </si>
  <si>
    <t>TITANS</t>
  </si>
  <si>
    <t>JORGE CAJUEIRO E GLEISON PAES</t>
  </si>
  <si>
    <t>ALEX ROBERTO E PAULO ROBERTO</t>
  </si>
  <si>
    <t>DURA E DECA</t>
  </si>
  <si>
    <t>STRONG ENERGY</t>
  </si>
  <si>
    <t>LAPA &amp; GRAN</t>
  </si>
  <si>
    <t>VIAJANTES DE NÁRNIA</t>
  </si>
  <si>
    <t>FERNANDA FREITAS E DAENNYE OLIVEIRA</t>
  </si>
  <si>
    <t>MADRUGA BOYZ</t>
  </si>
  <si>
    <t>GERALDO ALVEZ E GUILHERME TARSO</t>
  </si>
  <si>
    <t>PAULO EDISON E LUIZ CARLOS</t>
  </si>
  <si>
    <t>HUGO REGIS E SEBASTIAN CABELLO</t>
  </si>
  <si>
    <t>A MÃE E A FILHA</t>
  </si>
  <si>
    <t>AS BETEBRABAS</t>
  </si>
  <si>
    <t>HIPOTROFIA.ORG</t>
  </si>
  <si>
    <t>RX SEM ESTRESSE</t>
  </si>
  <si>
    <t>TOFFU E DIDA</t>
  </si>
  <si>
    <t>DAYANA OLIVEIRA E ADRIANA FRAGOSO</t>
  </si>
  <si>
    <t>JULIANA SANTOS E SORAYA DUTRA</t>
  </si>
  <si>
    <t>SÓ FALTA ARI</t>
  </si>
  <si>
    <t>UM CARREGA O OUTRO</t>
  </si>
  <si>
    <t>BRENO VERAS E LUCAS ALVES</t>
  </si>
  <si>
    <t>JOSE SOUZA E RAFAEL SANTANA</t>
  </si>
  <si>
    <t>LAERTE JOSE E CAYO FELIPE</t>
  </si>
  <si>
    <t>LUIS VINICIUS E PEDRO HENRIQUE</t>
  </si>
  <si>
    <t>GUILHERME LAPENDA E MURILO ARAUJO</t>
  </si>
  <si>
    <t>EM BUSCA DO TEMPO PERDIDO</t>
  </si>
  <si>
    <t>GUGAS 05:30</t>
  </si>
  <si>
    <t>PRATEADO E POUCA TELHA</t>
  </si>
  <si>
    <t>TROTINHO E PATADA</t>
  </si>
  <si>
    <t>A MAJOR E O TANQUE DE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</si>
</sst>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&quot;º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64" fontId="0" fillId="0" borderId="0" xfId="0" applyNumberFormat="1"/>
    <xf numFmtId="41" fontId="0" fillId="0" borderId="0" xfId="0" applyNumberFormat="1"/>
    <xf numFmtId="41" fontId="0" fillId="0" borderId="0" xfId="0" applyNumberForma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pivotButton="1" applyFont="1"/>
    <xf numFmtId="0" fontId="1" fillId="0" borderId="0" xfId="0" applyFont="1"/>
    <xf numFmtId="0" fontId="1" fillId="9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1" fontId="2" fillId="0" borderId="0" xfId="0" applyNumberFormat="1" applyFont="1"/>
    <xf numFmtId="41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877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0&quot;º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66FF99"/>
        </patternFill>
      </fill>
    </dxf>
    <dxf>
      <fill>
        <patternFill>
          <bgColor rgb="FF66FFCC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FF66FF"/>
        </patternFill>
      </fill>
    </dxf>
    <dxf>
      <fill>
        <patternFill patternType="solid">
          <bgColor rgb="FFCC3399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1"/>
      </font>
    </dxf>
    <dxf>
      <fill>
        <patternFill patternType="solid">
          <bgColor theme="9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7" tint="0.39997558519241921"/>
        </patternFill>
      </fill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99"/>
      <color rgb="FF66FFCC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2509275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a Nome">
              <a:extLst>
                <a:ext uri="{FF2B5EF4-FFF2-40B4-BE49-F238E27FC236}">
                  <a16:creationId xmlns:a16="http://schemas.microsoft.com/office/drawing/2014/main" id="{72D7AD77-8CB8-880E-EE80-97324816B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a 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8575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2529838</xdr:colOff>
      <xdr:row>0</xdr:row>
      <xdr:rowOff>0</xdr:rowOff>
    </xdr:from>
    <xdr:to>
      <xdr:col>17</xdr:col>
      <xdr:colOff>942768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0415B06-E279-F918-681F-44ADD54E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6313" y="0"/>
              <a:ext cx="814748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Urquiza" refreshedDate="45948.407852777775" createdVersion="8" refreshedVersion="8" minRefreshableVersion="3" recordCount="270" xr:uid="{00000000-000A-0000-FFFF-FFFF3A000000}">
  <cacheSource type="worksheet">
    <worksheetSource name="Tabela2"/>
  </cacheSource>
  <cacheFields count="21">
    <cacheField name="Sequencial" numFmtId="0">
      <sharedItems containsString="0" containsBlank="1" containsNumber="1" containsInteger="1" minValue="1" maxValue="185"/>
    </cacheField>
    <cacheField name="Bateria" numFmtId="0">
      <sharedItems containsString="0" containsBlank="1" containsNumber="1" containsInteger="1" minValue="1" maxValue="26"/>
    </cacheField>
    <cacheField name="Categoria" numFmtId="0">
      <sharedItems containsBlank="1" count="9">
        <s v="Scaled Fem"/>
        <s v="Scaled Masc"/>
        <s v="Interm Fem"/>
        <s v="Interm Masc"/>
        <s v="Master Fem"/>
        <s v="Master Masc"/>
        <s v="RX Masc"/>
        <s v="RX Fem"/>
        <m u="1"/>
      </sharedItems>
    </cacheField>
    <cacheField name="Prova Nº" numFmtId="0">
      <sharedItems containsBlank="1" count="15">
        <s v="Prova 1A"/>
        <m/>
        <s v="Prova 1B" u="1"/>
        <s v="Prova 1C" u="1"/>
        <s v="Prova 2A" u="1"/>
        <s v="Prova 3A" u="1"/>
        <s v="Prova 4A" u="1"/>
        <s v="Prova 1D" u="1"/>
        <s v="Prova 2C" u="1"/>
        <s v="Prova 3C" u="1"/>
        <s v="Prova 2" u="1"/>
        <s v="Prova 2B" u="1"/>
        <s v="Prova 3" u="1"/>
        <s v="Prova 3B" u="1"/>
        <s v="Prova 4" u="1"/>
      </sharedItems>
    </cacheField>
    <cacheField name="Prova Ord" numFmtId="0">
      <sharedItems containsBlank="1"/>
    </cacheField>
    <cacheField name="Tipo" numFmtId="0">
      <sharedItems containsBlank="1" count="6">
        <s v="Endurance"/>
        <m/>
        <s v="Metcon" u="1"/>
        <s v="Ginástica" u="1"/>
        <s v="LPO" u="1"/>
        <s v="Final" u="1"/>
      </sharedItems>
    </cacheField>
    <cacheField name="Prova Nome" numFmtId="0">
      <sharedItems containsBlank="1" count="15">
        <s v="Prova 1A"/>
        <s v="Prova 1B"/>
        <s v="Prova 2A"/>
        <s v="Prova 2B"/>
        <s v="Prova 3A"/>
        <s v="Prova 3" u="1"/>
        <s v="Prova 2" u="1"/>
        <m u="1"/>
        <s v="Prova 02" u="1"/>
        <s v="Prova 03" u="1"/>
        <s v="Prova 01" u="1"/>
        <s v="Prova Fiat" u="1"/>
        <s v="Prova Vivo" u="1"/>
        <s v="Prova Anônima" u="1"/>
        <s v="Prova BS Cross" u="1"/>
      </sharedItems>
    </cacheField>
    <cacheField name="Sessão" numFmtId="0">
      <sharedItems containsNonDate="0" containsString="0" containsBlank="1"/>
    </cacheField>
    <cacheField name="Movimento" numFmtId="0">
      <sharedItems containsNonDate="0" containsBlank="1" count="16">
        <m/>
        <s v="WB + BJ + DP + SU/DU" u="1"/>
        <s v="Corrida" u="1"/>
        <s v="Round 1+2+3" u="1"/>
        <s v="Geral" u="1"/>
        <s v="HS+BS S1" u="1"/>
        <s v="Round 1" u="1"/>
        <s v="Round 2" u="1"/>
        <s v="Round 3" u="1"/>
        <s v="HS+BS" u="1"/>
        <s v="HS+BS S3" u="1"/>
        <s v="Wallball + Box jump" u="1"/>
        <s v="HS+BS S2" u="1"/>
        <s v="SU/DU" u="1"/>
        <s v="WB + BJ" u="1"/>
        <s v="Devil Press" u="1"/>
      </sharedItems>
    </cacheField>
    <cacheField name="Equipe/Atleta" numFmtId="0">
      <sharedItems containsBlank="1" count="273">
        <s v="ANTES TARDE DO QUE NUNCA"/>
        <s v="AS BALLARINA CAPUCCINA"/>
        <s v="RX SO NA IMAGINAÇÃO"/>
        <s v="É SÓ O COMEÇO!"/>
        <s v="EM ATIVA"/>
        <s v="LOMBAR E JOELHO"/>
        <s v="RED HOT CHILI PISTOLS"/>
        <s v="TITANIC"/>
        <s v="JULIANA SÁ E LÍDIA VASTI"/>
        <s v="GRACIELLA AGUIAR E JULLIANE JÉSSICA"/>
        <s v="LEIDECLAIR E LABYBE"/>
        <s v="RX DA SHOPEE"/>
        <s v="JOSE HALLES E THALLES DE SOUZA_x0009_"/>
        <s v="LOS CARCAÇAS "/>
        <s v="TIMÃO E PUMBA"/>
        <s v="ANDRE SOUZA E MATHEUS DUARTE"/>
        <s v="LARA CUNHA E LUISA BEZERRA"/>
        <s v="RX EM CONVERSA"/>
        <s v="ANA PAULA REZENDE E CAROLINA FARACO"/>
        <s v="FABIANY ROCHA E GIRLENE MARQUES"/>
        <s v="A MAJOR E O TANQUE DE GUERRA"/>
        <s v="TROTINHO E PATADA"/>
        <s v="FOI CULPA DE STEFANIE"/>
        <s v="PAULA KYRILLOS E SOFIA ROCHA"/>
        <s v="BEBETO E ROMÁRIO"/>
        <s v="TITANS"/>
        <s v="JORGE CAJUEIRO E GLEISON PAES"/>
        <s v="PRATEADO E POUCA TELHA"/>
        <s v="ALEX ROBERTO E PAULO ROBERTO"/>
        <s v="DURA E DECA"/>
        <s v="LAPA &amp; GRAN"/>
        <s v="VIAJANTES DE NÁRNIA"/>
        <s v="FERNANDA FREITAS E DAENNYE OLIVEIRA"/>
        <s v="STRONG ENERGY"/>
        <s v="MADRUGA BOYZ"/>
        <s v="GUGAS 05:30"/>
        <s v="GERALDO ALVEZ E GUILHERME TARSO"/>
        <s v="PAULO EDISON E LUIZ CARLOS"/>
        <s v="HUGO REGIS E SEBASTIAN CABELLO"/>
        <s v="SÓ FALTA ARI"/>
        <s v="UM CARREGA O OUTRO"/>
        <s v="BRENO VERAS E LUCAS ALVES"/>
        <s v="JOSE SOUZA E RAFAEL SANTANA"/>
        <s v="LAERTE JOSE E CAYO FELIPE"/>
        <s v="LUIS VINICIUS E PEDRO HENRIQUE"/>
        <s v="GUILHERME LAPENDA E MURILO ARAUJO"/>
        <s v="EM BUSCA DO TEMPO PERDIDO"/>
        <s v="A MÃE E A FILHA"/>
        <s v="AS BETEBRABAS"/>
        <s v="HIPOTROFIA.ORG"/>
        <s v="RX SEM ESTRESSE"/>
        <s v="TOFFU E DIDA"/>
        <s v="DAYANA OLIVEIRA E ADRIANA FRAGOSO"/>
        <s v="JULIANA SANTOS E SORAYA DUTRA"/>
        <s v="LUGLECIA CRUZ E ANDREZA ALBUQUERQUE" u="1"/>
        <s v="KALLYANDRA DE SOUZA E JESSICA VITORIA" u="1"/>
        <s v="DANIEL HENRIQUE E FLAVIO LUIZ" u="1"/>
        <s v="GUGAS 05:31" u="1"/>
        <s v="VICTOR HUGO MELO E EUGENIO BEZERRA" u="1"/>
        <s v="BRENO VERAS / LUCAS BARRETO" u="1"/>
        <s v="DIOGO BRAGA / GUILHERME BRAVO" u="1"/>
        <s v="ANDERSON HENRIQUE / TIAGO CAVALCANTE" u="1"/>
        <s v="JOSÉ LUIZ / RAFAEL DE SANTANA" u="1"/>
        <s v="LAERTE JOSÉ / CAYO DE ALMEIDA" u="1"/>
        <s v="LUIS VINICIUS / PEDRO HENRIQUE" u="1"/>
        <s v="GUILHERME LAPENDA / MURILO ARAÚJO" u="1"/>
        <s v="VITOR HUGO / EUGÊNIO BEZERRA" u="1"/>
        <s v="DUPLA 09" u="1"/>
        <s v="DUPLA 10" u="1"/>
        <s v="TACIANA SALVIANO / VANESSA MOURY" u="1"/>
        <s v="LAILA MELO / BRENA CERQUEIRA" u="1"/>
        <s v="MARIA LUISA / DANIELA CARVALHO" u="1"/>
        <s v="VICTORIA AGUIAR / BRUNA SOUTO" u="1"/>
        <s v="DAYANA PRISCILA / ADRIANA FRAGOSO" u="1"/>
        <s v="ANA RAFAELA / ALINE SUZAN" u="1"/>
        <s v="TAMYRIS FARIAS / WILLYANE BEZERRA" u="1"/>
        <s v="EDUARDA CORTIZO / SARAH BRAGA" u="1"/>
        <s v="JULIANA CRAVO / SORAYA DUTRA" u="1"/>
        <s v="GERALDO ALVEZ / GUILHERME TARSO" u="1"/>
        <s v="PAULO LEITÃO / LUIZ CARLOS" u="1"/>
        <s v="HUGO REGIS / SEBASTIAN CABELLO" u="1"/>
        <s v="DUPLA 05" u="1"/>
        <s v="DUPLA 06" u="1"/>
        <s v="DUPLA 07" u="1"/>
        <s v="DUPLA 08" u="1"/>
        <s v="GUSTAVO LEÃO / MARIO VENÂNCIO" u="1"/>
        <s v="ANA CAROLINA / JACYANA SOARES" u="1"/>
        <s v="FERNANDA FREITAS / DAYNNYE OLIVEIRA" u="1"/>
        <s v="ADRIANA NASCIMENTO / LUIZA LAPA" u="1"/>
        <s v="DUPLA 04" u="1"/>
        <s v="ADONYS SANTOS / ANTONIO TAVARES" u="1"/>
        <s v="ANDRÉ LUIZ / BRENO MORAIS" u="1"/>
        <s v="JADER FRANÇA / GUSTAVO MILFONT" u="1"/>
        <s v="JORGE CAJUEIRO / GLEISON ALVES" u="1"/>
        <s v="DANIEL LACERDA / FLAVIO BRAGA" u="1"/>
        <s v="ALEX ALVES / PAULO AGUIAR" u="1"/>
        <s v="ANA PAULA / CAROLINA FARACO" u="1"/>
        <s v="IZABELA CAVALCANTI / JULIA DE ARAUJO" u="1"/>
        <s v="FABIANY ROCHA / GIRLENE MARQUES" u="1"/>
        <s v="LUGLECIA CRUZ / ANDREZA DE ALBUQUERQUE" u="1"/>
        <s v="LARA CUNHA / LUISA BEZERRA" u="1"/>
        <s v="NATALIA FANKHOUSER / GLEIKA VANESSA" u="1"/>
        <s v="KALLYANDRA DE SOUZA / JESSICA ORDONIO" u="1"/>
        <s v="JULIANA SÁ / LIDIA VASTI " u="1"/>
        <s v="ESPEVALDO MELO / THIAGO CUNHA" u="1"/>
        <s v="JOSÉ HALLES / THALLES DE SOUZA" u="1"/>
        <s v="LEONARDO NEVES / ANTONIO CARLOS" u="1"/>
        <s v="ANDRÉ MEDEIROS / MATHEUS ROMAGUERA" u="1"/>
        <s v="LUIZ CRONEMBERGER / DUPLA 05" u="1"/>
        <s v="EMMADJEANS DANTAS / MARIANA REIS" u="1"/>
        <s v="DAYSE LIMA / ANTONIELLE LIMA" u="1"/>
        <s v="JULLIANE DIAS / GRACIELLA GOMES" u="1"/>
        <s v="DAYANNE LINS / ISABELA DE MOURA" u="1"/>
        <s v="EVELLYN LOPES / ROSILANE DINIZ" u="1"/>
        <s v="LEIDECLAIR LOPES / LABYBE EBRAHIN" u="1"/>
        <s v="RAFAELA BATISTA / MARIA CLAUDIA" u="1"/>
        <s v="VITÓRIA FROZZA / RAFAELA ALBUQUERQUE" u="1"/>
        <s v="ADRIANA GUEIROS / ANALIA MAIA" u="1"/>
        <s v="DUPLA 01" u="1"/>
        <s v="DUPLA 02" u="1"/>
        <s v="DUPLA 03" u="1"/>
        <s v="JULIANA SÁ &amp; LIDIA VASTI " u="1"/>
        <s v="CARNE E UNHA" u="1"/>
        <s v="JULLIANE DIAS &amp; GRACIELLA GOMES" u="1"/>
        <s v="DAYANNE LINS &amp; ISABELA DE MOURA" u="1"/>
        <s v="EVELLYN LOPES &amp;" u="1"/>
        <s v="JOHNSON &amp; JOHNSON" u="1"/>
        <m u="1"/>
        <s v="3 IGUAL 1" u="1"/>
        <s v="AS ADAPTADAS" u="1"/>
        <s v="AS PREJUDICADAS" u="1"/>
        <s v="DEADLIFT DIVAS" u="1"/>
        <s v="MARAVILHOSAS" u="1"/>
        <s v="QUAL A HORA DO DESCANSO" u="1"/>
        <s v="TOES TO BARBIES" u="1"/>
        <s v="QUEIMA O BARCO" u="1"/>
        <s v="7.AM" u="1"/>
        <s v="ALEÁTORIOS" u="1"/>
        <s v="BURPEE OVER THE BAR" u="1"/>
        <s v="NA FORÇA DO WODio" u="1"/>
        <s v="OS 100 NOÇÃO " u="1"/>
        <s v="OS APÓSTOLOS" u="1"/>
        <s v="AS ATRASADAS" u="1"/>
        <s v="AS BETEBRABAS (ANO II)" u="1"/>
        <s v="CAFÉ COM TRETA" u="1"/>
        <s v="ERA PRA SER UM TRIO" u="1"/>
        <s v="FIZ O QUE PUDE" u="1"/>
        <s v="PERDIDAS NO MEIO DAS RX" u="1"/>
        <s v="18 ANOS DE INTERMEDIÁRIO" u="1"/>
        <s v="BEM - CASADO " u="1"/>
        <s v="BLIND-FIT" u="1"/>
        <s v="CAVEIRA ROXA" u="1"/>
        <s v="CROSSFRITOS" u="1"/>
        <s v="SIM, SÊNIOR!" u="1"/>
        <s v="OS BRO" u="1"/>
        <s v="SRA DO CAOS E SR. VENVANSE" u="1"/>
        <s v="TITAN" u="1"/>
        <s v="UM TREINA E O OUTRO DORME" u="1"/>
        <s v="GENIVAL SOARES BARBOSA FILHO" u="1"/>
        <s v="GUILHERME GRILLO DE BRITO CORREIA" u="1"/>
        <s v="ADRIÃO GUSTAVO TORRES RODRIGUES" u="1"/>
        <s v="MATHEUS PADILHA" u="1"/>
        <s v="TIAGO HENRIQUE DE ALMEIDA" u="1"/>
        <s v="FLÁVIO MARCELO DE OLIVEIRA SILVA " u="1"/>
        <s v="LAERTE JOSÉ " u="1"/>
        <s v="RAFAEL HENRIQUE AMERICO VAREJÃO " u="1"/>
        <s v="BRENO RAMOS VERAS CAVALCANTI " u="1"/>
        <s v="PAULO EDISON LEITÃO CARNEIRO JUNIOR " u="1"/>
        <s v="LUCAS ALVES PAES BARRETO CARVALHO " u="1"/>
        <s v="LUIZ HENRIQUE LOPES DA SILVA " u="1"/>
        <s v="GUILHERME MEIRELLES" u="1"/>
        <s v="MATHEUS MONTEIRO" u="1"/>
        <s v="BRENO LEONARNDO MENDES DE FREITAS " u="1"/>
        <s v="GUSTAVO DE PAIVA SOUSA " u="1"/>
        <s v="JOSE LUIZ DE SOUZA NETO" u="1"/>
        <s v="RAFAEL DE SANTANA" u="1"/>
        <s v="RICARDO SANTANA" u="1"/>
        <s v="MAURICIO BARBOSA DUQUE JUNIOR " u="1"/>
        <s v="VANESSA RODRIGUES " u="1"/>
        <s v="BRENA CERQUEIRA " u="1"/>
        <s v="CAROLINA FREIRE " u="1"/>
        <s v="RAFAELA  PONTUAL" u="1"/>
        <s v="LAILA MELO " u="1"/>
        <s v="ANDREZA DE ALBUQUERQUE " u="1"/>
        <s v="DANIELA AZEVEDO" u="1"/>
        <s v="MARIA LUISA OLIVEIRA" u="1"/>
        <s v="MARIA RENATA PESSOA" u="1"/>
        <s v="BRUNA SOUTO MAIOR" u="1"/>
        <s v="ITALA VERARDI " u="1"/>
        <s v="QUAL A HORA DO DESCANÇO" u="1"/>
        <s v="EUGÊNIO BEZERRA DE OLIVEIRA " u="1"/>
        <s v="FLÁVIO MARCELO DE OLIVEIRA SILVA   " u="1"/>
        <s v="PAULO EDISON LEITÃO CARNEIRO JUNIOR   " u="1"/>
        <s v="BRENO RAMOS VERAS CAVALCANTI    " u="1"/>
        <s v="LUCAS ALVES PAES BARRETO CARVALHO   " u="1"/>
        <s v="MATHEUS MONTEIRO DE OLIVEIRA    " u="1"/>
        <s v="GENIVAL SOARES BARBOSA FILHO    " u="1"/>
        <s v="TIAGO HENRIQUE DE ALMEIDA    " u="1"/>
        <s v="LUIZ HENRIQUE LOPES DA SILVA   " u="1"/>
        <s v="LAERTE JOSÉ SILVA     " u="1"/>
        <s v="AMILCAR JOÃO SILVA     " u="1"/>
        <s v="DIOGO RICARDO BRAGA     " u="1"/>
        <s v="HUGO FERREIRA REGIS     " u="1"/>
        <s v="GUSTAVO DE PAIVA SOUZA    " u="1"/>
        <s v="WESCRE DE FREITAS RODRIGUES DA CUNHA  " u="1"/>
        <s v="HIDETO NISHIKUBO JUNIOR     " u="1"/>
        <s v="ARTUR GUERRA      " u="1"/>
        <s v="TIAGO PEREIRA CAVALCANTE     " u="1"/>
        <s v="RUY DALLA NORA     " u="1"/>
        <s v="WILLYANE BEZERRA DA SILVA    " u="1"/>
        <s v="MARIA LUISA MONTEIRO     " u="1"/>
        <s v="LAILA MELO      " u="1"/>
        <s v="RAFAELA COUTINHO PONTUAL DE SIQUEIRA   " u="1"/>
        <s v="DANIELA CARVALHO AZEVEDO     " u="1"/>
        <s v="BRUNA SOUTO MAIOR     " u="1"/>
        <s v="DANIELLE FREITAS RAMALHO     " u="1"/>
        <s v="VANESSA RODRIGUES DE ALBUQUERQUE MOURY FERNANDES  " u="1"/>
        <s v="BRENA CERQUEIRA LOPES     " u="1"/>
        <s v="THAYNÁ LOPES      " u="1"/>
        <s v="ADRIANA M ARAÚJO FRAGOSO    " u="1"/>
        <s v="MARCELA PAES BARRETO DE CASTRO LIMA  " u="1"/>
        <s v="TALITA ALENCAR MONTEIRO     " u="1"/>
        <s v="ANA BEATRIZ DA FONSECA CORREIA   " u="1"/>
        <s v="ITALA VERARDI      " u="1"/>
        <s v="THAIS KELLY      " u="1"/>
        <s v="ACIOLIPERS     " u="1"/>
        <s v="MISTURINHA ZN    " u="1"/>
        <s v="7 ANOS NO PÓS PARTO " u="1"/>
        <s v="AMOSTRA GRÁTIS    " u="1"/>
        <s v="MOÍDO DA MACIOTA   " u="1"/>
        <s v="ZEROREST     " u="1"/>
        <s v="EU E MINHA IRMÃ  " u="1"/>
        <s v="A NOVINHA E EU  " u="1"/>
        <s v="UMA MULHER E MEIA  " u="1"/>
        <s v="ERA PRA SER SCALE  " u="1"/>
        <s v="RX EM REST   " u="1"/>
        <s v="SÓ VIM PELO CLOSE  " u="1"/>
        <s v="DUPLA RANÇO    " u="1"/>
        <s v="TRANSPIRANDO ALCOOL    " u="1"/>
        <s v="FRODO E SAM   " u="1"/>
        <s v="HOMENS DE HONRA   " u="1"/>
        <s v="MASTER INTERMEDIÁRIO    " u="1"/>
        <s v="BEBETO E ROMÁRIO   " u="1"/>
        <s v="MACIOTA     " u="1"/>
        <s v="BORA MAJOR    " u="1"/>
        <s v="FAMILIA FALCÃO    " u="1"/>
        <s v="EU SOU O MAIS NOVO " u="1"/>
        <s v="CUIDA PRA CUIDAR     " u="1"/>
        <s v="100 LOMBAR      " u="1"/>
        <s v="AZEITADOS       " u="1"/>
        <s v="DOZE E TRINTA     " u="1"/>
        <s v="JACA E MAXSTEEL     " u="1"/>
        <s v="SÓ TÔ AQUI PORQUE NÃO TEM O MASTER" u="1"/>
        <s v="TERCEIRA IDADE      " u="1"/>
        <s v="YELLOW + MANGUE   " u="1"/>
        <s v="EM BUSCA DO INTERMEDIÁRIO  " u="1"/>
        <s v="DEVERIA TER FICADO EM CASA " u="1"/>
        <s v="OS RECOVERY'S    " u="1"/>
        <s v="BLACK PEARL    " u="1"/>
        <s v="KETTLEBELLA     " u="1"/>
        <s v="SUB 16    " u="1"/>
        <s v="TRIO EAD    " u="1"/>
        <s v="ACHEI QUE ERA OPEN BAR " u="1"/>
        <s v="AS PANTERAS    " u="1"/>
        <s v="FAKE NEWS    " u="1"/>
        <s v="3 SCALED DEMAIS   " u="1"/>
        <s v="EMOMCIONADAS     " u="1"/>
        <s v="AS INFILTRADAS    " u="1"/>
        <s v="NÃO FIQUE TRUSTHER   " u="1"/>
        <s v="ARI FOUNDER    " u="1"/>
        <s v="SUPER PODEROSAS    " u="1"/>
        <s v="FOI ARI QUE FORMOU  " u="1"/>
        <s v="AS IMPARÁVEIS    " u="1"/>
      </sharedItems>
    </cacheField>
    <cacheField name="Raia" numFmtId="0">
      <sharedItems containsNonDate="0" containsString="0" containsBlank="1"/>
    </cacheField>
    <cacheField name="Judge" numFmtId="0">
      <sharedItems containsBlank="1"/>
    </cacheField>
    <cacheField name="Reps Cap" numFmtId="0">
      <sharedItems containsString="0" containsBlank="1" containsNumber="1" containsInteger="1" minValue="28" maxValue="770"/>
    </cacheField>
    <cacheField name="Time Cap (s)" numFmtId="0">
      <sharedItems containsString="0" containsBlank="1" containsNumber="1" containsInteger="1" minValue="150" maxValue="840"/>
    </cacheField>
    <cacheField name="Reps" numFmtId="0">
      <sharedItems containsString="0" containsBlank="1" containsNumber="1" containsInteger="1" minValue="30" maxValue="770"/>
    </cacheField>
    <cacheField name="Tempo CP (s)" numFmtId="41">
      <sharedItems containsString="0" containsBlank="1" containsNumber="1" containsInteger="1" minValue="74" maxValue="840"/>
    </cacheField>
    <cacheField name="Tempo P. (s)" numFmtId="41">
      <sharedItems containsSemiMixedTypes="0" containsString="0" containsNumber="1" containsInteger="1" minValue="0" maxValue="318"/>
    </cacheField>
    <cacheField name="Tempo Final (s)" numFmtId="41">
      <sharedItems containsSemiMixedTypes="0" containsString="0" containsNumber="1" containsInteger="1" minValue="0" maxValue="1158"/>
    </cacheField>
    <cacheField name="Tempo Final (min)" numFmtId="41">
      <sharedItems containsNonDate="0" containsString="0" containsBlank="1"/>
    </cacheField>
    <cacheField name="Pontuação" numFmtId="0">
      <sharedItems containsSemiMixedTypes="0" containsString="0" containsNumber="1" containsInteger="1" minValue="0" maxValue="100"/>
    </cacheField>
    <cacheField name="Colocação" numFmtId="0">
      <sharedItems containsMixedTypes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n v="1"/>
    <x v="0"/>
    <x v="0"/>
    <s v="P1"/>
    <x v="0"/>
    <x v="0"/>
    <m/>
    <x v="0"/>
    <x v="0"/>
    <m/>
    <m/>
    <n v="40"/>
    <n v="150"/>
    <n v="40"/>
    <n v="105"/>
    <n v="0"/>
    <n v="105"/>
    <m/>
    <n v="97"/>
    <n v="2"/>
  </r>
  <r>
    <m/>
    <m/>
    <x v="0"/>
    <x v="0"/>
    <s v="P1"/>
    <x v="0"/>
    <x v="0"/>
    <m/>
    <x v="0"/>
    <x v="1"/>
    <m/>
    <m/>
    <n v="40"/>
    <n v="150"/>
    <n v="40"/>
    <n v="124"/>
    <n v="0"/>
    <n v="124"/>
    <m/>
    <n v="79"/>
    <n v="8"/>
  </r>
  <r>
    <m/>
    <m/>
    <x v="0"/>
    <x v="0"/>
    <s v="P1"/>
    <x v="0"/>
    <x v="0"/>
    <m/>
    <x v="0"/>
    <x v="2"/>
    <m/>
    <m/>
    <n v="40"/>
    <n v="150"/>
    <n v="40"/>
    <n v="113"/>
    <n v="0"/>
    <n v="113"/>
    <m/>
    <n v="88"/>
    <n v="5"/>
  </r>
  <r>
    <m/>
    <m/>
    <x v="0"/>
    <x v="0"/>
    <s v="P1"/>
    <x v="0"/>
    <x v="0"/>
    <m/>
    <x v="0"/>
    <x v="3"/>
    <m/>
    <m/>
    <n v="40"/>
    <n v="150"/>
    <n v="40"/>
    <n v="113"/>
    <n v="0"/>
    <n v="113"/>
    <m/>
    <n v="88"/>
    <n v="5"/>
  </r>
  <r>
    <n v="2"/>
    <n v="1"/>
    <x v="0"/>
    <x v="0"/>
    <s v="P1"/>
    <x v="0"/>
    <x v="0"/>
    <m/>
    <x v="0"/>
    <x v="4"/>
    <m/>
    <m/>
    <n v="40"/>
    <n v="150"/>
    <n v="40"/>
    <n v="130"/>
    <n v="0"/>
    <n v="130"/>
    <m/>
    <n v="76"/>
    <n v="9"/>
  </r>
  <r>
    <n v="3"/>
    <n v="1"/>
    <x v="0"/>
    <x v="0"/>
    <s v="P1"/>
    <x v="0"/>
    <x v="0"/>
    <m/>
    <x v="0"/>
    <x v="5"/>
    <m/>
    <m/>
    <n v="40"/>
    <n v="150"/>
    <n v="40"/>
    <n v="99"/>
    <n v="0"/>
    <n v="99"/>
    <m/>
    <n v="100"/>
    <n v="1"/>
  </r>
  <r>
    <n v="4"/>
    <n v="1"/>
    <x v="0"/>
    <x v="0"/>
    <s v="P1"/>
    <x v="0"/>
    <x v="0"/>
    <m/>
    <x v="0"/>
    <x v="6"/>
    <m/>
    <s v="-"/>
    <n v="40"/>
    <n v="150"/>
    <n v="40"/>
    <n v="109"/>
    <n v="0"/>
    <n v="109"/>
    <m/>
    <n v="91"/>
    <n v="4"/>
  </r>
  <r>
    <n v="5"/>
    <n v="1"/>
    <x v="0"/>
    <x v="0"/>
    <s v="P1"/>
    <x v="0"/>
    <x v="0"/>
    <m/>
    <x v="0"/>
    <x v="7"/>
    <m/>
    <m/>
    <n v="40"/>
    <n v="150"/>
    <n v="40"/>
    <n v="107"/>
    <n v="0"/>
    <n v="107"/>
    <m/>
    <n v="94"/>
    <n v="3"/>
  </r>
  <r>
    <n v="6"/>
    <n v="1"/>
    <x v="0"/>
    <x v="0"/>
    <s v="P1"/>
    <x v="0"/>
    <x v="0"/>
    <m/>
    <x v="0"/>
    <x v="8"/>
    <m/>
    <m/>
    <n v="40"/>
    <n v="150"/>
    <n v="40"/>
    <n v="136"/>
    <n v="0"/>
    <n v="136"/>
    <m/>
    <n v="70"/>
    <n v="11"/>
  </r>
  <r>
    <m/>
    <m/>
    <x v="0"/>
    <x v="1"/>
    <m/>
    <x v="1"/>
    <x v="0"/>
    <m/>
    <x v="0"/>
    <x v="9"/>
    <m/>
    <m/>
    <n v="40"/>
    <n v="150"/>
    <n v="40"/>
    <n v="135"/>
    <n v="0"/>
    <n v="135"/>
    <m/>
    <n v="73"/>
    <n v="10"/>
  </r>
  <r>
    <n v="8"/>
    <n v="1"/>
    <x v="0"/>
    <x v="0"/>
    <s v="P1"/>
    <x v="0"/>
    <x v="0"/>
    <m/>
    <x v="0"/>
    <x v="10"/>
    <m/>
    <m/>
    <n v="40"/>
    <n v="150"/>
    <n v="40"/>
    <n v="119"/>
    <n v="0"/>
    <n v="119"/>
    <m/>
    <n v="82"/>
    <n v="7"/>
  </r>
  <r>
    <n v="9"/>
    <n v="2"/>
    <x v="1"/>
    <x v="0"/>
    <s v="P1"/>
    <x v="0"/>
    <x v="0"/>
    <m/>
    <x v="0"/>
    <x v="11"/>
    <m/>
    <m/>
    <n v="40"/>
    <n v="150"/>
    <n v="40"/>
    <n v="98"/>
    <n v="0"/>
    <n v="98"/>
    <m/>
    <n v="91"/>
    <n v="4"/>
  </r>
  <r>
    <m/>
    <m/>
    <x v="1"/>
    <x v="0"/>
    <s v="P1"/>
    <x v="0"/>
    <x v="0"/>
    <m/>
    <x v="0"/>
    <x v="12"/>
    <m/>
    <m/>
    <n v="40"/>
    <n v="150"/>
    <n v="40"/>
    <n v="106"/>
    <n v="0"/>
    <n v="106"/>
    <m/>
    <n v="88"/>
    <n v="5"/>
  </r>
  <r>
    <m/>
    <m/>
    <x v="1"/>
    <x v="0"/>
    <s v="P1"/>
    <x v="0"/>
    <x v="0"/>
    <m/>
    <x v="0"/>
    <x v="13"/>
    <m/>
    <m/>
    <n v="40"/>
    <n v="150"/>
    <n v="40"/>
    <n v="84"/>
    <n v="0"/>
    <n v="84"/>
    <m/>
    <n v="100"/>
    <n v="1"/>
  </r>
  <r>
    <m/>
    <m/>
    <x v="1"/>
    <x v="0"/>
    <s v="P1"/>
    <x v="0"/>
    <x v="0"/>
    <m/>
    <x v="0"/>
    <x v="14"/>
    <m/>
    <m/>
    <n v="40"/>
    <n v="150"/>
    <n v="40"/>
    <n v="97"/>
    <n v="0"/>
    <n v="97"/>
    <m/>
    <n v="94"/>
    <n v="3"/>
  </r>
  <r>
    <m/>
    <n v="2"/>
    <x v="1"/>
    <x v="0"/>
    <s v="P1"/>
    <x v="0"/>
    <x v="0"/>
    <m/>
    <x v="0"/>
    <x v="15"/>
    <m/>
    <m/>
    <n v="40"/>
    <n v="150"/>
    <n v="40"/>
    <n v="87"/>
    <n v="0"/>
    <n v="87"/>
    <m/>
    <n v="97"/>
    <n v="2"/>
  </r>
  <r>
    <n v="16"/>
    <n v="3"/>
    <x v="2"/>
    <x v="0"/>
    <s v="P1"/>
    <x v="0"/>
    <x v="0"/>
    <m/>
    <x v="0"/>
    <x v="16"/>
    <m/>
    <m/>
    <n v="30"/>
    <n v="150"/>
    <n v="30"/>
    <n v="105"/>
    <n v="0"/>
    <n v="105"/>
    <m/>
    <n v="91"/>
    <n v="4"/>
  </r>
  <r>
    <n v="17"/>
    <n v="3"/>
    <x v="2"/>
    <x v="0"/>
    <s v="P1"/>
    <x v="0"/>
    <x v="0"/>
    <m/>
    <x v="0"/>
    <x v="17"/>
    <m/>
    <m/>
    <n v="30"/>
    <n v="150"/>
    <n v="30"/>
    <n v="121"/>
    <n v="0"/>
    <n v="121"/>
    <m/>
    <n v="88"/>
    <n v="5"/>
  </r>
  <r>
    <n v="19"/>
    <n v="3"/>
    <x v="2"/>
    <x v="0"/>
    <s v="P1"/>
    <x v="0"/>
    <x v="0"/>
    <m/>
    <x v="0"/>
    <x v="18"/>
    <m/>
    <m/>
    <n v="30"/>
    <n v="150"/>
    <n v="30"/>
    <n v="91"/>
    <n v="0"/>
    <n v="91"/>
    <m/>
    <n v="97"/>
    <n v="2"/>
  </r>
  <r>
    <n v="20"/>
    <n v="3"/>
    <x v="2"/>
    <x v="0"/>
    <s v="P1"/>
    <x v="0"/>
    <x v="0"/>
    <m/>
    <x v="0"/>
    <x v="19"/>
    <m/>
    <m/>
    <n v="30"/>
    <n v="150"/>
    <n v="30"/>
    <n v="122"/>
    <n v="0"/>
    <n v="122"/>
    <m/>
    <n v="85"/>
    <n v="6"/>
  </r>
  <r>
    <m/>
    <m/>
    <x v="2"/>
    <x v="0"/>
    <s v="P1"/>
    <x v="0"/>
    <x v="0"/>
    <m/>
    <x v="0"/>
    <x v="20"/>
    <m/>
    <m/>
    <n v="30"/>
    <n v="150"/>
    <n v="30"/>
    <n v="75"/>
    <n v="0"/>
    <n v="75"/>
    <m/>
    <n v="100"/>
    <n v="1"/>
  </r>
  <r>
    <m/>
    <m/>
    <x v="2"/>
    <x v="0"/>
    <s v="P1"/>
    <x v="0"/>
    <x v="0"/>
    <m/>
    <x v="0"/>
    <x v="21"/>
    <m/>
    <m/>
    <n v="30"/>
    <n v="150"/>
    <n v="30"/>
    <n v="132"/>
    <n v="0"/>
    <n v="132"/>
    <m/>
    <n v="79"/>
    <n v="8"/>
  </r>
  <r>
    <n v="21"/>
    <n v="3"/>
    <x v="2"/>
    <x v="0"/>
    <s v="P1"/>
    <x v="0"/>
    <x v="0"/>
    <m/>
    <x v="0"/>
    <x v="22"/>
    <m/>
    <m/>
    <n v="30"/>
    <n v="150"/>
    <n v="30"/>
    <n v="122"/>
    <n v="0"/>
    <n v="122"/>
    <m/>
    <n v="85"/>
    <n v="6"/>
  </r>
  <r>
    <n v="23"/>
    <n v="3"/>
    <x v="2"/>
    <x v="0"/>
    <s v="P1"/>
    <x v="0"/>
    <x v="0"/>
    <m/>
    <x v="0"/>
    <x v="23"/>
    <m/>
    <m/>
    <n v="30"/>
    <n v="150"/>
    <n v="30"/>
    <n v="104"/>
    <n v="0"/>
    <n v="104"/>
    <m/>
    <n v="94"/>
    <n v="3"/>
  </r>
  <r>
    <n v="24"/>
    <n v="4"/>
    <x v="3"/>
    <x v="0"/>
    <s v="P1"/>
    <x v="0"/>
    <x v="0"/>
    <m/>
    <x v="0"/>
    <x v="24"/>
    <m/>
    <s v="-"/>
    <n v="30"/>
    <n v="150"/>
    <n v="30"/>
    <n v="74"/>
    <n v="0"/>
    <n v="74"/>
    <m/>
    <n v="100"/>
    <n v="1"/>
  </r>
  <r>
    <n v="25"/>
    <n v="4"/>
    <x v="3"/>
    <x v="0"/>
    <s v="P1"/>
    <x v="0"/>
    <x v="0"/>
    <m/>
    <x v="0"/>
    <x v="25"/>
    <m/>
    <s v="-"/>
    <n v="30"/>
    <n v="150"/>
    <n v="30"/>
    <n v="92"/>
    <n v="0"/>
    <n v="92"/>
    <m/>
    <n v="85"/>
    <n v="6"/>
  </r>
  <r>
    <n v="26"/>
    <n v="4"/>
    <x v="3"/>
    <x v="0"/>
    <s v="P1"/>
    <x v="0"/>
    <x v="0"/>
    <m/>
    <x v="0"/>
    <x v="26"/>
    <m/>
    <s v="-"/>
    <n v="30"/>
    <n v="150"/>
    <n v="30"/>
    <n v="85"/>
    <n v="0"/>
    <n v="85"/>
    <m/>
    <n v="91"/>
    <n v="4"/>
  </r>
  <r>
    <n v="27"/>
    <n v="4"/>
    <x v="3"/>
    <x v="0"/>
    <s v="P1"/>
    <x v="0"/>
    <x v="0"/>
    <m/>
    <x v="0"/>
    <x v="27"/>
    <m/>
    <s v="-"/>
    <n v="30"/>
    <n v="150"/>
    <n v="30"/>
    <n v="89"/>
    <n v="0"/>
    <n v="89"/>
    <m/>
    <n v="88"/>
    <n v="5"/>
  </r>
  <r>
    <n v="28"/>
    <n v="4"/>
    <x v="3"/>
    <x v="0"/>
    <s v="P1"/>
    <x v="0"/>
    <x v="0"/>
    <m/>
    <x v="0"/>
    <x v="28"/>
    <m/>
    <s v="-"/>
    <n v="30"/>
    <n v="150"/>
    <n v="30"/>
    <n v="82"/>
    <n v="0"/>
    <n v="82"/>
    <m/>
    <n v="94"/>
    <n v="3"/>
  </r>
  <r>
    <n v="33"/>
    <n v="5"/>
    <x v="3"/>
    <x v="0"/>
    <s v="P1"/>
    <x v="0"/>
    <x v="0"/>
    <m/>
    <x v="0"/>
    <x v="29"/>
    <m/>
    <s v="-"/>
    <n v="30"/>
    <n v="150"/>
    <n v="30"/>
    <n v="81"/>
    <n v="0"/>
    <n v="81"/>
    <m/>
    <n v="97"/>
    <n v="2"/>
  </r>
  <r>
    <m/>
    <m/>
    <x v="4"/>
    <x v="1"/>
    <m/>
    <x v="1"/>
    <x v="0"/>
    <m/>
    <x v="0"/>
    <x v="30"/>
    <m/>
    <m/>
    <n v="30"/>
    <n v="150"/>
    <m/>
    <m/>
    <n v="0"/>
    <n v="0"/>
    <m/>
    <n v="0"/>
    <s v="A definir"/>
  </r>
  <r>
    <m/>
    <m/>
    <x v="4"/>
    <x v="1"/>
    <m/>
    <x v="1"/>
    <x v="0"/>
    <m/>
    <x v="0"/>
    <x v="31"/>
    <m/>
    <m/>
    <n v="30"/>
    <n v="150"/>
    <m/>
    <m/>
    <n v="0"/>
    <n v="0"/>
    <m/>
    <n v="0"/>
    <s v="A definir"/>
  </r>
  <r>
    <m/>
    <m/>
    <x v="4"/>
    <x v="1"/>
    <m/>
    <x v="1"/>
    <x v="0"/>
    <m/>
    <x v="0"/>
    <x v="32"/>
    <m/>
    <m/>
    <n v="30"/>
    <n v="150"/>
    <m/>
    <m/>
    <n v="0"/>
    <n v="0"/>
    <m/>
    <n v="0"/>
    <s v="A definir"/>
  </r>
  <r>
    <n v="34"/>
    <n v="8"/>
    <x v="5"/>
    <x v="0"/>
    <s v="P1"/>
    <x v="0"/>
    <x v="0"/>
    <m/>
    <x v="0"/>
    <x v="33"/>
    <m/>
    <m/>
    <n v="30"/>
    <n v="150"/>
    <m/>
    <m/>
    <n v="0"/>
    <n v="0"/>
    <m/>
    <n v="0"/>
    <s v="A definir"/>
  </r>
  <r>
    <n v="35"/>
    <n v="8"/>
    <x v="5"/>
    <x v="0"/>
    <s v="P1"/>
    <x v="0"/>
    <x v="0"/>
    <m/>
    <x v="0"/>
    <x v="34"/>
    <m/>
    <m/>
    <n v="30"/>
    <n v="150"/>
    <m/>
    <m/>
    <n v="0"/>
    <n v="0"/>
    <m/>
    <n v="0"/>
    <s v="A definir"/>
  </r>
  <r>
    <n v="40"/>
    <n v="8"/>
    <x v="5"/>
    <x v="0"/>
    <s v="P1"/>
    <x v="0"/>
    <x v="0"/>
    <m/>
    <x v="0"/>
    <x v="35"/>
    <m/>
    <m/>
    <n v="30"/>
    <n v="150"/>
    <m/>
    <m/>
    <n v="0"/>
    <n v="0"/>
    <m/>
    <n v="0"/>
    <s v="A definir"/>
  </r>
  <r>
    <n v="41"/>
    <n v="9"/>
    <x v="5"/>
    <x v="0"/>
    <s v="P1"/>
    <x v="0"/>
    <x v="0"/>
    <m/>
    <x v="0"/>
    <x v="36"/>
    <m/>
    <m/>
    <n v="30"/>
    <n v="150"/>
    <m/>
    <m/>
    <n v="0"/>
    <n v="0"/>
    <m/>
    <n v="0"/>
    <s v="A definir"/>
  </r>
  <r>
    <n v="42"/>
    <n v="9"/>
    <x v="5"/>
    <x v="0"/>
    <s v="P1"/>
    <x v="0"/>
    <x v="0"/>
    <m/>
    <x v="0"/>
    <x v="37"/>
    <m/>
    <m/>
    <n v="30"/>
    <n v="150"/>
    <m/>
    <m/>
    <n v="0"/>
    <n v="0"/>
    <m/>
    <n v="0"/>
    <s v="A definir"/>
  </r>
  <r>
    <n v="43"/>
    <n v="9"/>
    <x v="5"/>
    <x v="0"/>
    <s v="P1"/>
    <x v="0"/>
    <x v="0"/>
    <m/>
    <x v="0"/>
    <x v="38"/>
    <m/>
    <m/>
    <n v="30"/>
    <n v="150"/>
    <m/>
    <m/>
    <n v="0"/>
    <n v="0"/>
    <m/>
    <n v="0"/>
    <s v="A definir"/>
  </r>
  <r>
    <n v="44"/>
    <n v="9"/>
    <x v="6"/>
    <x v="0"/>
    <s v="P1"/>
    <x v="0"/>
    <x v="0"/>
    <m/>
    <x v="0"/>
    <x v="39"/>
    <m/>
    <m/>
    <n v="40"/>
    <n v="150"/>
    <m/>
    <m/>
    <n v="0"/>
    <n v="0"/>
    <m/>
    <n v="0"/>
    <s v="A definir"/>
  </r>
  <r>
    <n v="45"/>
    <n v="9"/>
    <x v="6"/>
    <x v="0"/>
    <s v="P1"/>
    <x v="0"/>
    <x v="0"/>
    <m/>
    <x v="0"/>
    <x v="40"/>
    <m/>
    <m/>
    <n v="40"/>
    <n v="150"/>
    <m/>
    <m/>
    <n v="0"/>
    <n v="0"/>
    <m/>
    <n v="0"/>
    <s v="A definir"/>
  </r>
  <r>
    <n v="46"/>
    <n v="9"/>
    <x v="6"/>
    <x v="0"/>
    <s v="P1"/>
    <x v="0"/>
    <x v="0"/>
    <m/>
    <x v="0"/>
    <x v="41"/>
    <m/>
    <m/>
    <n v="40"/>
    <n v="150"/>
    <m/>
    <m/>
    <n v="0"/>
    <n v="0"/>
    <m/>
    <n v="0"/>
    <s v="A definir"/>
  </r>
  <r>
    <n v="47"/>
    <n v="9"/>
    <x v="6"/>
    <x v="0"/>
    <s v="P1"/>
    <x v="0"/>
    <x v="0"/>
    <m/>
    <x v="0"/>
    <x v="42"/>
    <m/>
    <m/>
    <n v="40"/>
    <n v="150"/>
    <m/>
    <m/>
    <n v="0"/>
    <n v="0"/>
    <m/>
    <n v="0"/>
    <s v="A definir"/>
  </r>
  <r>
    <n v="48"/>
    <n v="10"/>
    <x v="6"/>
    <x v="0"/>
    <s v="P1"/>
    <x v="0"/>
    <x v="0"/>
    <m/>
    <x v="0"/>
    <x v="43"/>
    <m/>
    <m/>
    <n v="40"/>
    <n v="150"/>
    <m/>
    <m/>
    <n v="0"/>
    <n v="0"/>
    <m/>
    <n v="0"/>
    <s v="A definir"/>
  </r>
  <r>
    <n v="49"/>
    <n v="10"/>
    <x v="6"/>
    <x v="0"/>
    <s v="P1"/>
    <x v="0"/>
    <x v="0"/>
    <m/>
    <x v="0"/>
    <x v="44"/>
    <m/>
    <m/>
    <n v="40"/>
    <n v="150"/>
    <m/>
    <m/>
    <n v="0"/>
    <n v="0"/>
    <m/>
    <n v="0"/>
    <s v="A definir"/>
  </r>
  <r>
    <n v="50"/>
    <n v="10"/>
    <x v="6"/>
    <x v="0"/>
    <s v="P1"/>
    <x v="0"/>
    <x v="0"/>
    <m/>
    <x v="0"/>
    <x v="45"/>
    <m/>
    <m/>
    <n v="40"/>
    <n v="150"/>
    <m/>
    <m/>
    <n v="0"/>
    <n v="0"/>
    <m/>
    <n v="0"/>
    <s v="A definir"/>
  </r>
  <r>
    <n v="53"/>
    <n v="10"/>
    <x v="6"/>
    <x v="0"/>
    <s v="P1"/>
    <x v="0"/>
    <x v="0"/>
    <m/>
    <x v="0"/>
    <x v="46"/>
    <m/>
    <m/>
    <n v="40"/>
    <n v="150"/>
    <m/>
    <m/>
    <n v="0"/>
    <n v="0"/>
    <m/>
    <n v="0"/>
    <s v="A definir"/>
  </r>
  <r>
    <n v="54"/>
    <n v="6"/>
    <x v="7"/>
    <x v="0"/>
    <s v="P1"/>
    <x v="0"/>
    <x v="0"/>
    <m/>
    <x v="0"/>
    <x v="47"/>
    <m/>
    <m/>
    <n v="40"/>
    <n v="150"/>
    <m/>
    <m/>
    <n v="0"/>
    <n v="0"/>
    <m/>
    <n v="0"/>
    <s v="A definir"/>
  </r>
  <r>
    <n v="55"/>
    <n v="6"/>
    <x v="7"/>
    <x v="0"/>
    <s v="P1"/>
    <x v="0"/>
    <x v="0"/>
    <m/>
    <x v="0"/>
    <x v="48"/>
    <m/>
    <m/>
    <n v="40"/>
    <n v="150"/>
    <m/>
    <m/>
    <n v="0"/>
    <n v="0"/>
    <m/>
    <n v="0"/>
    <s v="A definir"/>
  </r>
  <r>
    <n v="59"/>
    <n v="6"/>
    <x v="7"/>
    <x v="0"/>
    <s v="P1"/>
    <x v="0"/>
    <x v="0"/>
    <m/>
    <x v="0"/>
    <x v="49"/>
    <m/>
    <m/>
    <n v="40"/>
    <n v="150"/>
    <m/>
    <m/>
    <n v="0"/>
    <n v="0"/>
    <m/>
    <n v="0"/>
    <s v="A definir"/>
  </r>
  <r>
    <n v="60"/>
    <n v="7"/>
    <x v="7"/>
    <x v="0"/>
    <s v="P1"/>
    <x v="0"/>
    <x v="0"/>
    <m/>
    <x v="0"/>
    <x v="50"/>
    <m/>
    <m/>
    <n v="40"/>
    <n v="150"/>
    <m/>
    <m/>
    <n v="0"/>
    <n v="0"/>
    <m/>
    <n v="0"/>
    <s v="A definir"/>
  </r>
  <r>
    <n v="61"/>
    <n v="7"/>
    <x v="7"/>
    <x v="0"/>
    <s v="P1"/>
    <x v="0"/>
    <x v="0"/>
    <m/>
    <x v="0"/>
    <x v="51"/>
    <m/>
    <m/>
    <n v="40"/>
    <n v="150"/>
    <m/>
    <m/>
    <n v="0"/>
    <n v="0"/>
    <m/>
    <n v="0"/>
    <s v="A definir"/>
  </r>
  <r>
    <n v="62"/>
    <n v="7"/>
    <x v="7"/>
    <x v="0"/>
    <s v="P1"/>
    <x v="0"/>
    <x v="0"/>
    <m/>
    <x v="0"/>
    <x v="52"/>
    <m/>
    <m/>
    <n v="40"/>
    <n v="150"/>
    <m/>
    <m/>
    <n v="0"/>
    <n v="0"/>
    <m/>
    <n v="0"/>
    <s v="A definir"/>
  </r>
  <r>
    <n v="64"/>
    <n v="7"/>
    <x v="7"/>
    <x v="0"/>
    <s v="P1"/>
    <x v="0"/>
    <x v="0"/>
    <m/>
    <x v="0"/>
    <x v="53"/>
    <m/>
    <m/>
    <n v="40"/>
    <n v="150"/>
    <m/>
    <m/>
    <n v="0"/>
    <n v="0"/>
    <m/>
    <n v="0"/>
    <s v="A definir"/>
  </r>
  <r>
    <n v="65"/>
    <n v="11"/>
    <x v="0"/>
    <x v="0"/>
    <s v="P1"/>
    <x v="0"/>
    <x v="1"/>
    <m/>
    <x v="0"/>
    <x v="0"/>
    <m/>
    <s v="-"/>
    <n v="630"/>
    <n v="840"/>
    <n v="630"/>
    <n v="756"/>
    <n v="0"/>
    <n v="756"/>
    <m/>
    <n v="94"/>
    <n v="3"/>
  </r>
  <r>
    <n v="66"/>
    <n v="11"/>
    <x v="0"/>
    <x v="0"/>
    <s v="P1"/>
    <x v="0"/>
    <x v="1"/>
    <m/>
    <x v="0"/>
    <x v="1"/>
    <m/>
    <s v="-"/>
    <n v="630"/>
    <n v="840"/>
    <n v="626"/>
    <n v="840"/>
    <n v="4"/>
    <n v="844"/>
    <m/>
    <n v="82"/>
    <n v="7"/>
  </r>
  <r>
    <n v="67"/>
    <n v="11"/>
    <x v="0"/>
    <x v="0"/>
    <s v="P1"/>
    <x v="0"/>
    <x v="1"/>
    <m/>
    <x v="0"/>
    <x v="2"/>
    <m/>
    <s v="-"/>
    <n v="630"/>
    <n v="840"/>
    <n v="622"/>
    <n v="840"/>
    <n v="8"/>
    <n v="848"/>
    <m/>
    <n v="76"/>
    <n v="9"/>
  </r>
  <r>
    <n v="68"/>
    <n v="11"/>
    <x v="0"/>
    <x v="0"/>
    <s v="P1"/>
    <x v="0"/>
    <x v="1"/>
    <m/>
    <x v="0"/>
    <x v="3"/>
    <m/>
    <s v="-"/>
    <n v="630"/>
    <n v="840"/>
    <n v="630"/>
    <n v="757"/>
    <n v="0"/>
    <n v="757"/>
    <m/>
    <n v="91"/>
    <n v="4"/>
  </r>
  <r>
    <n v="69"/>
    <n v="11"/>
    <x v="0"/>
    <x v="0"/>
    <s v="P1"/>
    <x v="0"/>
    <x v="1"/>
    <m/>
    <x v="0"/>
    <x v="4"/>
    <m/>
    <s v="-"/>
    <n v="630"/>
    <n v="840"/>
    <n v="595"/>
    <n v="840"/>
    <n v="35"/>
    <n v="875"/>
    <m/>
    <n v="70"/>
    <n v="11"/>
  </r>
  <r>
    <n v="70"/>
    <n v="11"/>
    <x v="0"/>
    <x v="0"/>
    <s v="P1"/>
    <x v="0"/>
    <x v="1"/>
    <m/>
    <x v="0"/>
    <x v="5"/>
    <m/>
    <s v="-"/>
    <n v="630"/>
    <n v="840"/>
    <n v="630"/>
    <n v="790"/>
    <n v="0"/>
    <n v="790"/>
    <m/>
    <n v="88"/>
    <n v="5"/>
  </r>
  <r>
    <n v="71"/>
    <n v="11"/>
    <x v="0"/>
    <x v="0"/>
    <s v="P1"/>
    <x v="0"/>
    <x v="1"/>
    <m/>
    <x v="0"/>
    <x v="6"/>
    <m/>
    <s v="-"/>
    <n v="630"/>
    <n v="840"/>
    <n v="630"/>
    <n v="740"/>
    <n v="0"/>
    <n v="740"/>
    <m/>
    <n v="100"/>
    <n v="1"/>
  </r>
  <r>
    <n v="72"/>
    <n v="11"/>
    <x v="0"/>
    <x v="0"/>
    <s v="P1"/>
    <x v="0"/>
    <x v="1"/>
    <m/>
    <x v="0"/>
    <x v="7"/>
    <m/>
    <s v="-"/>
    <n v="630"/>
    <n v="840"/>
    <n v="630"/>
    <n v="741"/>
    <n v="0"/>
    <n v="741"/>
    <m/>
    <n v="97"/>
    <n v="2"/>
  </r>
  <r>
    <m/>
    <m/>
    <x v="0"/>
    <x v="1"/>
    <m/>
    <x v="1"/>
    <x v="1"/>
    <m/>
    <x v="0"/>
    <x v="8"/>
    <m/>
    <s v="-"/>
    <n v="630"/>
    <n v="840"/>
    <n v="610"/>
    <n v="840"/>
    <n v="20"/>
    <n v="860"/>
    <m/>
    <n v="73"/>
    <n v="10"/>
  </r>
  <r>
    <n v="73"/>
    <n v="12"/>
    <x v="0"/>
    <x v="0"/>
    <s v="P1"/>
    <x v="0"/>
    <x v="1"/>
    <m/>
    <x v="0"/>
    <x v="9"/>
    <m/>
    <s v="-"/>
    <n v="630"/>
    <n v="840"/>
    <n v="623"/>
    <n v="840"/>
    <n v="7"/>
    <n v="847"/>
    <m/>
    <n v="79"/>
    <n v="8"/>
  </r>
  <r>
    <n v="74"/>
    <n v="12"/>
    <x v="0"/>
    <x v="0"/>
    <s v="P1"/>
    <x v="0"/>
    <x v="1"/>
    <m/>
    <x v="0"/>
    <x v="10"/>
    <m/>
    <s v="-"/>
    <n v="630"/>
    <n v="840"/>
    <n v="630"/>
    <n v="830"/>
    <n v="0"/>
    <n v="830"/>
    <m/>
    <n v="85"/>
    <n v="6"/>
  </r>
  <r>
    <n v="75"/>
    <n v="12"/>
    <x v="1"/>
    <x v="0"/>
    <s v="P1"/>
    <x v="0"/>
    <x v="1"/>
    <m/>
    <x v="0"/>
    <x v="11"/>
    <m/>
    <m/>
    <n v="630"/>
    <n v="840"/>
    <n v="611"/>
    <n v="840"/>
    <n v="19"/>
    <n v="859"/>
    <m/>
    <n v="97"/>
    <n v="2"/>
  </r>
  <r>
    <n v="76"/>
    <n v="12"/>
    <x v="1"/>
    <x v="0"/>
    <s v="P1"/>
    <x v="0"/>
    <x v="1"/>
    <m/>
    <x v="0"/>
    <x v="12"/>
    <m/>
    <m/>
    <n v="630"/>
    <n v="840"/>
    <n v="402"/>
    <n v="840"/>
    <n v="228"/>
    <n v="1068"/>
    <m/>
    <n v="88"/>
    <n v="5"/>
  </r>
  <r>
    <n v="77"/>
    <n v="12"/>
    <x v="1"/>
    <x v="0"/>
    <s v="P1"/>
    <x v="0"/>
    <x v="1"/>
    <m/>
    <x v="0"/>
    <x v="13"/>
    <m/>
    <m/>
    <n v="630"/>
    <n v="840"/>
    <n v="630"/>
    <n v="763"/>
    <n v="0"/>
    <n v="763"/>
    <m/>
    <n v="100"/>
    <n v="1"/>
  </r>
  <r>
    <n v="78"/>
    <n v="12"/>
    <x v="1"/>
    <x v="0"/>
    <s v="P1"/>
    <x v="0"/>
    <x v="1"/>
    <m/>
    <x v="0"/>
    <x v="14"/>
    <m/>
    <m/>
    <n v="630"/>
    <n v="840"/>
    <n v="446"/>
    <n v="840"/>
    <n v="184"/>
    <n v="1024"/>
    <m/>
    <n v="91"/>
    <n v="4"/>
  </r>
  <r>
    <n v="79"/>
    <n v="12"/>
    <x v="1"/>
    <x v="0"/>
    <s v="P1"/>
    <x v="0"/>
    <x v="1"/>
    <m/>
    <x v="0"/>
    <x v="15"/>
    <m/>
    <m/>
    <n v="630"/>
    <n v="840"/>
    <n v="576"/>
    <n v="840"/>
    <n v="54"/>
    <n v="894"/>
    <m/>
    <n v="94"/>
    <n v="3"/>
  </r>
  <r>
    <n v="85"/>
    <n v="13"/>
    <x v="2"/>
    <x v="0"/>
    <s v="P1"/>
    <x v="0"/>
    <x v="1"/>
    <m/>
    <x v="0"/>
    <x v="16"/>
    <m/>
    <m/>
    <n v="770"/>
    <n v="840"/>
    <n v="630"/>
    <n v="840"/>
    <n v="140"/>
    <n v="980"/>
    <m/>
    <n v="85"/>
    <n v="6"/>
  </r>
  <r>
    <n v="86"/>
    <n v="13"/>
    <x v="2"/>
    <x v="0"/>
    <s v="P1"/>
    <x v="0"/>
    <x v="1"/>
    <m/>
    <x v="0"/>
    <x v="17"/>
    <m/>
    <m/>
    <n v="770"/>
    <n v="840"/>
    <n v="493"/>
    <n v="840"/>
    <n v="277"/>
    <n v="1117"/>
    <m/>
    <n v="79"/>
    <n v="8"/>
  </r>
  <r>
    <n v="87"/>
    <n v="13"/>
    <x v="2"/>
    <x v="0"/>
    <s v="P1"/>
    <x v="0"/>
    <x v="1"/>
    <m/>
    <x v="0"/>
    <x v="18"/>
    <m/>
    <m/>
    <n v="770"/>
    <n v="840"/>
    <n v="716"/>
    <n v="840"/>
    <n v="54"/>
    <n v="894"/>
    <m/>
    <n v="94"/>
    <n v="3"/>
  </r>
  <r>
    <n v="88"/>
    <n v="14"/>
    <x v="2"/>
    <x v="0"/>
    <s v="P1"/>
    <x v="0"/>
    <x v="1"/>
    <m/>
    <x v="0"/>
    <x v="19"/>
    <m/>
    <m/>
    <n v="770"/>
    <n v="840"/>
    <n v="652"/>
    <n v="840"/>
    <n v="118"/>
    <n v="958"/>
    <m/>
    <n v="88"/>
    <n v="5"/>
  </r>
  <r>
    <n v="89"/>
    <n v="14"/>
    <x v="2"/>
    <x v="0"/>
    <s v="P1"/>
    <x v="0"/>
    <x v="1"/>
    <m/>
    <x v="0"/>
    <x v="20"/>
    <m/>
    <m/>
    <n v="770"/>
    <n v="840"/>
    <n v="770"/>
    <n v="834"/>
    <n v="0"/>
    <n v="834"/>
    <m/>
    <n v="100"/>
    <n v="1"/>
  </r>
  <r>
    <n v="90"/>
    <n v="14"/>
    <x v="2"/>
    <x v="0"/>
    <s v="P1"/>
    <x v="0"/>
    <x v="1"/>
    <m/>
    <x v="0"/>
    <x v="21"/>
    <m/>
    <m/>
    <n v="770"/>
    <n v="840"/>
    <n v="573"/>
    <n v="840"/>
    <n v="197"/>
    <n v="1037"/>
    <m/>
    <n v="82"/>
    <n v="7"/>
  </r>
  <r>
    <n v="91"/>
    <n v="14"/>
    <x v="2"/>
    <x v="0"/>
    <s v="P1"/>
    <x v="0"/>
    <x v="1"/>
    <m/>
    <x v="0"/>
    <x v="22"/>
    <m/>
    <m/>
    <n v="770"/>
    <n v="840"/>
    <n v="736"/>
    <n v="840"/>
    <n v="34"/>
    <n v="874"/>
    <m/>
    <n v="97"/>
    <n v="2"/>
  </r>
  <r>
    <n v="94"/>
    <n v="15"/>
    <x v="2"/>
    <x v="0"/>
    <s v="P1"/>
    <x v="0"/>
    <x v="1"/>
    <m/>
    <x v="0"/>
    <x v="23"/>
    <m/>
    <m/>
    <n v="770"/>
    <n v="840"/>
    <n v="700"/>
    <n v="840"/>
    <n v="70"/>
    <n v="910"/>
    <m/>
    <n v="91"/>
    <n v="4"/>
  </r>
  <r>
    <n v="95"/>
    <n v="15"/>
    <x v="3"/>
    <x v="0"/>
    <s v="P1"/>
    <x v="0"/>
    <x v="1"/>
    <m/>
    <x v="0"/>
    <x v="24"/>
    <m/>
    <s v="-"/>
    <n v="770"/>
    <n v="840"/>
    <n v="748"/>
    <n v="840"/>
    <n v="22"/>
    <n v="862"/>
    <m/>
    <n v="97"/>
    <n v="2"/>
  </r>
  <r>
    <n v="96"/>
    <n v="15"/>
    <x v="3"/>
    <x v="0"/>
    <s v="P1"/>
    <x v="0"/>
    <x v="1"/>
    <m/>
    <x v="0"/>
    <x v="25"/>
    <m/>
    <s v="-"/>
    <n v="770"/>
    <n v="840"/>
    <n v="719"/>
    <n v="840"/>
    <n v="51"/>
    <n v="891"/>
    <m/>
    <n v="88"/>
    <n v="5"/>
  </r>
  <r>
    <n v="97"/>
    <n v="15"/>
    <x v="3"/>
    <x v="0"/>
    <s v="P1"/>
    <x v="0"/>
    <x v="1"/>
    <m/>
    <x v="0"/>
    <x v="26"/>
    <m/>
    <s v="-"/>
    <n v="770"/>
    <n v="840"/>
    <n v="770"/>
    <n v="833"/>
    <n v="0"/>
    <n v="833"/>
    <m/>
    <n v="100"/>
    <n v="1"/>
  </r>
  <r>
    <n v="98"/>
    <m/>
    <x v="3"/>
    <x v="0"/>
    <s v="P1"/>
    <x v="0"/>
    <x v="1"/>
    <m/>
    <x v="0"/>
    <x v="27"/>
    <m/>
    <s v="-"/>
    <n v="770"/>
    <n v="840"/>
    <n v="452"/>
    <n v="840"/>
    <n v="318"/>
    <n v="1158"/>
    <m/>
    <n v="85"/>
    <n v="6"/>
  </r>
  <r>
    <n v="99"/>
    <m/>
    <x v="3"/>
    <x v="0"/>
    <s v="P1"/>
    <x v="0"/>
    <x v="1"/>
    <m/>
    <x v="0"/>
    <x v="28"/>
    <m/>
    <s v="-"/>
    <n v="770"/>
    <n v="840"/>
    <n v="724"/>
    <n v="840"/>
    <n v="46"/>
    <n v="886"/>
    <m/>
    <n v="91"/>
    <n v="4"/>
  </r>
  <r>
    <n v="104"/>
    <m/>
    <x v="3"/>
    <x v="0"/>
    <s v="P1"/>
    <x v="0"/>
    <x v="1"/>
    <m/>
    <x v="0"/>
    <x v="29"/>
    <m/>
    <s v="-"/>
    <n v="770"/>
    <n v="840"/>
    <n v="739"/>
    <n v="840"/>
    <n v="31"/>
    <n v="871"/>
    <m/>
    <n v="94"/>
    <n v="3"/>
  </r>
  <r>
    <n v="105"/>
    <m/>
    <x v="4"/>
    <x v="1"/>
    <m/>
    <x v="1"/>
    <x v="1"/>
    <m/>
    <x v="0"/>
    <x v="30"/>
    <m/>
    <m/>
    <n v="770"/>
    <n v="840"/>
    <m/>
    <m/>
    <n v="0"/>
    <n v="0"/>
    <m/>
    <n v="0"/>
    <s v="A definir"/>
  </r>
  <r>
    <n v="113"/>
    <m/>
    <x v="4"/>
    <x v="1"/>
    <m/>
    <x v="1"/>
    <x v="1"/>
    <m/>
    <x v="0"/>
    <x v="31"/>
    <m/>
    <m/>
    <n v="770"/>
    <n v="840"/>
    <m/>
    <m/>
    <n v="0"/>
    <n v="0"/>
    <m/>
    <n v="0"/>
    <s v="A definir"/>
  </r>
  <r>
    <n v="114"/>
    <m/>
    <x v="4"/>
    <x v="1"/>
    <m/>
    <x v="1"/>
    <x v="1"/>
    <m/>
    <x v="0"/>
    <x v="32"/>
    <m/>
    <m/>
    <n v="770"/>
    <n v="840"/>
    <m/>
    <m/>
    <n v="0"/>
    <n v="0"/>
    <m/>
    <n v="0"/>
    <s v="A definir"/>
  </r>
  <r>
    <n v="115"/>
    <m/>
    <x v="5"/>
    <x v="0"/>
    <s v="P1"/>
    <x v="0"/>
    <x v="1"/>
    <m/>
    <x v="0"/>
    <x v="33"/>
    <m/>
    <m/>
    <n v="770"/>
    <n v="840"/>
    <m/>
    <m/>
    <n v="0"/>
    <n v="0"/>
    <m/>
    <n v="0"/>
    <s v="A definir"/>
  </r>
  <r>
    <n v="120"/>
    <n v="16"/>
    <x v="5"/>
    <x v="0"/>
    <s v="P1"/>
    <x v="0"/>
    <x v="1"/>
    <m/>
    <x v="0"/>
    <x v="34"/>
    <m/>
    <m/>
    <n v="770"/>
    <n v="840"/>
    <m/>
    <m/>
    <n v="0"/>
    <n v="0"/>
    <m/>
    <n v="0"/>
    <s v="A definir"/>
  </r>
  <r>
    <n v="121"/>
    <n v="16"/>
    <x v="5"/>
    <x v="0"/>
    <s v="P1"/>
    <x v="0"/>
    <x v="1"/>
    <m/>
    <x v="0"/>
    <x v="35"/>
    <m/>
    <m/>
    <n v="770"/>
    <n v="840"/>
    <m/>
    <m/>
    <n v="0"/>
    <n v="0"/>
    <m/>
    <n v="0"/>
    <s v="A definir"/>
  </r>
  <r>
    <n v="122"/>
    <n v="16"/>
    <x v="5"/>
    <x v="0"/>
    <s v="P1"/>
    <x v="0"/>
    <x v="1"/>
    <m/>
    <x v="0"/>
    <x v="36"/>
    <m/>
    <m/>
    <n v="770"/>
    <n v="840"/>
    <m/>
    <m/>
    <n v="0"/>
    <n v="0"/>
    <m/>
    <n v="0"/>
    <s v="A definir"/>
  </r>
  <r>
    <n v="123"/>
    <n v="16"/>
    <x v="5"/>
    <x v="0"/>
    <s v="P1"/>
    <x v="0"/>
    <x v="1"/>
    <m/>
    <x v="0"/>
    <x v="37"/>
    <m/>
    <m/>
    <n v="770"/>
    <n v="840"/>
    <m/>
    <m/>
    <n v="0"/>
    <n v="0"/>
    <m/>
    <n v="0"/>
    <s v="A definir"/>
  </r>
  <r>
    <n v="124"/>
    <n v="17"/>
    <x v="5"/>
    <x v="0"/>
    <s v="P1"/>
    <x v="0"/>
    <x v="1"/>
    <m/>
    <x v="0"/>
    <x v="38"/>
    <m/>
    <m/>
    <n v="770"/>
    <n v="840"/>
    <m/>
    <m/>
    <n v="0"/>
    <n v="0"/>
    <m/>
    <n v="0"/>
    <s v="A definir"/>
  </r>
  <r>
    <n v="125"/>
    <n v="17"/>
    <x v="6"/>
    <x v="0"/>
    <s v="P1"/>
    <x v="0"/>
    <x v="1"/>
    <m/>
    <x v="0"/>
    <x v="39"/>
    <m/>
    <m/>
    <n v="540"/>
    <n v="840"/>
    <m/>
    <m/>
    <n v="0"/>
    <n v="0"/>
    <m/>
    <n v="0"/>
    <s v="A definir"/>
  </r>
  <r>
    <n v="126"/>
    <n v="17"/>
    <x v="6"/>
    <x v="0"/>
    <s v="P1"/>
    <x v="0"/>
    <x v="1"/>
    <m/>
    <x v="0"/>
    <x v="40"/>
    <m/>
    <m/>
    <n v="540"/>
    <n v="840"/>
    <m/>
    <m/>
    <n v="0"/>
    <n v="0"/>
    <m/>
    <n v="0"/>
    <s v="A definir"/>
  </r>
  <r>
    <n v="127"/>
    <n v="17"/>
    <x v="6"/>
    <x v="0"/>
    <s v="P1"/>
    <x v="0"/>
    <x v="1"/>
    <m/>
    <x v="0"/>
    <x v="41"/>
    <m/>
    <m/>
    <n v="540"/>
    <n v="840"/>
    <m/>
    <m/>
    <n v="0"/>
    <n v="0"/>
    <m/>
    <n v="0"/>
    <s v="A definir"/>
  </r>
  <r>
    <n v="128"/>
    <n v="17"/>
    <x v="6"/>
    <x v="0"/>
    <s v="P1"/>
    <x v="0"/>
    <x v="1"/>
    <m/>
    <x v="0"/>
    <x v="42"/>
    <m/>
    <m/>
    <n v="540"/>
    <n v="840"/>
    <m/>
    <m/>
    <n v="0"/>
    <n v="0"/>
    <m/>
    <n v="0"/>
    <s v="A definir"/>
  </r>
  <r>
    <n v="129"/>
    <n v="21"/>
    <x v="6"/>
    <x v="0"/>
    <s v="P1"/>
    <x v="0"/>
    <x v="1"/>
    <m/>
    <x v="0"/>
    <x v="43"/>
    <m/>
    <s v="-"/>
    <n v="540"/>
    <n v="840"/>
    <m/>
    <m/>
    <n v="0"/>
    <n v="0"/>
    <m/>
    <n v="0"/>
    <s v="A definir"/>
  </r>
  <r>
    <n v="130"/>
    <n v="21"/>
    <x v="6"/>
    <x v="0"/>
    <s v="P1"/>
    <x v="0"/>
    <x v="1"/>
    <m/>
    <x v="0"/>
    <x v="44"/>
    <m/>
    <s v="-"/>
    <n v="540"/>
    <n v="840"/>
    <m/>
    <m/>
    <n v="0"/>
    <n v="0"/>
    <m/>
    <n v="0"/>
    <s v="A definir"/>
  </r>
  <r>
    <n v="131"/>
    <n v="21"/>
    <x v="6"/>
    <x v="0"/>
    <s v="P1"/>
    <x v="0"/>
    <x v="1"/>
    <m/>
    <x v="0"/>
    <x v="45"/>
    <m/>
    <s v="-"/>
    <n v="540"/>
    <n v="840"/>
    <m/>
    <m/>
    <n v="0"/>
    <n v="0"/>
    <m/>
    <n v="0"/>
    <s v="A definir"/>
  </r>
  <r>
    <n v="134"/>
    <n v="21"/>
    <x v="6"/>
    <x v="0"/>
    <s v="P1"/>
    <x v="0"/>
    <x v="1"/>
    <m/>
    <x v="0"/>
    <x v="46"/>
    <m/>
    <s v="-"/>
    <n v="540"/>
    <n v="840"/>
    <m/>
    <m/>
    <n v="0"/>
    <n v="0"/>
    <m/>
    <n v="0"/>
    <s v="A definir"/>
  </r>
  <r>
    <n v="135"/>
    <n v="21"/>
    <x v="7"/>
    <x v="0"/>
    <s v="P1"/>
    <x v="0"/>
    <x v="1"/>
    <m/>
    <x v="0"/>
    <x v="47"/>
    <m/>
    <s v="-"/>
    <n v="540"/>
    <n v="840"/>
    <m/>
    <m/>
    <n v="0"/>
    <n v="0"/>
    <m/>
    <n v="0"/>
    <s v="A definir"/>
  </r>
  <r>
    <n v="136"/>
    <n v="21"/>
    <x v="7"/>
    <x v="0"/>
    <s v="P1"/>
    <x v="0"/>
    <x v="1"/>
    <m/>
    <x v="0"/>
    <x v="48"/>
    <m/>
    <s v="-"/>
    <n v="540"/>
    <n v="840"/>
    <m/>
    <m/>
    <n v="0"/>
    <n v="0"/>
    <m/>
    <n v="0"/>
    <s v="A definir"/>
  </r>
  <r>
    <n v="140"/>
    <n v="22"/>
    <x v="7"/>
    <x v="0"/>
    <s v="P1"/>
    <x v="0"/>
    <x v="1"/>
    <m/>
    <x v="0"/>
    <x v="49"/>
    <m/>
    <s v="-"/>
    <n v="540"/>
    <n v="840"/>
    <m/>
    <m/>
    <n v="0"/>
    <n v="0"/>
    <m/>
    <n v="0"/>
    <s v="A definir"/>
  </r>
  <r>
    <n v="141"/>
    <n v="22"/>
    <x v="7"/>
    <x v="0"/>
    <s v="P1"/>
    <x v="0"/>
    <x v="1"/>
    <m/>
    <x v="0"/>
    <x v="50"/>
    <m/>
    <s v="-"/>
    <n v="540"/>
    <n v="840"/>
    <m/>
    <m/>
    <n v="0"/>
    <n v="0"/>
    <m/>
    <n v="0"/>
    <s v="A definir"/>
  </r>
  <r>
    <n v="142"/>
    <n v="22"/>
    <x v="7"/>
    <x v="0"/>
    <s v="P1"/>
    <x v="0"/>
    <x v="1"/>
    <m/>
    <x v="0"/>
    <x v="51"/>
    <m/>
    <s v="-"/>
    <n v="540"/>
    <n v="840"/>
    <m/>
    <m/>
    <n v="0"/>
    <n v="0"/>
    <m/>
    <n v="0"/>
    <s v="A definir"/>
  </r>
  <r>
    <n v="143"/>
    <n v="22"/>
    <x v="7"/>
    <x v="0"/>
    <s v="P1"/>
    <x v="0"/>
    <x v="1"/>
    <m/>
    <x v="0"/>
    <x v="52"/>
    <m/>
    <s v="-"/>
    <n v="540"/>
    <n v="840"/>
    <m/>
    <m/>
    <n v="0"/>
    <n v="0"/>
    <m/>
    <n v="0"/>
    <s v="A definir"/>
  </r>
  <r>
    <n v="144"/>
    <n v="23"/>
    <x v="7"/>
    <x v="0"/>
    <s v="P1"/>
    <x v="0"/>
    <x v="1"/>
    <m/>
    <x v="0"/>
    <x v="53"/>
    <m/>
    <s v="-"/>
    <n v="540"/>
    <n v="840"/>
    <m/>
    <m/>
    <n v="0"/>
    <n v="0"/>
    <m/>
    <n v="0"/>
    <s v="A definir"/>
  </r>
  <r>
    <n v="145"/>
    <n v="23"/>
    <x v="0"/>
    <x v="0"/>
    <s v="P1"/>
    <x v="0"/>
    <x v="2"/>
    <m/>
    <x v="0"/>
    <x v="0"/>
    <m/>
    <s v="-"/>
    <n v="36"/>
    <n v="180"/>
    <n v="36"/>
    <m/>
    <n v="0"/>
    <n v="0"/>
    <m/>
    <n v="0"/>
    <s v="A definir"/>
  </r>
  <r>
    <n v="146"/>
    <n v="23"/>
    <x v="0"/>
    <x v="0"/>
    <s v="P1"/>
    <x v="0"/>
    <x v="2"/>
    <m/>
    <x v="0"/>
    <x v="1"/>
    <m/>
    <s v="-"/>
    <n v="36"/>
    <n v="180"/>
    <n v="36"/>
    <m/>
    <n v="0"/>
    <n v="0"/>
    <m/>
    <n v="0"/>
    <s v="A definir"/>
  </r>
  <r>
    <n v="147"/>
    <n v="23"/>
    <x v="0"/>
    <x v="0"/>
    <s v="P1"/>
    <x v="0"/>
    <x v="2"/>
    <m/>
    <x v="0"/>
    <x v="2"/>
    <m/>
    <s v="-"/>
    <n v="36"/>
    <n v="180"/>
    <n v="36"/>
    <m/>
    <n v="0"/>
    <n v="0"/>
    <m/>
    <n v="0"/>
    <s v="A definir"/>
  </r>
  <r>
    <n v="148"/>
    <n v="23"/>
    <x v="0"/>
    <x v="0"/>
    <s v="P1"/>
    <x v="0"/>
    <x v="2"/>
    <m/>
    <x v="0"/>
    <x v="3"/>
    <m/>
    <s v="-"/>
    <n v="36"/>
    <n v="180"/>
    <n v="36"/>
    <m/>
    <n v="0"/>
    <n v="0"/>
    <m/>
    <n v="0"/>
    <s v="A definir"/>
  </r>
  <r>
    <n v="149"/>
    <n v="23"/>
    <x v="0"/>
    <x v="0"/>
    <s v="P1"/>
    <x v="0"/>
    <x v="2"/>
    <m/>
    <x v="0"/>
    <x v="4"/>
    <m/>
    <s v="-"/>
    <n v="36"/>
    <n v="180"/>
    <n v="36"/>
    <m/>
    <n v="0"/>
    <n v="0"/>
    <m/>
    <n v="0"/>
    <s v="A definir"/>
  </r>
  <r>
    <n v="150"/>
    <n v="23"/>
    <x v="0"/>
    <x v="0"/>
    <s v="P1"/>
    <x v="0"/>
    <x v="2"/>
    <m/>
    <x v="0"/>
    <x v="5"/>
    <m/>
    <s v="-"/>
    <n v="36"/>
    <n v="180"/>
    <n v="36"/>
    <m/>
    <n v="0"/>
    <n v="0"/>
    <m/>
    <n v="0"/>
    <s v="A definir"/>
  </r>
  <r>
    <n v="151"/>
    <n v="23"/>
    <x v="0"/>
    <x v="0"/>
    <s v="P1"/>
    <x v="0"/>
    <x v="2"/>
    <m/>
    <x v="0"/>
    <x v="6"/>
    <m/>
    <s v="-"/>
    <n v="36"/>
    <n v="180"/>
    <n v="36"/>
    <m/>
    <n v="0"/>
    <n v="0"/>
    <m/>
    <n v="0"/>
    <s v="A definir"/>
  </r>
  <r>
    <n v="152"/>
    <n v="24"/>
    <x v="0"/>
    <x v="0"/>
    <s v="P1"/>
    <x v="0"/>
    <x v="2"/>
    <m/>
    <x v="0"/>
    <x v="7"/>
    <m/>
    <s v="-"/>
    <n v="36"/>
    <n v="180"/>
    <n v="36"/>
    <m/>
    <n v="0"/>
    <n v="0"/>
    <m/>
    <n v="0"/>
    <s v="A definir"/>
  </r>
  <r>
    <m/>
    <m/>
    <x v="0"/>
    <x v="1"/>
    <m/>
    <x v="1"/>
    <x v="2"/>
    <m/>
    <x v="0"/>
    <x v="8"/>
    <m/>
    <s v="-"/>
    <n v="36"/>
    <n v="180"/>
    <n v="36"/>
    <m/>
    <n v="0"/>
    <n v="0"/>
    <m/>
    <n v="0"/>
    <s v="A definir"/>
  </r>
  <r>
    <n v="153"/>
    <n v="24"/>
    <x v="0"/>
    <x v="0"/>
    <s v="P1"/>
    <x v="0"/>
    <x v="2"/>
    <m/>
    <x v="0"/>
    <x v="9"/>
    <m/>
    <s v="-"/>
    <n v="36"/>
    <n v="180"/>
    <n v="36"/>
    <m/>
    <n v="0"/>
    <n v="0"/>
    <m/>
    <n v="0"/>
    <s v="A definir"/>
  </r>
  <r>
    <n v="154"/>
    <n v="24"/>
    <x v="0"/>
    <x v="0"/>
    <s v="P1"/>
    <x v="0"/>
    <x v="2"/>
    <m/>
    <x v="0"/>
    <x v="10"/>
    <m/>
    <s v="-"/>
    <n v="36"/>
    <n v="180"/>
    <n v="36"/>
    <m/>
    <n v="0"/>
    <n v="0"/>
    <m/>
    <n v="0"/>
    <s v="A definir"/>
  </r>
  <r>
    <m/>
    <n v="24"/>
    <x v="1"/>
    <x v="0"/>
    <s v="P1"/>
    <x v="0"/>
    <x v="2"/>
    <m/>
    <x v="0"/>
    <x v="11"/>
    <m/>
    <s v="-"/>
    <n v="36"/>
    <n v="180"/>
    <n v="36"/>
    <m/>
    <n v="0"/>
    <n v="0"/>
    <m/>
    <n v="0"/>
    <s v="A definir"/>
  </r>
  <r>
    <n v="156"/>
    <n v="24"/>
    <x v="1"/>
    <x v="0"/>
    <s v="P1"/>
    <x v="0"/>
    <x v="2"/>
    <m/>
    <x v="0"/>
    <x v="12"/>
    <m/>
    <s v="-"/>
    <n v="36"/>
    <n v="180"/>
    <n v="36"/>
    <m/>
    <n v="0"/>
    <n v="0"/>
    <m/>
    <n v="0"/>
    <s v="A definir"/>
  </r>
  <r>
    <n v="157"/>
    <n v="25"/>
    <x v="1"/>
    <x v="0"/>
    <s v="P1"/>
    <x v="0"/>
    <x v="2"/>
    <m/>
    <x v="0"/>
    <x v="13"/>
    <m/>
    <s v="-"/>
    <n v="36"/>
    <n v="180"/>
    <n v="36"/>
    <m/>
    <n v="0"/>
    <n v="0"/>
    <m/>
    <n v="0"/>
    <s v="A definir"/>
  </r>
  <r>
    <n v="158"/>
    <n v="25"/>
    <x v="1"/>
    <x v="0"/>
    <s v="P1"/>
    <x v="0"/>
    <x v="2"/>
    <m/>
    <x v="0"/>
    <x v="14"/>
    <m/>
    <s v="-"/>
    <n v="36"/>
    <n v="180"/>
    <n v="36"/>
    <m/>
    <n v="0"/>
    <n v="0"/>
    <m/>
    <n v="0"/>
    <s v="A definir"/>
  </r>
  <r>
    <n v="159"/>
    <n v="25"/>
    <x v="1"/>
    <x v="0"/>
    <s v="P1"/>
    <x v="0"/>
    <x v="2"/>
    <m/>
    <x v="0"/>
    <x v="15"/>
    <m/>
    <s v="-"/>
    <n v="36"/>
    <n v="180"/>
    <n v="36"/>
    <m/>
    <n v="0"/>
    <n v="0"/>
    <m/>
    <n v="0"/>
    <s v="A definir"/>
  </r>
  <r>
    <n v="165"/>
    <m/>
    <x v="2"/>
    <x v="0"/>
    <s v="P1"/>
    <x v="0"/>
    <x v="2"/>
    <m/>
    <x v="0"/>
    <x v="16"/>
    <m/>
    <s v="-"/>
    <n v="32"/>
    <n v="180"/>
    <m/>
    <m/>
    <n v="0"/>
    <n v="0"/>
    <m/>
    <n v="0"/>
    <s v="A definir"/>
  </r>
  <r>
    <n v="166"/>
    <m/>
    <x v="2"/>
    <x v="0"/>
    <s v="P1"/>
    <x v="0"/>
    <x v="2"/>
    <m/>
    <x v="0"/>
    <x v="17"/>
    <m/>
    <s v="-"/>
    <n v="32"/>
    <n v="180"/>
    <m/>
    <m/>
    <n v="0"/>
    <n v="0"/>
    <m/>
    <n v="0"/>
    <s v="A definir"/>
  </r>
  <r>
    <n v="167"/>
    <m/>
    <x v="2"/>
    <x v="0"/>
    <s v="P1"/>
    <x v="0"/>
    <x v="2"/>
    <m/>
    <x v="0"/>
    <x v="18"/>
    <m/>
    <s v="-"/>
    <n v="32"/>
    <n v="180"/>
    <m/>
    <m/>
    <n v="0"/>
    <n v="0"/>
    <m/>
    <n v="0"/>
    <s v="A definir"/>
  </r>
  <r>
    <n v="168"/>
    <m/>
    <x v="2"/>
    <x v="0"/>
    <s v="P1"/>
    <x v="0"/>
    <x v="2"/>
    <m/>
    <x v="0"/>
    <x v="19"/>
    <m/>
    <s v="-"/>
    <n v="32"/>
    <n v="180"/>
    <m/>
    <m/>
    <n v="0"/>
    <n v="0"/>
    <m/>
    <n v="0"/>
    <s v="A definir"/>
  </r>
  <r>
    <n v="169"/>
    <m/>
    <x v="2"/>
    <x v="0"/>
    <s v="P1"/>
    <x v="0"/>
    <x v="2"/>
    <m/>
    <x v="0"/>
    <x v="20"/>
    <m/>
    <s v="-"/>
    <n v="32"/>
    <n v="180"/>
    <m/>
    <m/>
    <n v="0"/>
    <n v="0"/>
    <m/>
    <n v="0"/>
    <s v="A definir"/>
  </r>
  <r>
    <n v="170"/>
    <m/>
    <x v="2"/>
    <x v="0"/>
    <s v="P1"/>
    <x v="0"/>
    <x v="2"/>
    <m/>
    <x v="0"/>
    <x v="21"/>
    <m/>
    <s v="-"/>
    <n v="32"/>
    <n v="180"/>
    <m/>
    <m/>
    <n v="0"/>
    <n v="0"/>
    <m/>
    <n v="0"/>
    <s v="A definir"/>
  </r>
  <r>
    <n v="173"/>
    <m/>
    <x v="2"/>
    <x v="0"/>
    <s v="P1"/>
    <x v="0"/>
    <x v="2"/>
    <m/>
    <x v="0"/>
    <x v="22"/>
    <m/>
    <s v="-"/>
    <n v="32"/>
    <n v="180"/>
    <m/>
    <m/>
    <n v="0"/>
    <n v="0"/>
    <m/>
    <n v="0"/>
    <s v="A definir"/>
  </r>
  <r>
    <n v="174"/>
    <m/>
    <x v="2"/>
    <x v="0"/>
    <s v="P1"/>
    <x v="0"/>
    <x v="2"/>
    <m/>
    <x v="0"/>
    <x v="23"/>
    <m/>
    <s v="-"/>
    <n v="32"/>
    <n v="180"/>
    <m/>
    <m/>
    <n v="0"/>
    <n v="0"/>
    <m/>
    <n v="0"/>
    <s v="A definir"/>
  </r>
  <r>
    <n v="175"/>
    <m/>
    <x v="3"/>
    <x v="0"/>
    <s v="P1"/>
    <x v="0"/>
    <x v="2"/>
    <m/>
    <x v="0"/>
    <x v="24"/>
    <m/>
    <s v="-"/>
    <n v="32"/>
    <n v="180"/>
    <m/>
    <m/>
    <n v="0"/>
    <n v="0"/>
    <m/>
    <n v="0"/>
    <s v="A definir"/>
  </r>
  <r>
    <n v="176"/>
    <m/>
    <x v="3"/>
    <x v="0"/>
    <s v="P1"/>
    <x v="0"/>
    <x v="2"/>
    <m/>
    <x v="0"/>
    <x v="25"/>
    <m/>
    <s v="-"/>
    <n v="32"/>
    <n v="180"/>
    <m/>
    <m/>
    <n v="0"/>
    <n v="0"/>
    <m/>
    <n v="0"/>
    <s v="A definir"/>
  </r>
  <r>
    <n v="177"/>
    <m/>
    <x v="3"/>
    <x v="0"/>
    <s v="P1"/>
    <x v="0"/>
    <x v="2"/>
    <m/>
    <x v="0"/>
    <x v="26"/>
    <m/>
    <s v="-"/>
    <n v="32"/>
    <n v="180"/>
    <m/>
    <m/>
    <n v="0"/>
    <n v="0"/>
    <m/>
    <n v="0"/>
    <s v="A definir"/>
  </r>
  <r>
    <n v="178"/>
    <m/>
    <x v="3"/>
    <x v="0"/>
    <s v="P1"/>
    <x v="0"/>
    <x v="2"/>
    <m/>
    <x v="0"/>
    <x v="27"/>
    <m/>
    <s v="-"/>
    <n v="32"/>
    <n v="180"/>
    <m/>
    <m/>
    <n v="0"/>
    <n v="0"/>
    <m/>
    <n v="0"/>
    <s v="A definir"/>
  </r>
  <r>
    <n v="183"/>
    <n v="26"/>
    <x v="3"/>
    <x v="0"/>
    <s v="P1"/>
    <x v="0"/>
    <x v="2"/>
    <m/>
    <x v="0"/>
    <x v="28"/>
    <m/>
    <s v="-"/>
    <n v="32"/>
    <n v="180"/>
    <m/>
    <m/>
    <n v="0"/>
    <n v="0"/>
    <m/>
    <n v="0"/>
    <s v="A definir"/>
  </r>
  <r>
    <n v="184"/>
    <n v="26"/>
    <x v="3"/>
    <x v="0"/>
    <s v="P1"/>
    <x v="0"/>
    <x v="2"/>
    <m/>
    <x v="0"/>
    <x v="29"/>
    <m/>
    <s v="-"/>
    <n v="32"/>
    <n v="180"/>
    <m/>
    <m/>
    <n v="0"/>
    <n v="0"/>
    <m/>
    <n v="0"/>
    <s v="A definir"/>
  </r>
  <r>
    <n v="185"/>
    <n v="26"/>
    <x v="4"/>
    <x v="1"/>
    <m/>
    <x v="1"/>
    <x v="2"/>
    <m/>
    <x v="0"/>
    <x v="30"/>
    <m/>
    <s v="-"/>
    <n v="32"/>
    <n v="180"/>
    <m/>
    <m/>
    <n v="0"/>
    <n v="0"/>
    <m/>
    <n v="0"/>
    <s v="A definir"/>
  </r>
  <r>
    <m/>
    <m/>
    <x v="4"/>
    <x v="1"/>
    <m/>
    <x v="1"/>
    <x v="2"/>
    <m/>
    <x v="0"/>
    <x v="31"/>
    <m/>
    <s v="-"/>
    <n v="32"/>
    <n v="180"/>
    <m/>
    <m/>
    <n v="0"/>
    <n v="0"/>
    <m/>
    <n v="0"/>
    <s v="A definir"/>
  </r>
  <r>
    <m/>
    <m/>
    <x v="4"/>
    <x v="1"/>
    <m/>
    <x v="1"/>
    <x v="2"/>
    <m/>
    <x v="0"/>
    <x v="32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3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4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5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6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7"/>
    <m/>
    <s v="-"/>
    <n v="32"/>
    <n v="180"/>
    <m/>
    <m/>
    <n v="0"/>
    <n v="0"/>
    <m/>
    <n v="0"/>
    <s v="A definir"/>
  </r>
  <r>
    <m/>
    <m/>
    <x v="5"/>
    <x v="0"/>
    <s v="P1"/>
    <x v="0"/>
    <x v="2"/>
    <m/>
    <x v="0"/>
    <x v="38"/>
    <m/>
    <s v="-"/>
    <n v="32"/>
    <n v="180"/>
    <m/>
    <m/>
    <n v="0"/>
    <n v="0"/>
    <m/>
    <n v="0"/>
    <s v="A definir"/>
  </r>
  <r>
    <m/>
    <m/>
    <x v="6"/>
    <x v="0"/>
    <s v="P1"/>
    <x v="0"/>
    <x v="2"/>
    <m/>
    <x v="0"/>
    <x v="39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0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1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2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3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4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5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6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7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8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9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0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1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2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53"/>
    <m/>
    <s v="-"/>
    <n v="28"/>
    <n v="180"/>
    <m/>
    <m/>
    <n v="0"/>
    <n v="0"/>
    <m/>
    <n v="0"/>
    <s v="A definir"/>
  </r>
  <r>
    <m/>
    <m/>
    <x v="0"/>
    <x v="0"/>
    <s v="P1"/>
    <x v="0"/>
    <x v="3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5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6"/>
    <m/>
    <s v="-"/>
    <n v="180"/>
    <n v="600"/>
    <m/>
    <m/>
    <n v="0"/>
    <n v="0"/>
    <m/>
    <n v="0"/>
    <s v="A definir"/>
  </r>
  <r>
    <m/>
    <m/>
    <x v="0"/>
    <x v="1"/>
    <m/>
    <x v="1"/>
    <x v="3"/>
    <m/>
    <x v="0"/>
    <x v="7"/>
    <m/>
    <s v="-"/>
    <m/>
    <m/>
    <m/>
    <m/>
    <n v="0"/>
    <n v="0"/>
    <m/>
    <n v="0"/>
    <s v="A definir"/>
  </r>
  <r>
    <m/>
    <m/>
    <x v="0"/>
    <x v="0"/>
    <s v="P1"/>
    <x v="0"/>
    <x v="3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3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3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3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6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7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8"/>
    <m/>
    <s v="-"/>
    <n v="180"/>
    <n v="600"/>
    <m/>
    <m/>
    <n v="0"/>
    <n v="0"/>
    <m/>
    <n v="0"/>
    <s v="A definir"/>
  </r>
  <r>
    <m/>
    <m/>
    <x v="3"/>
    <x v="0"/>
    <s v="P1"/>
    <x v="0"/>
    <x v="3"/>
    <m/>
    <x v="0"/>
    <x v="29"/>
    <m/>
    <s v="-"/>
    <n v="180"/>
    <n v="600"/>
    <m/>
    <m/>
    <n v="0"/>
    <n v="0"/>
    <m/>
    <n v="0"/>
    <s v="A definir"/>
  </r>
  <r>
    <m/>
    <m/>
    <x v="4"/>
    <x v="1"/>
    <m/>
    <x v="1"/>
    <x v="3"/>
    <m/>
    <x v="0"/>
    <x v="30"/>
    <m/>
    <s v="-"/>
    <n v="180"/>
    <n v="600"/>
    <m/>
    <m/>
    <n v="0"/>
    <n v="0"/>
    <m/>
    <n v="0"/>
    <s v="A definir"/>
  </r>
  <r>
    <m/>
    <m/>
    <x v="4"/>
    <x v="1"/>
    <m/>
    <x v="1"/>
    <x v="3"/>
    <m/>
    <x v="0"/>
    <x v="31"/>
    <m/>
    <s v="-"/>
    <n v="100"/>
    <n v="600"/>
    <m/>
    <m/>
    <n v="0"/>
    <n v="0"/>
    <m/>
    <n v="0"/>
    <s v="A definir"/>
  </r>
  <r>
    <m/>
    <m/>
    <x v="4"/>
    <x v="1"/>
    <m/>
    <x v="1"/>
    <x v="3"/>
    <m/>
    <x v="0"/>
    <x v="32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3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4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5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6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7"/>
    <m/>
    <s v="-"/>
    <n v="100"/>
    <n v="600"/>
    <m/>
    <m/>
    <n v="0"/>
    <n v="0"/>
    <m/>
    <n v="0"/>
    <s v="A definir"/>
  </r>
  <r>
    <m/>
    <m/>
    <x v="5"/>
    <x v="0"/>
    <s v="P1"/>
    <x v="0"/>
    <x v="3"/>
    <m/>
    <x v="0"/>
    <x v="38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39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0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1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2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3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4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5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6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7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8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9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0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1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2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5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5"/>
    <m/>
    <s v="-"/>
    <n v="180"/>
    <n v="600"/>
    <m/>
    <m/>
    <n v="0"/>
    <n v="0"/>
    <m/>
    <n v="0"/>
    <s v="A definir"/>
  </r>
  <r>
    <m/>
    <m/>
    <x v="0"/>
    <x v="1"/>
    <m/>
    <x v="1"/>
    <x v="4"/>
    <m/>
    <x v="0"/>
    <x v="6"/>
    <m/>
    <s v="-"/>
    <m/>
    <m/>
    <m/>
    <m/>
    <n v="0"/>
    <n v="0"/>
    <m/>
    <n v="0"/>
    <s v="A definir"/>
  </r>
  <r>
    <m/>
    <m/>
    <x v="0"/>
    <x v="0"/>
    <s v="P1"/>
    <x v="0"/>
    <x v="4"/>
    <m/>
    <x v="0"/>
    <x v="7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6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7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8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9"/>
    <m/>
    <s v="-"/>
    <m/>
    <m/>
    <m/>
    <m/>
    <n v="0"/>
    <n v="0"/>
    <m/>
    <n v="0"/>
    <s v="A definir"/>
  </r>
  <r>
    <m/>
    <m/>
    <x v="4"/>
    <x v="1"/>
    <m/>
    <x v="1"/>
    <x v="4"/>
    <m/>
    <x v="0"/>
    <x v="30"/>
    <m/>
    <m/>
    <m/>
    <m/>
    <m/>
    <m/>
    <n v="0"/>
    <n v="0"/>
    <m/>
    <n v="0"/>
    <s v="A definir"/>
  </r>
  <r>
    <m/>
    <m/>
    <x v="4"/>
    <x v="1"/>
    <m/>
    <x v="1"/>
    <x v="4"/>
    <m/>
    <x v="0"/>
    <x v="31"/>
    <m/>
    <m/>
    <m/>
    <m/>
    <m/>
    <m/>
    <n v="0"/>
    <n v="0"/>
    <m/>
    <n v="0"/>
    <s v="A definir"/>
  </r>
  <r>
    <m/>
    <m/>
    <x v="4"/>
    <x v="1"/>
    <m/>
    <x v="1"/>
    <x v="4"/>
    <m/>
    <x v="0"/>
    <x v="32"/>
    <m/>
    <m/>
    <m/>
    <m/>
    <m/>
    <m/>
    <n v="0"/>
    <n v="0"/>
    <m/>
    <n v="0"/>
    <s v="A definir"/>
  </r>
  <r>
    <m/>
    <m/>
    <x v="5"/>
    <x v="0"/>
    <s v="P1"/>
    <x v="0"/>
    <x v="4"/>
    <m/>
    <x v="0"/>
    <x v="33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4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5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6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7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8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39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40"/>
    <m/>
    <m/>
    <m/>
    <m/>
    <m/>
    <m/>
    <n v="0"/>
    <n v="0"/>
    <m/>
    <n v="0"/>
    <s v="A definir"/>
  </r>
  <r>
    <m/>
    <m/>
    <x v="6"/>
    <x v="0"/>
    <s v="P1"/>
    <x v="0"/>
    <x v="4"/>
    <m/>
    <x v="0"/>
    <x v="41"/>
    <m/>
    <m/>
    <m/>
    <m/>
    <m/>
    <m/>
    <n v="0"/>
    <n v="0"/>
    <m/>
    <n v="0"/>
    <s v="A definir"/>
  </r>
  <r>
    <m/>
    <m/>
    <x v="6"/>
    <x v="0"/>
    <s v="P1"/>
    <x v="0"/>
    <x v="4"/>
    <m/>
    <x v="0"/>
    <x v="42"/>
    <m/>
    <m/>
    <m/>
    <m/>
    <m/>
    <m/>
    <n v="0"/>
    <n v="0"/>
    <m/>
    <n v="0"/>
    <s v="A definir"/>
  </r>
  <r>
    <m/>
    <m/>
    <x v="6"/>
    <x v="0"/>
    <s v="P1"/>
    <x v="0"/>
    <x v="4"/>
    <m/>
    <x v="0"/>
    <x v="43"/>
    <m/>
    <m/>
    <m/>
    <m/>
    <m/>
    <m/>
    <n v="0"/>
    <n v="0"/>
    <m/>
    <n v="0"/>
    <s v="A definir"/>
  </r>
  <r>
    <m/>
    <m/>
    <x v="6"/>
    <x v="0"/>
    <s v="P1"/>
    <x v="0"/>
    <x v="4"/>
    <m/>
    <x v="0"/>
    <x v="44"/>
    <m/>
    <m/>
    <m/>
    <m/>
    <m/>
    <m/>
    <n v="0"/>
    <n v="0"/>
    <m/>
    <n v="0"/>
    <s v="A definir"/>
  </r>
  <r>
    <m/>
    <m/>
    <x v="6"/>
    <x v="0"/>
    <s v="P1"/>
    <x v="0"/>
    <x v="4"/>
    <m/>
    <x v="0"/>
    <x v="45"/>
    <m/>
    <m/>
    <m/>
    <m/>
    <m/>
    <m/>
    <n v="0"/>
    <n v="0"/>
    <m/>
    <n v="0"/>
    <s v="A definir"/>
  </r>
  <r>
    <m/>
    <m/>
    <x v="6"/>
    <x v="0"/>
    <s v="P1"/>
    <x v="0"/>
    <x v="4"/>
    <m/>
    <x v="0"/>
    <x v="46"/>
    <m/>
    <m/>
    <m/>
    <m/>
    <m/>
    <m/>
    <n v="0"/>
    <n v="0"/>
    <m/>
    <n v="0"/>
    <s v="A definir"/>
  </r>
  <r>
    <m/>
    <m/>
    <x v="7"/>
    <x v="0"/>
    <s v="P1"/>
    <x v="0"/>
    <x v="4"/>
    <m/>
    <x v="0"/>
    <x v="47"/>
    <m/>
    <m/>
    <m/>
    <m/>
    <m/>
    <m/>
    <n v="0"/>
    <n v="0"/>
    <m/>
    <n v="0"/>
    <s v="A definir"/>
  </r>
  <r>
    <m/>
    <m/>
    <x v="7"/>
    <x v="0"/>
    <s v="P1"/>
    <x v="0"/>
    <x v="4"/>
    <m/>
    <x v="0"/>
    <x v="48"/>
    <m/>
    <m/>
    <m/>
    <m/>
    <m/>
    <m/>
    <n v="0"/>
    <n v="0"/>
    <m/>
    <n v="0"/>
    <s v="A definir"/>
  </r>
  <r>
    <m/>
    <m/>
    <x v="7"/>
    <x v="0"/>
    <s v="P1"/>
    <x v="0"/>
    <x v="4"/>
    <m/>
    <x v="0"/>
    <x v="49"/>
    <m/>
    <m/>
    <m/>
    <m/>
    <m/>
    <m/>
    <n v="0"/>
    <n v="0"/>
    <m/>
    <n v="0"/>
    <s v="A definir"/>
  </r>
  <r>
    <m/>
    <m/>
    <x v="7"/>
    <x v="0"/>
    <s v="P1"/>
    <x v="0"/>
    <x v="4"/>
    <m/>
    <x v="0"/>
    <x v="50"/>
    <m/>
    <m/>
    <m/>
    <m/>
    <m/>
    <m/>
    <n v="0"/>
    <n v="0"/>
    <m/>
    <n v="0"/>
    <s v="A definir"/>
  </r>
  <r>
    <m/>
    <m/>
    <x v="7"/>
    <x v="0"/>
    <s v="P1"/>
    <x v="0"/>
    <x v="4"/>
    <m/>
    <x v="0"/>
    <x v="51"/>
    <m/>
    <m/>
    <m/>
    <m/>
    <m/>
    <m/>
    <n v="0"/>
    <n v="0"/>
    <m/>
    <n v="0"/>
    <s v="A definir"/>
  </r>
  <r>
    <m/>
    <m/>
    <x v="7"/>
    <x v="0"/>
    <s v="P1"/>
    <x v="0"/>
    <x v="4"/>
    <m/>
    <x v="0"/>
    <x v="52"/>
    <m/>
    <m/>
    <m/>
    <m/>
    <m/>
    <m/>
    <n v="0"/>
    <n v="0"/>
    <m/>
    <n v="0"/>
    <s v="A definir"/>
  </r>
  <r>
    <m/>
    <m/>
    <x v="7"/>
    <x v="0"/>
    <s v="P1"/>
    <x v="0"/>
    <x v="4"/>
    <m/>
    <x v="0"/>
    <x v="53"/>
    <m/>
    <m/>
    <m/>
    <m/>
    <m/>
    <m/>
    <n v="0"/>
    <n v="0"/>
    <m/>
    <n v="0"/>
    <s v="A defini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6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6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12">
    <i>
      <x v="31"/>
    </i>
    <i>
      <x v="224"/>
    </i>
    <i>
      <x v="251"/>
    </i>
    <i>
      <x v="176"/>
    </i>
    <i>
      <x v="93"/>
    </i>
    <i>
      <x v="173"/>
    </i>
    <i>
      <x v="231"/>
    </i>
    <i>
      <x v="36"/>
    </i>
    <i>
      <x v="124"/>
    </i>
    <i>
      <x v="95"/>
    </i>
    <i>
      <x v="156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9" baseItem="90" numFmtId="41"/>
  </dataFields>
  <formats count="32">
    <format dxfId="1868">
      <pivotArea type="origin" dataOnly="0" labelOnly="1" outline="0" fieldPosition="0"/>
    </format>
    <format dxfId="1867">
      <pivotArea field="3" type="button" dataOnly="0" labelOnly="1" outline="0"/>
    </format>
    <format dxfId="1866">
      <pivotArea field="6" type="button" dataOnly="0" labelOnly="1" outline="0" axis="axisCol" fieldPosition="0"/>
    </format>
    <format dxfId="1865">
      <pivotArea field="5" type="button" dataOnly="0" labelOnly="1" outline="0"/>
    </format>
    <format dxfId="1864">
      <pivotArea field="8" type="button" dataOnly="0" labelOnly="1" outline="0"/>
    </format>
    <format dxfId="1863">
      <pivotArea type="topRight" dataOnly="0" labelOnly="1" outline="0" fieldPosition="0"/>
    </format>
    <format dxfId="1862">
      <pivotArea type="origin" dataOnly="0" labelOnly="1" outline="0" fieldPosition="0"/>
    </format>
    <format dxfId="1861">
      <pivotArea field="3" type="button" dataOnly="0" labelOnly="1" outline="0"/>
    </format>
    <format dxfId="1860">
      <pivotArea field="6" type="button" dataOnly="0" labelOnly="1" outline="0" axis="axisCol" fieldPosition="0"/>
    </format>
    <format dxfId="1859">
      <pivotArea field="5" type="button" dataOnly="0" labelOnly="1" outline="0"/>
    </format>
    <format dxfId="1858">
      <pivotArea field="8" type="button" dataOnly="0" labelOnly="1" outline="0"/>
    </format>
    <format dxfId="1857">
      <pivotArea type="topRight" dataOnly="0" labelOnly="1" outline="0" fieldPosition="0"/>
    </format>
    <format dxfId="1856">
      <pivotArea dataOnly="0" grandCol="1" outline="0" fieldPosition="0"/>
    </format>
    <format dxfId="1855">
      <pivotArea dataOnly="0" grandCol="1" outline="0" fieldPosition="0"/>
    </format>
    <format dxfId="1854">
      <pivotArea field="9" type="button" dataOnly="0" labelOnly="1" outline="0" axis="axisRow" fieldPosition="0"/>
    </format>
    <format dxfId="1853">
      <pivotArea field="9" type="button" dataOnly="0" labelOnly="1" outline="0" axis="axisRow" fieldPosition="0"/>
    </format>
    <format dxfId="1852">
      <pivotArea field="9" type="button" dataOnly="0" labelOnly="1" outline="0" axis="axisRow" fieldPosition="0"/>
    </format>
    <format dxfId="1851">
      <pivotArea grandRow="1" outline="0" collapsedLevelsAreSubtotals="1" fieldPosition="0"/>
    </format>
    <format dxfId="1850">
      <pivotArea outline="0" fieldPosition="0">
        <references count="1">
          <reference field="4294967294" count="1">
            <x v="0"/>
          </reference>
        </references>
      </pivotArea>
    </format>
    <format dxfId="1849">
      <pivotArea dataOnly="0" outline="0" fieldPosition="0">
        <references count="1">
          <reference field="6" count="1">
            <x v="2"/>
          </reference>
        </references>
      </pivotArea>
    </format>
    <format dxfId="1848">
      <pivotArea dataOnly="0" outline="0" fieldPosition="0">
        <references count="1">
          <reference field="6" count="1">
            <x v="2"/>
          </reference>
        </references>
      </pivotArea>
    </format>
    <format dxfId="1847">
      <pivotArea dataOnly="0" outline="0" fieldPosition="0">
        <references count="1">
          <reference field="6" count="1">
            <x v="3"/>
          </reference>
        </references>
      </pivotArea>
    </format>
    <format dxfId="1846">
      <pivotArea dataOnly="0" outline="0" fieldPosition="0">
        <references count="1">
          <reference field="6" count="1">
            <x v="3"/>
          </reference>
        </references>
      </pivotArea>
    </format>
    <format dxfId="1845">
      <pivotArea dataOnly="0" outline="0" fieldPosition="0">
        <references count="1">
          <reference field="6" count="1">
            <x v="0"/>
          </reference>
        </references>
      </pivotArea>
    </format>
    <format dxfId="1844">
      <pivotArea dataOnly="0" outline="0" fieldPosition="0">
        <references count="1">
          <reference field="6" count="1">
            <x v="0"/>
          </reference>
        </references>
      </pivotArea>
    </format>
    <format dxfId="1843">
      <pivotArea dataOnly="0" outline="0" fieldPosition="0">
        <references count="1">
          <reference field="6" count="1">
            <x v="1"/>
          </reference>
        </references>
      </pivotArea>
    </format>
    <format dxfId="1842">
      <pivotArea dataOnly="0" outline="0" fieldPosition="0">
        <references count="1">
          <reference field="6" count="1">
            <x v="1"/>
          </reference>
        </references>
      </pivotArea>
    </format>
    <format dxfId="1841">
      <pivotArea dataOnly="0" labelOnly="1" fieldPosition="0">
        <references count="1">
          <reference field="9" count="0"/>
        </references>
      </pivotArea>
    </format>
    <format dxfId="1840">
      <pivotArea dataOnly="0" labelOnly="1" outline="0" fieldPosition="0">
        <references count="1">
          <reference field="2" count="0"/>
        </references>
      </pivotArea>
    </format>
    <format dxfId="1839">
      <pivotArea field="9" type="button" dataOnly="0" labelOnly="1" outline="0" axis="axisRow" fieldPosition="0"/>
    </format>
    <format dxfId="1838">
      <pivotArea dataOnly="0" labelOnly="1" fieldPosition="0">
        <references count="1">
          <reference field="6" count="0"/>
        </references>
      </pivotArea>
    </format>
    <format dxfId="183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6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177"/>
    </i>
    <i>
      <x v="29"/>
    </i>
    <i>
      <x v="227"/>
    </i>
    <i>
      <x v="249"/>
    </i>
    <i>
      <x v="149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836">
      <pivotArea type="origin" dataOnly="0" labelOnly="1" outline="0" fieldPosition="0"/>
    </format>
    <format dxfId="1835">
      <pivotArea field="3" type="button" dataOnly="0" labelOnly="1" outline="0"/>
    </format>
    <format dxfId="1834">
      <pivotArea field="6" type="button" dataOnly="0" labelOnly="1" outline="0" axis="axisCol" fieldPosition="0"/>
    </format>
    <format dxfId="1833">
      <pivotArea field="5" type="button" dataOnly="0" labelOnly="1" outline="0"/>
    </format>
    <format dxfId="1832">
      <pivotArea field="8" type="button" dataOnly="0" labelOnly="1" outline="0"/>
    </format>
    <format dxfId="1831">
      <pivotArea type="topRight" dataOnly="0" labelOnly="1" outline="0" fieldPosition="0"/>
    </format>
    <format dxfId="1830">
      <pivotArea type="origin" dataOnly="0" labelOnly="1" outline="0" fieldPosition="0"/>
    </format>
    <format dxfId="1829">
      <pivotArea field="3" type="button" dataOnly="0" labelOnly="1" outline="0"/>
    </format>
    <format dxfId="1828">
      <pivotArea field="6" type="button" dataOnly="0" labelOnly="1" outline="0" axis="axisCol" fieldPosition="0"/>
    </format>
    <format dxfId="1827">
      <pivotArea field="5" type="button" dataOnly="0" labelOnly="1" outline="0"/>
    </format>
    <format dxfId="1826">
      <pivotArea field="8" type="button" dataOnly="0" labelOnly="1" outline="0"/>
    </format>
    <format dxfId="1825">
      <pivotArea type="topRight" dataOnly="0" labelOnly="1" outline="0" fieldPosition="0"/>
    </format>
    <format dxfId="1824">
      <pivotArea dataOnly="0" grandCol="1" outline="0" fieldPosition="0"/>
    </format>
    <format dxfId="1823">
      <pivotArea dataOnly="0" grandCol="1" outline="0" fieldPosition="0"/>
    </format>
    <format dxfId="1822">
      <pivotArea field="9" type="button" dataOnly="0" labelOnly="1" outline="0" axis="axisRow" fieldPosition="0"/>
    </format>
    <format dxfId="1821">
      <pivotArea field="9" type="button" dataOnly="0" labelOnly="1" outline="0" axis="axisRow" fieldPosition="0"/>
    </format>
    <format dxfId="1820">
      <pivotArea field="9" type="button" dataOnly="0" labelOnly="1" outline="0" axis="axisRow" fieldPosition="0"/>
    </format>
    <format dxfId="1819">
      <pivotArea grandRow="1" outline="0" collapsedLevelsAreSubtotals="1" fieldPosition="0"/>
    </format>
    <format dxfId="1818">
      <pivotArea outline="0" fieldPosition="0">
        <references count="1">
          <reference field="4294967294" count="1">
            <x v="0"/>
          </reference>
        </references>
      </pivotArea>
    </format>
    <format dxfId="1817">
      <pivotArea dataOnly="0" outline="0" fieldPosition="0">
        <references count="1">
          <reference field="6" count="1">
            <x v="2"/>
          </reference>
        </references>
      </pivotArea>
    </format>
    <format dxfId="1816">
      <pivotArea dataOnly="0" outline="0" fieldPosition="0">
        <references count="1">
          <reference field="6" count="1">
            <x v="2"/>
          </reference>
        </references>
      </pivotArea>
    </format>
    <format dxfId="1815">
      <pivotArea dataOnly="0" outline="0" fieldPosition="0">
        <references count="1">
          <reference field="6" count="1">
            <x v="3"/>
          </reference>
        </references>
      </pivotArea>
    </format>
    <format dxfId="1814">
      <pivotArea dataOnly="0" outline="0" fieldPosition="0">
        <references count="1">
          <reference field="6" count="1">
            <x v="3"/>
          </reference>
        </references>
      </pivotArea>
    </format>
    <format dxfId="1813">
      <pivotArea dataOnly="0" outline="0" fieldPosition="0">
        <references count="1">
          <reference field="6" count="1">
            <x v="0"/>
          </reference>
        </references>
      </pivotArea>
    </format>
    <format dxfId="1812">
      <pivotArea dataOnly="0" outline="0" fieldPosition="0">
        <references count="1">
          <reference field="6" count="1">
            <x v="0"/>
          </reference>
        </references>
      </pivotArea>
    </format>
    <format dxfId="1811">
      <pivotArea dataOnly="0" outline="0" fieldPosition="0">
        <references count="1">
          <reference field="6" count="1">
            <x v="1"/>
          </reference>
        </references>
      </pivotArea>
    </format>
    <format dxfId="1810">
      <pivotArea dataOnly="0" outline="0" fieldPosition="0">
        <references count="1">
          <reference field="6" count="1">
            <x v="1"/>
          </reference>
        </references>
      </pivotArea>
    </format>
    <format dxfId="1809">
      <pivotArea dataOnly="0" labelOnly="1" fieldPosition="0">
        <references count="1">
          <reference field="9" count="0"/>
        </references>
      </pivotArea>
    </format>
    <format dxfId="1808">
      <pivotArea dataOnly="0" labelOnly="1" outline="0" fieldPosition="0">
        <references count="1">
          <reference field="2" count="0"/>
        </references>
      </pivotArea>
    </format>
    <format dxfId="1807">
      <pivotArea dataOnly="0" labelOnly="1" outline="0" fieldPosition="0">
        <references count="1">
          <reference field="2" count="0"/>
        </references>
      </pivotArea>
    </format>
    <format dxfId="1806">
      <pivotArea field="9" type="button" dataOnly="0" labelOnly="1" outline="0" axis="axisRow" fieldPosition="0"/>
    </format>
    <format dxfId="1805">
      <pivotArea dataOnly="0" labelOnly="1" fieldPosition="0">
        <references count="1">
          <reference field="6" count="0"/>
        </references>
      </pivotArea>
    </format>
    <format dxfId="1804">
      <pivotArea dataOnly="0" labelOnly="1" grandCol="1" outline="0" fieldPosition="0"/>
    </format>
    <format dxfId="1803">
      <pivotArea field="9" type="button" dataOnly="0" labelOnly="1" outline="0" axis="axisRow" fieldPosition="0"/>
    </format>
    <format dxfId="1802">
      <pivotArea dataOnly="0" labelOnly="1" fieldPosition="0">
        <references count="1">
          <reference field="6" count="0"/>
        </references>
      </pivotArea>
    </format>
    <format dxfId="180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2" cacheId="6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x="2"/>
        <item h="1"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7"/>
    </i>
    <i>
      <x v="24"/>
    </i>
    <i>
      <x v="209"/>
    </i>
    <i>
      <x v="118"/>
    </i>
    <i>
      <x v="172"/>
    </i>
    <i>
      <x v="109"/>
    </i>
    <i>
      <x v="228"/>
    </i>
    <i>
      <x v="257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800">
      <pivotArea type="origin" dataOnly="0" labelOnly="1" outline="0" fieldPosition="0"/>
    </format>
    <format dxfId="1799">
      <pivotArea field="3" type="button" dataOnly="0" labelOnly="1" outline="0"/>
    </format>
    <format dxfId="1798">
      <pivotArea field="6" type="button" dataOnly="0" labelOnly="1" outline="0" axis="axisCol" fieldPosition="0"/>
    </format>
    <format dxfId="1797">
      <pivotArea field="5" type="button" dataOnly="0" labelOnly="1" outline="0"/>
    </format>
    <format dxfId="1796">
      <pivotArea field="8" type="button" dataOnly="0" labelOnly="1" outline="0"/>
    </format>
    <format dxfId="1795">
      <pivotArea type="topRight" dataOnly="0" labelOnly="1" outline="0" fieldPosition="0"/>
    </format>
    <format dxfId="1794">
      <pivotArea type="origin" dataOnly="0" labelOnly="1" outline="0" fieldPosition="0"/>
    </format>
    <format dxfId="1793">
      <pivotArea field="3" type="button" dataOnly="0" labelOnly="1" outline="0"/>
    </format>
    <format dxfId="1792">
      <pivotArea field="6" type="button" dataOnly="0" labelOnly="1" outline="0" axis="axisCol" fieldPosition="0"/>
    </format>
    <format dxfId="1791">
      <pivotArea field="5" type="button" dataOnly="0" labelOnly="1" outline="0"/>
    </format>
    <format dxfId="1790">
      <pivotArea field="8" type="button" dataOnly="0" labelOnly="1" outline="0"/>
    </format>
    <format dxfId="1789">
      <pivotArea type="topRight" dataOnly="0" labelOnly="1" outline="0" fieldPosition="0"/>
    </format>
    <format dxfId="1788">
      <pivotArea dataOnly="0" grandCol="1" outline="0" fieldPosition="0"/>
    </format>
    <format dxfId="1787">
      <pivotArea dataOnly="0" grandCol="1" outline="0" fieldPosition="0"/>
    </format>
    <format dxfId="1786">
      <pivotArea field="9" type="button" dataOnly="0" labelOnly="1" outline="0" axis="axisRow" fieldPosition="0"/>
    </format>
    <format dxfId="1785">
      <pivotArea field="9" type="button" dataOnly="0" labelOnly="1" outline="0" axis="axisRow" fieldPosition="0"/>
    </format>
    <format dxfId="1784">
      <pivotArea field="9" type="button" dataOnly="0" labelOnly="1" outline="0" axis="axisRow" fieldPosition="0"/>
    </format>
    <format dxfId="1783">
      <pivotArea grandRow="1" outline="0" collapsedLevelsAreSubtotals="1" fieldPosition="0"/>
    </format>
    <format dxfId="1782">
      <pivotArea outline="0" fieldPosition="0">
        <references count="1">
          <reference field="4294967294" count="1">
            <x v="0"/>
          </reference>
        </references>
      </pivotArea>
    </format>
    <format dxfId="1781">
      <pivotArea dataOnly="0" outline="0" fieldPosition="0">
        <references count="1">
          <reference field="6" count="1">
            <x v="2"/>
          </reference>
        </references>
      </pivotArea>
    </format>
    <format dxfId="1780">
      <pivotArea dataOnly="0" outline="0" fieldPosition="0">
        <references count="1">
          <reference field="6" count="1">
            <x v="2"/>
          </reference>
        </references>
      </pivotArea>
    </format>
    <format dxfId="1779">
      <pivotArea dataOnly="0" outline="0" fieldPosition="0">
        <references count="1">
          <reference field="6" count="1">
            <x v="3"/>
          </reference>
        </references>
      </pivotArea>
    </format>
    <format dxfId="1778">
      <pivotArea dataOnly="0" outline="0" fieldPosition="0">
        <references count="1">
          <reference field="6" count="1">
            <x v="3"/>
          </reference>
        </references>
      </pivotArea>
    </format>
    <format dxfId="1777">
      <pivotArea dataOnly="0" outline="0" fieldPosition="0">
        <references count="1">
          <reference field="6" count="1">
            <x v="0"/>
          </reference>
        </references>
      </pivotArea>
    </format>
    <format dxfId="1776">
      <pivotArea dataOnly="0" outline="0" fieldPosition="0">
        <references count="1">
          <reference field="6" count="1">
            <x v="0"/>
          </reference>
        </references>
      </pivotArea>
    </format>
    <format dxfId="1775">
      <pivotArea dataOnly="0" outline="0" fieldPosition="0">
        <references count="1">
          <reference field="6" count="1">
            <x v="1"/>
          </reference>
        </references>
      </pivotArea>
    </format>
    <format dxfId="1774">
      <pivotArea dataOnly="0" outline="0" fieldPosition="0">
        <references count="1">
          <reference field="6" count="1">
            <x v="1"/>
          </reference>
        </references>
      </pivotArea>
    </format>
    <format dxfId="1773">
      <pivotArea dataOnly="0" labelOnly="1" fieldPosition="0">
        <references count="1">
          <reference field="9" count="0"/>
        </references>
      </pivotArea>
    </format>
    <format dxfId="1772">
      <pivotArea dataOnly="0" labelOnly="1" outline="0" fieldPosition="0">
        <references count="1">
          <reference field="2" count="0"/>
        </references>
      </pivotArea>
    </format>
    <format dxfId="1771">
      <pivotArea dataOnly="0" labelOnly="1" grandCol="1" outline="0" fieldPosition="0"/>
    </format>
    <format dxfId="1770">
      <pivotArea field="9" type="button" dataOnly="0" labelOnly="1" outline="0" axis="axisRow" fieldPosition="0"/>
    </format>
    <format dxfId="1769">
      <pivotArea dataOnly="0" labelOnly="1" fieldPosition="0">
        <references count="1">
          <reference field="6" count="0"/>
        </references>
      </pivotArea>
    </format>
    <format dxfId="1768">
      <pivotArea dataOnly="0" labelOnly="1" grandCol="1" outline="0" fieldPosition="0"/>
    </format>
    <format dxfId="1767">
      <pivotArea field="9" type="button" dataOnly="0" labelOnly="1" outline="0" axis="axisRow" fieldPosition="0"/>
    </format>
    <format dxfId="1766">
      <pivotArea dataOnly="0" labelOnly="1" fieldPosition="0">
        <references count="1">
          <reference field="6" count="0"/>
        </references>
      </pivotArea>
    </format>
    <format dxfId="176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dinâmica2" cacheId="6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44"/>
    </i>
    <i>
      <x v="147"/>
    </i>
    <i>
      <x v="92"/>
    </i>
    <i>
      <x v="18"/>
    </i>
    <i>
      <x v="252"/>
    </i>
    <i>
      <x v="21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764">
      <pivotArea type="origin" dataOnly="0" labelOnly="1" outline="0" fieldPosition="0"/>
    </format>
    <format dxfId="1763">
      <pivotArea field="3" type="button" dataOnly="0" labelOnly="1" outline="0"/>
    </format>
    <format dxfId="1762">
      <pivotArea field="6" type="button" dataOnly="0" labelOnly="1" outline="0" axis="axisCol" fieldPosition="0"/>
    </format>
    <format dxfId="1761">
      <pivotArea field="5" type="button" dataOnly="0" labelOnly="1" outline="0"/>
    </format>
    <format dxfId="1760">
      <pivotArea field="8" type="button" dataOnly="0" labelOnly="1" outline="0"/>
    </format>
    <format dxfId="1759">
      <pivotArea type="topRight" dataOnly="0" labelOnly="1" outline="0" fieldPosition="0"/>
    </format>
    <format dxfId="1758">
      <pivotArea type="origin" dataOnly="0" labelOnly="1" outline="0" fieldPosition="0"/>
    </format>
    <format dxfId="1757">
      <pivotArea field="3" type="button" dataOnly="0" labelOnly="1" outline="0"/>
    </format>
    <format dxfId="1756">
      <pivotArea field="6" type="button" dataOnly="0" labelOnly="1" outline="0" axis="axisCol" fieldPosition="0"/>
    </format>
    <format dxfId="1755">
      <pivotArea field="5" type="button" dataOnly="0" labelOnly="1" outline="0"/>
    </format>
    <format dxfId="1754">
      <pivotArea field="8" type="button" dataOnly="0" labelOnly="1" outline="0"/>
    </format>
    <format dxfId="1753">
      <pivotArea type="topRight" dataOnly="0" labelOnly="1" outline="0" fieldPosition="0"/>
    </format>
    <format dxfId="1752">
      <pivotArea dataOnly="0" grandCol="1" outline="0" fieldPosition="0"/>
    </format>
    <format dxfId="1751">
      <pivotArea dataOnly="0" grandCol="1" outline="0" fieldPosition="0"/>
    </format>
    <format dxfId="1750">
      <pivotArea field="9" type="button" dataOnly="0" labelOnly="1" outline="0" axis="axisRow" fieldPosition="0"/>
    </format>
    <format dxfId="1749">
      <pivotArea field="9" type="button" dataOnly="0" labelOnly="1" outline="0" axis="axisRow" fieldPosition="0"/>
    </format>
    <format dxfId="1748">
      <pivotArea field="9" type="button" dataOnly="0" labelOnly="1" outline="0" axis="axisRow" fieldPosition="0"/>
    </format>
    <format dxfId="1747">
      <pivotArea grandRow="1" outline="0" collapsedLevelsAreSubtotals="1" fieldPosition="0"/>
    </format>
    <format dxfId="1746">
      <pivotArea outline="0" fieldPosition="0">
        <references count="1">
          <reference field="4294967294" count="1">
            <x v="0"/>
          </reference>
        </references>
      </pivotArea>
    </format>
    <format dxfId="1745">
      <pivotArea dataOnly="0" outline="0" fieldPosition="0">
        <references count="1">
          <reference field="6" count="1">
            <x v="2"/>
          </reference>
        </references>
      </pivotArea>
    </format>
    <format dxfId="1744">
      <pivotArea dataOnly="0" outline="0" fieldPosition="0">
        <references count="1">
          <reference field="6" count="1">
            <x v="2"/>
          </reference>
        </references>
      </pivotArea>
    </format>
    <format dxfId="1743">
      <pivotArea dataOnly="0" outline="0" fieldPosition="0">
        <references count="1">
          <reference field="6" count="1">
            <x v="3"/>
          </reference>
        </references>
      </pivotArea>
    </format>
    <format dxfId="1742">
      <pivotArea dataOnly="0" outline="0" fieldPosition="0">
        <references count="1">
          <reference field="6" count="1">
            <x v="3"/>
          </reference>
        </references>
      </pivotArea>
    </format>
    <format dxfId="1741">
      <pivotArea dataOnly="0" outline="0" fieldPosition="0">
        <references count="1">
          <reference field="6" count="1">
            <x v="0"/>
          </reference>
        </references>
      </pivotArea>
    </format>
    <format dxfId="1740">
      <pivotArea dataOnly="0" outline="0" fieldPosition="0">
        <references count="1">
          <reference field="6" count="1">
            <x v="0"/>
          </reference>
        </references>
      </pivotArea>
    </format>
    <format dxfId="1739">
      <pivotArea dataOnly="0" outline="0" fieldPosition="0">
        <references count="1">
          <reference field="6" count="1">
            <x v="1"/>
          </reference>
        </references>
      </pivotArea>
    </format>
    <format dxfId="1738">
      <pivotArea dataOnly="0" outline="0" fieldPosition="0">
        <references count="1">
          <reference field="6" count="1">
            <x v="1"/>
          </reference>
        </references>
      </pivotArea>
    </format>
    <format dxfId="1737">
      <pivotArea dataOnly="0" labelOnly="1" fieldPosition="0">
        <references count="1">
          <reference field="9" count="0"/>
        </references>
      </pivotArea>
    </format>
    <format dxfId="1736">
      <pivotArea dataOnly="0" labelOnly="1" outline="0" fieldPosition="0">
        <references count="1">
          <reference field="2" count="0"/>
        </references>
      </pivotArea>
    </format>
    <format dxfId="1735">
      <pivotArea dataOnly="0" labelOnly="1" outline="0" fieldPosition="0">
        <references count="1">
          <reference field="2" count="0"/>
        </references>
      </pivotArea>
    </format>
    <format dxfId="1734">
      <pivotArea field="9" type="button" dataOnly="0" labelOnly="1" outline="0" axis="axisRow" fieldPosition="0"/>
    </format>
    <format dxfId="1733">
      <pivotArea dataOnly="0" labelOnly="1" fieldPosition="0">
        <references count="1">
          <reference field="6" count="0"/>
        </references>
      </pivotArea>
    </format>
    <format dxfId="1732">
      <pivotArea dataOnly="0" labelOnly="1" grandCol="1" outline="0" fieldPosition="0"/>
    </format>
    <format dxfId="1731">
      <pivotArea field="9" type="button" dataOnly="0" labelOnly="1" outline="0" axis="axisRow" fieldPosition="0"/>
    </format>
    <format dxfId="1730">
      <pivotArea dataOnly="0" labelOnly="1" fieldPosition="0">
        <references count="1">
          <reference field="6" count="0"/>
        </references>
      </pivotArea>
    </format>
    <format dxfId="172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2F1A-3D34-4512-A2BC-E01FC70FC308}" name="Tabela dinâmica2" cacheId="6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8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 defaultSubtotal="0">
      <items count="273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4">
    <i>
      <x v="113"/>
    </i>
    <i>
      <x v="170"/>
    </i>
    <i>
      <x v="263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728">
      <pivotArea type="origin" dataOnly="0" labelOnly="1" outline="0" fieldPosition="0"/>
    </format>
    <format dxfId="1727">
      <pivotArea field="3" type="button" dataOnly="0" labelOnly="1" outline="0"/>
    </format>
    <format dxfId="1726">
      <pivotArea field="6" type="button" dataOnly="0" labelOnly="1" outline="0" axis="axisCol" fieldPosition="0"/>
    </format>
    <format dxfId="1725">
      <pivotArea field="5" type="button" dataOnly="0" labelOnly="1" outline="0"/>
    </format>
    <format dxfId="1724">
      <pivotArea field="8" type="button" dataOnly="0" labelOnly="1" outline="0"/>
    </format>
    <format dxfId="1723">
      <pivotArea type="topRight" dataOnly="0" labelOnly="1" outline="0" fieldPosition="0"/>
    </format>
    <format dxfId="1722">
      <pivotArea type="origin" dataOnly="0" labelOnly="1" outline="0" fieldPosition="0"/>
    </format>
    <format dxfId="1721">
      <pivotArea field="3" type="button" dataOnly="0" labelOnly="1" outline="0"/>
    </format>
    <format dxfId="1720">
      <pivotArea field="6" type="button" dataOnly="0" labelOnly="1" outline="0" axis="axisCol" fieldPosition="0"/>
    </format>
    <format dxfId="1719">
      <pivotArea field="5" type="button" dataOnly="0" labelOnly="1" outline="0"/>
    </format>
    <format dxfId="1718">
      <pivotArea field="8" type="button" dataOnly="0" labelOnly="1" outline="0"/>
    </format>
    <format dxfId="1717">
      <pivotArea type="topRight" dataOnly="0" labelOnly="1" outline="0" fieldPosition="0"/>
    </format>
    <format dxfId="1716">
      <pivotArea dataOnly="0" grandCol="1" outline="0" fieldPosition="0"/>
    </format>
    <format dxfId="1715">
      <pivotArea dataOnly="0" grandCol="1" outline="0" fieldPosition="0"/>
    </format>
    <format dxfId="1714">
      <pivotArea field="9" type="button" dataOnly="0" labelOnly="1" outline="0" axis="axisRow" fieldPosition="0"/>
    </format>
    <format dxfId="1713">
      <pivotArea field="9" type="button" dataOnly="0" labelOnly="1" outline="0" axis="axisRow" fieldPosition="0"/>
    </format>
    <format dxfId="1712">
      <pivotArea field="9" type="button" dataOnly="0" labelOnly="1" outline="0" axis="axisRow" fieldPosition="0"/>
    </format>
    <format dxfId="1711">
      <pivotArea grandRow="1" outline="0" collapsedLevelsAreSubtotals="1" fieldPosition="0"/>
    </format>
    <format dxfId="1710">
      <pivotArea outline="0" fieldPosition="0">
        <references count="1">
          <reference field="4294967294" count="1">
            <x v="0"/>
          </reference>
        </references>
      </pivotArea>
    </format>
    <format dxfId="1709">
      <pivotArea dataOnly="0" outline="0" fieldPosition="0">
        <references count="1">
          <reference field="6" count="1">
            <x v="2"/>
          </reference>
        </references>
      </pivotArea>
    </format>
    <format dxfId="1708">
      <pivotArea dataOnly="0" outline="0" fieldPosition="0">
        <references count="1">
          <reference field="6" count="1">
            <x v="2"/>
          </reference>
        </references>
      </pivotArea>
    </format>
    <format dxfId="1707">
      <pivotArea dataOnly="0" outline="0" fieldPosition="0">
        <references count="1">
          <reference field="6" count="1">
            <x v="3"/>
          </reference>
        </references>
      </pivotArea>
    </format>
    <format dxfId="1706">
      <pivotArea dataOnly="0" outline="0" fieldPosition="0">
        <references count="1">
          <reference field="6" count="1">
            <x v="3"/>
          </reference>
        </references>
      </pivotArea>
    </format>
    <format dxfId="1705">
      <pivotArea dataOnly="0" outline="0" fieldPosition="0">
        <references count="1">
          <reference field="6" count="1">
            <x v="0"/>
          </reference>
        </references>
      </pivotArea>
    </format>
    <format dxfId="1704">
      <pivotArea dataOnly="0" outline="0" fieldPosition="0">
        <references count="1">
          <reference field="6" count="1">
            <x v="0"/>
          </reference>
        </references>
      </pivotArea>
    </format>
    <format dxfId="1703">
      <pivotArea dataOnly="0" outline="0" fieldPosition="0">
        <references count="1">
          <reference field="6" count="1">
            <x v="1"/>
          </reference>
        </references>
      </pivotArea>
    </format>
    <format dxfId="1702">
      <pivotArea dataOnly="0" outline="0" fieldPosition="0">
        <references count="1">
          <reference field="6" count="1">
            <x v="1"/>
          </reference>
        </references>
      </pivotArea>
    </format>
    <format dxfId="1701">
      <pivotArea dataOnly="0" labelOnly="1" fieldPosition="0">
        <references count="1">
          <reference field="9" count="0"/>
        </references>
      </pivotArea>
    </format>
    <format dxfId="1700">
      <pivotArea dataOnly="0" labelOnly="1" outline="0" fieldPosition="0">
        <references count="1">
          <reference field="2" count="0"/>
        </references>
      </pivotArea>
    </format>
    <format dxfId="1699">
      <pivotArea dataOnly="0" labelOnly="1" outline="0" fieldPosition="0">
        <references count="1">
          <reference field="2" count="0"/>
        </references>
      </pivotArea>
    </format>
    <format dxfId="1698">
      <pivotArea field="9" type="button" dataOnly="0" labelOnly="1" outline="0" axis="axisRow" fieldPosition="0"/>
    </format>
    <format dxfId="1697">
      <pivotArea dataOnly="0" labelOnly="1" fieldPosition="0">
        <references count="1">
          <reference field="6" count="0"/>
        </references>
      </pivotArea>
    </format>
    <format dxfId="1696">
      <pivotArea dataOnly="0" labelOnly="1" grandCol="1" outline="0" fieldPosition="0"/>
    </format>
    <format dxfId="1695">
      <pivotArea field="9" type="button" dataOnly="0" labelOnly="1" outline="0" axis="axisRow" fieldPosition="0"/>
    </format>
    <format dxfId="1694">
      <pivotArea dataOnly="0" labelOnly="1" fieldPosition="0">
        <references count="1">
          <reference field="6" count="0"/>
        </references>
      </pivotArea>
    </format>
    <format dxfId="169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3E6-DBB8-4CBB-A713-E74CE0397481}" name="Tabela dinâmica2" cacheId="6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h="1" x="4"/>
        <item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123"/>
    </i>
    <i>
      <x v="125"/>
    </i>
    <i>
      <x v="139"/>
    </i>
    <i>
      <x v="188"/>
    </i>
    <i>
      <x v="210"/>
    </i>
    <i>
      <x v="237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692">
      <pivotArea type="origin" dataOnly="0" labelOnly="1" outline="0" fieldPosition="0"/>
    </format>
    <format dxfId="1691">
      <pivotArea field="3" type="button" dataOnly="0" labelOnly="1" outline="0"/>
    </format>
    <format dxfId="1690">
      <pivotArea field="6" type="button" dataOnly="0" labelOnly="1" outline="0" axis="axisCol" fieldPosition="0"/>
    </format>
    <format dxfId="1689">
      <pivotArea field="5" type="button" dataOnly="0" labelOnly="1" outline="0"/>
    </format>
    <format dxfId="1688">
      <pivotArea field="8" type="button" dataOnly="0" labelOnly="1" outline="0"/>
    </format>
    <format dxfId="1687">
      <pivotArea type="topRight" dataOnly="0" labelOnly="1" outline="0" fieldPosition="0"/>
    </format>
    <format dxfId="1686">
      <pivotArea type="origin" dataOnly="0" labelOnly="1" outline="0" fieldPosition="0"/>
    </format>
    <format dxfId="1685">
      <pivotArea field="3" type="button" dataOnly="0" labelOnly="1" outline="0"/>
    </format>
    <format dxfId="1684">
      <pivotArea field="6" type="button" dataOnly="0" labelOnly="1" outline="0" axis="axisCol" fieldPosition="0"/>
    </format>
    <format dxfId="1683">
      <pivotArea field="5" type="button" dataOnly="0" labelOnly="1" outline="0"/>
    </format>
    <format dxfId="1682">
      <pivotArea field="8" type="button" dataOnly="0" labelOnly="1" outline="0"/>
    </format>
    <format dxfId="1681">
      <pivotArea type="topRight" dataOnly="0" labelOnly="1" outline="0" fieldPosition="0"/>
    </format>
    <format dxfId="1680">
      <pivotArea dataOnly="0" grandCol="1" outline="0" fieldPosition="0"/>
    </format>
    <format dxfId="1679">
      <pivotArea dataOnly="0" grandCol="1" outline="0" fieldPosition="0"/>
    </format>
    <format dxfId="1678">
      <pivotArea field="9" type="button" dataOnly="0" labelOnly="1" outline="0" axis="axisRow" fieldPosition="0"/>
    </format>
    <format dxfId="1677">
      <pivotArea field="9" type="button" dataOnly="0" labelOnly="1" outline="0" axis="axisRow" fieldPosition="0"/>
    </format>
    <format dxfId="1676">
      <pivotArea field="9" type="button" dataOnly="0" labelOnly="1" outline="0" axis="axisRow" fieldPosition="0"/>
    </format>
    <format dxfId="1675">
      <pivotArea grandRow="1" outline="0" collapsedLevelsAreSubtotals="1" fieldPosition="0"/>
    </format>
    <format dxfId="1674">
      <pivotArea outline="0" fieldPosition="0">
        <references count="1">
          <reference field="4294967294" count="1">
            <x v="0"/>
          </reference>
        </references>
      </pivotArea>
    </format>
    <format dxfId="1673">
      <pivotArea dataOnly="0" outline="0" fieldPosition="0">
        <references count="1">
          <reference field="6" count="1">
            <x v="2"/>
          </reference>
        </references>
      </pivotArea>
    </format>
    <format dxfId="1672">
      <pivotArea dataOnly="0" outline="0" fieldPosition="0">
        <references count="1">
          <reference field="6" count="1">
            <x v="2"/>
          </reference>
        </references>
      </pivotArea>
    </format>
    <format dxfId="1671">
      <pivotArea dataOnly="0" outline="0" fieldPosition="0">
        <references count="1">
          <reference field="6" count="1">
            <x v="3"/>
          </reference>
        </references>
      </pivotArea>
    </format>
    <format dxfId="1670">
      <pivotArea dataOnly="0" outline="0" fieldPosition="0">
        <references count="1">
          <reference field="6" count="1">
            <x v="3"/>
          </reference>
        </references>
      </pivotArea>
    </format>
    <format dxfId="1669">
      <pivotArea dataOnly="0" outline="0" fieldPosition="0">
        <references count="1">
          <reference field="6" count="1">
            <x v="0"/>
          </reference>
        </references>
      </pivotArea>
    </format>
    <format dxfId="1668">
      <pivotArea dataOnly="0" outline="0" fieldPosition="0">
        <references count="1">
          <reference field="6" count="1">
            <x v="0"/>
          </reference>
        </references>
      </pivotArea>
    </format>
    <format dxfId="1667">
      <pivotArea dataOnly="0" outline="0" fieldPosition="0">
        <references count="1">
          <reference field="6" count="1">
            <x v="1"/>
          </reference>
        </references>
      </pivotArea>
    </format>
    <format dxfId="1666">
      <pivotArea dataOnly="0" outline="0" fieldPosition="0">
        <references count="1">
          <reference field="6" count="1">
            <x v="1"/>
          </reference>
        </references>
      </pivotArea>
    </format>
    <format dxfId="1665">
      <pivotArea dataOnly="0" labelOnly="1" fieldPosition="0">
        <references count="1">
          <reference field="9" count="0"/>
        </references>
      </pivotArea>
    </format>
    <format dxfId="1664">
      <pivotArea dataOnly="0" labelOnly="1" outline="0" fieldPosition="0">
        <references count="1">
          <reference field="2" count="0"/>
        </references>
      </pivotArea>
    </format>
    <format dxfId="1663">
      <pivotArea dataOnly="0" labelOnly="1" outline="0" fieldPosition="0">
        <references count="1">
          <reference field="2" count="0"/>
        </references>
      </pivotArea>
    </format>
    <format dxfId="1662">
      <pivotArea field="9" type="button" dataOnly="0" labelOnly="1" outline="0" axis="axisRow" fieldPosition="0"/>
    </format>
    <format dxfId="1661">
      <pivotArea dataOnly="0" labelOnly="1" fieldPosition="0">
        <references count="1">
          <reference field="6" count="0"/>
        </references>
      </pivotArea>
    </format>
    <format dxfId="1660">
      <pivotArea dataOnly="0" labelOnly="1" grandCol="1" outline="0" fieldPosition="0"/>
    </format>
    <format dxfId="1659">
      <pivotArea field="9" type="button" dataOnly="0" labelOnly="1" outline="0" axis="axisRow" fieldPosition="0"/>
    </format>
    <format dxfId="1658">
      <pivotArea dataOnly="0" labelOnly="1" fieldPosition="0">
        <references count="1">
          <reference field="6" count="0"/>
        </references>
      </pivotArea>
    </format>
    <format dxfId="165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Tabela dinâmica2" cacheId="6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6"/>
    </i>
    <i>
      <x v="37"/>
    </i>
    <i>
      <x v="71"/>
    </i>
    <i>
      <x v="135"/>
    </i>
    <i>
      <x v="157"/>
    </i>
    <i>
      <x v="230"/>
    </i>
    <i>
      <x v="254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656">
      <pivotArea type="origin" dataOnly="0" labelOnly="1" outline="0" fieldPosition="0"/>
    </format>
    <format dxfId="1655">
      <pivotArea field="3" type="button" dataOnly="0" labelOnly="1" outline="0"/>
    </format>
    <format dxfId="1654">
      <pivotArea field="6" type="button" dataOnly="0" labelOnly="1" outline="0" axis="axisCol" fieldPosition="0"/>
    </format>
    <format dxfId="1653">
      <pivotArea field="5" type="button" dataOnly="0" labelOnly="1" outline="0"/>
    </format>
    <format dxfId="1652">
      <pivotArea field="8" type="button" dataOnly="0" labelOnly="1" outline="0"/>
    </format>
    <format dxfId="1651">
      <pivotArea type="topRight" dataOnly="0" labelOnly="1" outline="0" fieldPosition="0"/>
    </format>
    <format dxfId="1650">
      <pivotArea type="origin" dataOnly="0" labelOnly="1" outline="0" fieldPosition="0"/>
    </format>
    <format dxfId="1649">
      <pivotArea field="3" type="button" dataOnly="0" labelOnly="1" outline="0"/>
    </format>
    <format dxfId="1648">
      <pivotArea field="6" type="button" dataOnly="0" labelOnly="1" outline="0" axis="axisCol" fieldPosition="0"/>
    </format>
    <format dxfId="1647">
      <pivotArea field="5" type="button" dataOnly="0" labelOnly="1" outline="0"/>
    </format>
    <format dxfId="1646">
      <pivotArea field="8" type="button" dataOnly="0" labelOnly="1" outline="0"/>
    </format>
    <format dxfId="1645">
      <pivotArea type="topRight" dataOnly="0" labelOnly="1" outline="0" fieldPosition="0"/>
    </format>
    <format dxfId="1644">
      <pivotArea dataOnly="0" grandCol="1" outline="0" fieldPosition="0"/>
    </format>
    <format dxfId="1643">
      <pivotArea dataOnly="0" grandCol="1" outline="0" fieldPosition="0"/>
    </format>
    <format dxfId="1642">
      <pivotArea field="9" type="button" dataOnly="0" labelOnly="1" outline="0" axis="axisRow" fieldPosition="0"/>
    </format>
    <format dxfId="1641">
      <pivotArea field="9" type="button" dataOnly="0" labelOnly="1" outline="0" axis="axisRow" fieldPosition="0"/>
    </format>
    <format dxfId="1640">
      <pivotArea field="9" type="button" dataOnly="0" labelOnly="1" outline="0" axis="axisRow" fieldPosition="0"/>
    </format>
    <format dxfId="1639">
      <pivotArea grandRow="1" outline="0" collapsedLevelsAreSubtotals="1" fieldPosition="0"/>
    </format>
    <format dxfId="1638">
      <pivotArea outline="0" fieldPosition="0">
        <references count="1">
          <reference field="4294967294" count="1">
            <x v="0"/>
          </reference>
        </references>
      </pivotArea>
    </format>
    <format dxfId="1637">
      <pivotArea dataOnly="0" outline="0" fieldPosition="0">
        <references count="1">
          <reference field="6" count="1">
            <x v="2"/>
          </reference>
        </references>
      </pivotArea>
    </format>
    <format dxfId="1636">
      <pivotArea dataOnly="0" outline="0" fieldPosition="0">
        <references count="1">
          <reference field="6" count="1">
            <x v="2"/>
          </reference>
        </references>
      </pivotArea>
    </format>
    <format dxfId="1635">
      <pivotArea dataOnly="0" outline="0" fieldPosition="0">
        <references count="1">
          <reference field="6" count="1">
            <x v="3"/>
          </reference>
        </references>
      </pivotArea>
    </format>
    <format dxfId="1634">
      <pivotArea dataOnly="0" outline="0" fieldPosition="0">
        <references count="1">
          <reference field="6" count="1">
            <x v="3"/>
          </reference>
        </references>
      </pivotArea>
    </format>
    <format dxfId="1633">
      <pivotArea dataOnly="0" outline="0" fieldPosition="0">
        <references count="1">
          <reference field="6" count="1">
            <x v="0"/>
          </reference>
        </references>
      </pivotArea>
    </format>
    <format dxfId="1632">
      <pivotArea dataOnly="0" outline="0" fieldPosition="0">
        <references count="1">
          <reference field="6" count="1">
            <x v="0"/>
          </reference>
        </references>
      </pivotArea>
    </format>
    <format dxfId="1631">
      <pivotArea dataOnly="0" outline="0" fieldPosition="0">
        <references count="1">
          <reference field="6" count="1">
            <x v="1"/>
          </reference>
        </references>
      </pivotArea>
    </format>
    <format dxfId="1630">
      <pivotArea dataOnly="0" outline="0" fieldPosition="0">
        <references count="1">
          <reference field="6" count="1">
            <x v="1"/>
          </reference>
        </references>
      </pivotArea>
    </format>
    <format dxfId="1629">
      <pivotArea dataOnly="0" labelOnly="1" fieldPosition="0">
        <references count="1">
          <reference field="9" count="0"/>
        </references>
      </pivotArea>
    </format>
    <format dxfId="1628">
      <pivotArea dataOnly="0" labelOnly="1" outline="0" fieldPosition="0">
        <references count="1">
          <reference field="2" count="0"/>
        </references>
      </pivotArea>
    </format>
    <format dxfId="1627">
      <pivotArea dataOnly="0" labelOnly="1" outline="0" fieldPosition="0">
        <references count="1">
          <reference field="2" count="0"/>
        </references>
      </pivotArea>
    </format>
    <format dxfId="1626">
      <pivotArea field="9" type="button" dataOnly="0" labelOnly="1" outline="0" axis="axisRow" fieldPosition="0"/>
    </format>
    <format dxfId="1625">
      <pivotArea dataOnly="0" labelOnly="1" fieldPosition="0">
        <references count="1">
          <reference field="6" count="0"/>
        </references>
      </pivotArea>
    </format>
    <format dxfId="1624">
      <pivotArea dataOnly="0" labelOnly="1" grandCol="1" outline="0" fieldPosition="0"/>
    </format>
    <format dxfId="1623">
      <pivotArea field="9" type="button" dataOnly="0" labelOnly="1" outline="0" axis="axisRow" fieldPosition="0"/>
    </format>
    <format dxfId="1622">
      <pivotArea dataOnly="0" labelOnly="1" fieldPosition="0">
        <references count="1">
          <reference field="6" count="0"/>
        </references>
      </pivotArea>
    </format>
    <format dxfId="162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Tabela dinâmica2" cacheId="63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a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56"/>
    </i>
    <i>
      <x v="97"/>
    </i>
    <i>
      <x v="129"/>
    </i>
    <i>
      <x v="152"/>
    </i>
    <i>
      <x v="165"/>
    </i>
    <i>
      <x v="183"/>
    </i>
    <i>
      <x v="233"/>
    </i>
    <i>
      <x v="25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0">
    <format dxfId="1620">
      <pivotArea type="origin" dataOnly="0" labelOnly="1" outline="0" fieldPosition="0"/>
    </format>
    <format dxfId="1619">
      <pivotArea field="3" type="button" dataOnly="0" labelOnly="1" outline="0"/>
    </format>
    <format dxfId="1618">
      <pivotArea field="6" type="button" dataOnly="0" labelOnly="1" outline="0" axis="axisCol" fieldPosition="0"/>
    </format>
    <format dxfId="1617">
      <pivotArea field="5" type="button" dataOnly="0" labelOnly="1" outline="0"/>
    </format>
    <format dxfId="1616">
      <pivotArea field="8" type="button" dataOnly="0" labelOnly="1" outline="0"/>
    </format>
    <format dxfId="1615">
      <pivotArea type="topRight" dataOnly="0" labelOnly="1" outline="0" fieldPosition="0"/>
    </format>
    <format dxfId="1614">
      <pivotArea type="origin" dataOnly="0" labelOnly="1" outline="0" fieldPosition="0"/>
    </format>
    <format dxfId="1613">
      <pivotArea field="3" type="button" dataOnly="0" labelOnly="1" outline="0"/>
    </format>
    <format dxfId="1612">
      <pivotArea field="6" type="button" dataOnly="0" labelOnly="1" outline="0" axis="axisCol" fieldPosition="0"/>
    </format>
    <format dxfId="1611">
      <pivotArea field="5" type="button" dataOnly="0" labelOnly="1" outline="0"/>
    </format>
    <format dxfId="1610">
      <pivotArea field="8" type="button" dataOnly="0" labelOnly="1" outline="0"/>
    </format>
    <format dxfId="1609">
      <pivotArea type="topRight" dataOnly="0" labelOnly="1" outline="0" fieldPosition="0"/>
    </format>
    <format dxfId="1608">
      <pivotArea dataOnly="0" grandCol="1" outline="0" fieldPosition="0"/>
    </format>
    <format dxfId="1607">
      <pivotArea dataOnly="0" grandCol="1" outline="0" fieldPosition="0"/>
    </format>
    <format dxfId="1606">
      <pivotArea field="9" type="button" dataOnly="0" labelOnly="1" outline="0" axis="axisRow" fieldPosition="0"/>
    </format>
    <format dxfId="1605">
      <pivotArea field="9" type="button" dataOnly="0" labelOnly="1" outline="0" axis="axisRow" fieldPosition="0"/>
    </format>
    <format dxfId="1604">
      <pivotArea field="9" type="button" dataOnly="0" labelOnly="1" outline="0" axis="axisRow" fieldPosition="0"/>
    </format>
    <format dxfId="1603">
      <pivotArea grandRow="1" outline="0" collapsedLevelsAreSubtotals="1" fieldPosition="0"/>
    </format>
    <format dxfId="1602">
      <pivotArea outline="0" fieldPosition="0">
        <references count="1">
          <reference field="4294967294" count="1">
            <x v="0"/>
          </reference>
        </references>
      </pivotArea>
    </format>
    <format dxfId="1601">
      <pivotArea dataOnly="0" outline="0" fieldPosition="0">
        <references count="1">
          <reference field="6" count="1">
            <x v="2"/>
          </reference>
        </references>
      </pivotArea>
    </format>
    <format dxfId="1600">
      <pivotArea dataOnly="0" outline="0" fieldPosition="0">
        <references count="1">
          <reference field="6" count="1">
            <x v="2"/>
          </reference>
        </references>
      </pivotArea>
    </format>
    <format dxfId="1599">
      <pivotArea dataOnly="0" outline="0" fieldPosition="0">
        <references count="1">
          <reference field="6" count="1">
            <x v="3"/>
          </reference>
        </references>
      </pivotArea>
    </format>
    <format dxfId="1598">
      <pivotArea dataOnly="0" outline="0" fieldPosition="0">
        <references count="1">
          <reference field="6" count="1">
            <x v="3"/>
          </reference>
        </references>
      </pivotArea>
    </format>
    <format dxfId="1597">
      <pivotArea dataOnly="0" outline="0" fieldPosition="0">
        <references count="1">
          <reference field="6" count="1">
            <x v="0"/>
          </reference>
        </references>
      </pivotArea>
    </format>
    <format dxfId="1596">
      <pivotArea dataOnly="0" outline="0" fieldPosition="0">
        <references count="1">
          <reference field="6" count="1">
            <x v="0"/>
          </reference>
        </references>
      </pivotArea>
    </format>
    <format dxfId="1595">
      <pivotArea dataOnly="0" outline="0" fieldPosition="0">
        <references count="1">
          <reference field="6" count="1">
            <x v="1"/>
          </reference>
        </references>
      </pivotArea>
    </format>
    <format dxfId="1594">
      <pivotArea dataOnly="0" outline="0" fieldPosition="0">
        <references count="1">
          <reference field="6" count="1">
            <x v="1"/>
          </reference>
        </references>
      </pivotArea>
    </format>
    <format dxfId="1593">
      <pivotArea dataOnly="0" labelOnly="1" fieldPosition="0">
        <references count="1">
          <reference field="9" count="0"/>
        </references>
      </pivotArea>
    </format>
    <format dxfId="1592">
      <pivotArea dataOnly="0" labelOnly="1" outline="0" fieldPosition="0">
        <references count="1">
          <reference field="2" count="0"/>
        </references>
      </pivotArea>
    </format>
    <format dxfId="1591">
      <pivotArea dataOnly="0" labelOnly="1" outline="0" fieldPosition="0">
        <references count="1">
          <reference field="2" count="0"/>
        </references>
      </pivotArea>
    </format>
    <format dxfId="1590">
      <pivotArea field="2" type="button" dataOnly="0" labelOnly="1" outline="0" axis="axisPage" fieldPosition="0"/>
    </format>
    <format dxfId="1589">
      <pivotArea dataOnly="0" labelOnly="1" outline="0" fieldPosition="0">
        <references count="1">
          <reference field="2" count="0"/>
        </references>
      </pivotArea>
    </format>
    <format dxfId="1588">
      <pivotArea dataOnly="0" labelOnly="1" outline="0" fieldPosition="0">
        <references count="1">
          <reference field="2" count="0"/>
        </references>
      </pivotArea>
    </format>
    <format dxfId="1587">
      <pivotArea field="9" type="button" dataOnly="0" labelOnly="1" outline="0" axis="axisRow" fieldPosition="0"/>
    </format>
    <format dxfId="1586">
      <pivotArea dataOnly="0" labelOnly="1" fieldPosition="0">
        <references count="1">
          <reference field="6" count="0"/>
        </references>
      </pivotArea>
    </format>
    <format dxfId="1585">
      <pivotArea dataOnly="0" labelOnly="1" grandCol="1" outline="0" fieldPosition="0"/>
    </format>
    <format dxfId="1584">
      <pivotArea field="9" type="button" dataOnly="0" labelOnly="1" outline="0" axis="axisRow" fieldPosition="0"/>
    </format>
    <format dxfId="1583">
      <pivotArea dataOnly="0" labelOnly="1" fieldPosition="0">
        <references count="1">
          <reference field="6" count="0"/>
        </references>
      </pivotArea>
    </format>
    <format dxfId="1582">
      <pivotArea dataOnly="0" labelOnly="1" grandCol="1" outline="0" fieldPosition="0"/>
    </format>
    <format dxfId="1581">
      <pivotArea collapsedLevelsAreSubtotals="1" fieldPosition="0">
        <references count="2">
          <reference field="6" count="1" selected="0">
            <x v="8"/>
          </reference>
          <reference field="9" count="1">
            <x v="183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va_Nome" xr10:uid="{B7F6D168-5B3D-410C-AC1E-89054D9F667B}" sourceName="Prova Nome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44D6FDD-31E1-4EA8-9930-51D2B73AA3CC}" sourceName="Categor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a Nome" xr10:uid="{20033E65-4FE8-44CC-9E05-3F21DED5ADE8}" cache="SegmentaçãodeDados_Prova_Nome" caption="Prova Nome" columnCount="5" style="SlicerStyleOther1" rowHeight="234950"/>
  <slicer name="Categoria" xr10:uid="{E01A2A46-A4D1-49C9-B781-67BACC8DB407}" cache="SegmentaçãodeDados_Categoria" caption="Categoria" columnCount="8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U272" totalsRowShown="0" headerRowDxfId="1876">
  <autoFilter ref="A2:U272" xr:uid="{00000000-0009-0000-0100-000001000000}">
    <filterColumn colId="2">
      <filters>
        <filter val="Interm Masc"/>
      </filters>
    </filterColumn>
    <filterColumn colId="6">
      <filters>
        <filter val="Prova 1B"/>
      </filters>
    </filterColumn>
  </autoFilter>
  <tableColumns count="21">
    <tableColumn id="1" xr3:uid="{00000000-0010-0000-0000-000001000000}" name="Sequencial"/>
    <tableColumn id="2" xr3:uid="{00000000-0010-0000-0000-000002000000}" name="Bateria"/>
    <tableColumn id="3" xr3:uid="{00000000-0010-0000-0000-000003000000}" name="Categoria"/>
    <tableColumn id="4" xr3:uid="{00000000-0010-0000-0000-000004000000}" name="Prova Nº"/>
    <tableColumn id="20" xr3:uid="{00000000-0010-0000-0000-000014000000}" name="Prova Ord"/>
    <tableColumn id="14" xr3:uid="{00000000-0010-0000-0000-00000E000000}" name="Tipo"/>
    <tableColumn id="5" xr3:uid="{00000000-0010-0000-0000-000005000000}" name="Prova Nome"/>
    <tableColumn id="18" xr3:uid="{00000000-0010-0000-0000-000012000000}" name="Sessão"/>
    <tableColumn id="19" xr3:uid="{00000000-0010-0000-0000-000013000000}" name="Movimento"/>
    <tableColumn id="6" xr3:uid="{00000000-0010-0000-0000-000006000000}" name="Equipe/Atleta"/>
    <tableColumn id="7" xr3:uid="{00000000-0010-0000-0000-000007000000}" name="Raia" dataDxfId="1875"/>
    <tableColumn id="8" xr3:uid="{00000000-0010-0000-0000-000008000000}" name="Judge"/>
    <tableColumn id="9" xr3:uid="{00000000-0010-0000-0000-000009000000}" name="Reps Cap"/>
    <tableColumn id="10" xr3:uid="{00000000-0010-0000-0000-00000A000000}" name="Time Cap (s)"/>
    <tableColumn id="21" xr3:uid="{00000000-0010-0000-0000-000015000000}" name="Reps"/>
    <tableColumn id="16" xr3:uid="{00000000-0010-0000-0000-000010000000}" name="Tempo CP (s)" dataDxfId="1874"/>
    <tableColumn id="17" xr3:uid="{00000000-0010-0000-0000-000011000000}" name="Tempo P. (s)" dataDxfId="1873">
      <calculatedColumnFormula>IF(AND(Tabela2[[#This Row],[Reps]]&lt;Tabela2[[#This Row],[Reps Cap]],Tabela2[[#This Row],[Reps]]&gt;0),(Tabela2[[#This Row],[Reps Cap]]-Tabela2[[#This Row],[Reps]])*1,0)</calculatedColumnFormula>
    </tableColumn>
    <tableColumn id="11" xr3:uid="{00000000-0010-0000-0000-00000B000000}" name="Tempo Final (s)" dataDxfId="1872">
      <calculatedColumnFormula>SUM(Tabela2[[#This Row],[Tempo CP (s)]],Tabela2[[#This Row],[Tempo P. (s)]])</calculatedColumnFormula>
    </tableColumn>
    <tableColumn id="12" xr3:uid="{00000000-0010-0000-0000-00000C000000}" name="Tempo Final (min)" dataDxfId="1871"/>
    <tableColumn id="13" xr3:uid="{00000000-0010-0000-0000-00000D000000}" name="Pontuação" dataDxfId="1870">
      <calculatedColumnFormula>IFERROR(VLOOKUP(Tabela2[[#This Row],[Colocação]],Tabela1[#All],2,0),0)</calculatedColumnFormula>
    </tableColumn>
    <tableColumn id="15" xr3:uid="{00000000-0010-0000-0000-00000F000000}" name="Colocação" dataDxfId="1869">
      <calculatedColumnFormula>IF(Tabela2[[#This Row],[Tempo Final (s)]]&gt;0,_xlfn.RANK.EQ(R3,$R$3:$R$13),"A definir")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21" totalsRowShown="0">
  <autoFilter ref="A1:B21" xr:uid="{00000000-0009-0000-0100-000002000000}"/>
  <tableColumns count="2">
    <tableColumn id="1" xr3:uid="{00000000-0010-0000-0100-000001000000}" name="Colocação" dataDxfId="1580"/>
    <tableColumn id="2" xr3:uid="{00000000-0010-0000-0100-000002000000}" name="Po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microsoft.com/office/2007/relationships/slicer" Target="../slicers/slicer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2"/>
  <sheetViews>
    <sheetView showGridLines="0" tabSelected="1" zoomScale="80" zoomScaleNormal="80" workbookViewId="0">
      <pane xSplit="11" ySplit="2" topLeftCell="M3" activePane="bottomRight" state="frozen"/>
      <selection pane="topRight" activeCell="K1" sqref="K1"/>
      <selection pane="bottomLeft" activeCell="A3" sqref="A3"/>
      <selection pane="bottomRight" activeCell="P273" sqref="P273"/>
    </sheetView>
  </sheetViews>
  <sheetFormatPr defaultColWidth="9.109375" defaultRowHeight="14.4" outlineLevelCol="2" x14ac:dyDescent="0.3"/>
  <cols>
    <col min="1" max="1" width="16.44140625" hidden="1" customWidth="1" outlineLevel="1"/>
    <col min="2" max="2" width="13.44140625" hidden="1" customWidth="1" outlineLevel="1"/>
    <col min="3" max="3" width="15.33203125" bestFit="1" customWidth="1" collapsed="1"/>
    <col min="4" max="5" width="14.88671875" hidden="1" customWidth="1" outlineLevel="2"/>
    <col min="6" max="6" width="11.44140625" hidden="1" customWidth="1" outlineLevel="1" collapsed="1"/>
    <col min="7" max="7" width="17.88671875" bestFit="1" customWidth="1" collapsed="1"/>
    <col min="8" max="8" width="17.88671875" hidden="1" customWidth="1" outlineLevel="1"/>
    <col min="9" max="9" width="22" hidden="1" customWidth="1" outlineLevel="1"/>
    <col min="10" max="10" width="60.88671875" bestFit="1" customWidth="1" collapsed="1"/>
    <col min="11" max="11" width="10.88671875" hidden="1" customWidth="1" outlineLevel="2"/>
    <col min="12" max="12" width="12" hidden="1" customWidth="1" outlineLevel="2"/>
    <col min="13" max="13" width="15" customWidth="1" outlineLevel="1" collapsed="1"/>
    <col min="14" max="14" width="18" customWidth="1" outlineLevel="1"/>
    <col min="15" max="15" width="11.33203125" bestFit="1" customWidth="1"/>
    <col min="16" max="16" width="18.5546875" bestFit="1" customWidth="1"/>
    <col min="17" max="17" width="18" customWidth="1" outlineLevel="1"/>
    <col min="18" max="18" width="20.88671875" customWidth="1" outlineLevel="1"/>
    <col min="19" max="19" width="23.44140625" customWidth="1" outlineLevel="1"/>
    <col min="20" max="20" width="16" style="1" bestFit="1" customWidth="1"/>
    <col min="21" max="21" width="15.6640625" style="1" bestFit="1" customWidth="1"/>
  </cols>
  <sheetData>
    <row r="1" spans="1:21" ht="61.2" customHeight="1" x14ac:dyDescent="0.3">
      <c r="C1" s="11">
        <f>SUBTOTAL(3,C3:C2352)</f>
        <v>6</v>
      </c>
      <c r="J1" s="11">
        <f>SUBTOTAL(3,J3:J2352)</f>
        <v>6</v>
      </c>
    </row>
    <row r="2" spans="1:2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7" t="s">
        <v>14</v>
      </c>
      <c r="P2" s="16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hidden="1" x14ac:dyDescent="0.3">
      <c r="A3">
        <v>1</v>
      </c>
      <c r="B3">
        <v>1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J3" t="s">
        <v>46</v>
      </c>
      <c r="K3" s="2"/>
      <c r="L3" s="1"/>
      <c r="M3">
        <v>40</v>
      </c>
      <c r="N3">
        <v>150</v>
      </c>
      <c r="O3">
        <v>40</v>
      </c>
      <c r="P3" s="8">
        <v>105</v>
      </c>
      <c r="Q3" s="8">
        <f>IF(AND(Tabela2[[#This Row],[Reps]]&lt;Tabela2[[#This Row],[Reps Cap]],Tabela2[[#This Row],[Reps]]&gt;0),(Tabela2[[#This Row],[Reps Cap]]-Tabela2[[#This Row],[Reps]])*1,0)</f>
        <v>0</v>
      </c>
      <c r="R3" s="8">
        <f>SUM(Tabela2[[#This Row],[Tempo CP (s)]],Tabela2[[#This Row],[Tempo P. (s)]])</f>
        <v>105</v>
      </c>
      <c r="S3" s="8"/>
      <c r="T3" s="1">
        <f>IFERROR(VLOOKUP(Tabela2[[#This Row],[Colocação]],Tabela1[#All],2,0),0)</f>
        <v>97</v>
      </c>
      <c r="U3" s="1">
        <f>IF(Tabela2[[#This Row],[Tempo Final (s)]]&gt;0,_xlfn.RANK.EQ(R3,$R$3:$R$13,1),"A definir")</f>
        <v>2</v>
      </c>
    </row>
    <row r="4" spans="1:21" hidden="1" x14ac:dyDescent="0.3">
      <c r="C4" t="s">
        <v>21</v>
      </c>
      <c r="D4" t="s">
        <v>22</v>
      </c>
      <c r="E4" t="s">
        <v>23</v>
      </c>
      <c r="F4" t="s">
        <v>24</v>
      </c>
      <c r="G4" t="s">
        <v>22</v>
      </c>
      <c r="J4" t="s">
        <v>41</v>
      </c>
      <c r="K4" s="2"/>
      <c r="L4" s="1"/>
      <c r="M4">
        <v>40</v>
      </c>
      <c r="N4">
        <v>150</v>
      </c>
      <c r="O4">
        <v>40</v>
      </c>
      <c r="P4" s="8">
        <v>124</v>
      </c>
      <c r="Q4" s="8">
        <f>IF(AND(Tabela2[[#This Row],[Reps]]&lt;Tabela2[[#This Row],[Reps Cap]],Tabela2[[#This Row],[Reps]]&gt;0),(Tabela2[[#This Row],[Reps Cap]]-Tabela2[[#This Row],[Reps]])*1,0)</f>
        <v>0</v>
      </c>
      <c r="R4" s="8">
        <f>SUM(Tabela2[[#This Row],[Tempo CP (s)]],Tabela2[[#This Row],[Tempo P. (s)]])</f>
        <v>124</v>
      </c>
      <c r="S4" s="8"/>
      <c r="T4" s="1">
        <f>IFERROR(VLOOKUP(Tabela2[[#This Row],[Colocação]],Tabela1[#All],2,0),0)</f>
        <v>79</v>
      </c>
      <c r="U4" s="1">
        <f>IF(Tabela2[[#This Row],[Tempo Final (s)]]&gt;0,_xlfn.RANK.EQ(R4,$R$3:$R$13,1),"A definir")</f>
        <v>8</v>
      </c>
    </row>
    <row r="5" spans="1:21" hidden="1" x14ac:dyDescent="0.3">
      <c r="C5" t="s">
        <v>21</v>
      </c>
      <c r="D5" t="s">
        <v>22</v>
      </c>
      <c r="E5" t="s">
        <v>23</v>
      </c>
      <c r="F5" t="s">
        <v>24</v>
      </c>
      <c r="G5" t="s">
        <v>22</v>
      </c>
      <c r="J5" t="s">
        <v>51</v>
      </c>
      <c r="K5" s="2"/>
      <c r="L5" s="1"/>
      <c r="M5">
        <v>40</v>
      </c>
      <c r="N5">
        <v>150</v>
      </c>
      <c r="O5">
        <v>40</v>
      </c>
      <c r="P5" s="8">
        <v>113</v>
      </c>
      <c r="Q5" s="8">
        <f>IF(AND(Tabela2[[#This Row],[Reps]]&lt;Tabela2[[#This Row],[Reps Cap]],Tabela2[[#This Row],[Reps]]&gt;0),(Tabela2[[#This Row],[Reps Cap]]-Tabela2[[#This Row],[Reps]])*1,0)</f>
        <v>0</v>
      </c>
      <c r="R5" s="8">
        <f>SUM(Tabela2[[#This Row],[Tempo CP (s)]],Tabela2[[#This Row],[Tempo P. (s)]])</f>
        <v>113</v>
      </c>
      <c r="S5" s="8"/>
      <c r="T5" s="1">
        <f>IFERROR(VLOOKUP(Tabela2[[#This Row],[Colocação]],Tabela1[#All],2,0),0)</f>
        <v>88</v>
      </c>
      <c r="U5" s="1">
        <f>IF(Tabela2[[#This Row],[Tempo Final (s)]]&gt;0,_xlfn.RANK.EQ(R5,$R$3:$R$13,1),"A definir")</f>
        <v>5</v>
      </c>
    </row>
    <row r="6" spans="1:21" hidden="1" x14ac:dyDescent="0.3">
      <c r="C6" t="s">
        <v>21</v>
      </c>
      <c r="D6" t="s">
        <v>22</v>
      </c>
      <c r="E6" t="s">
        <v>23</v>
      </c>
      <c r="F6" t="s">
        <v>24</v>
      </c>
      <c r="G6" t="s">
        <v>22</v>
      </c>
      <c r="J6" t="s">
        <v>47</v>
      </c>
      <c r="K6" s="2"/>
      <c r="L6" s="1"/>
      <c r="M6">
        <v>40</v>
      </c>
      <c r="N6">
        <v>150</v>
      </c>
      <c r="O6">
        <v>40</v>
      </c>
      <c r="P6" s="8">
        <v>113</v>
      </c>
      <c r="Q6" s="8">
        <f>IF(AND(Tabela2[[#This Row],[Reps]]&lt;Tabela2[[#This Row],[Reps Cap]],Tabela2[[#This Row],[Reps]]&gt;0),(Tabela2[[#This Row],[Reps Cap]]-Tabela2[[#This Row],[Reps]])*1,0)</f>
        <v>0</v>
      </c>
      <c r="R6" s="8">
        <f>SUM(Tabela2[[#This Row],[Tempo CP (s)]],Tabela2[[#This Row],[Tempo P. (s)]])</f>
        <v>113</v>
      </c>
      <c r="S6" s="8"/>
      <c r="T6" s="1">
        <f>IFERROR(VLOOKUP(Tabela2[[#This Row],[Colocação]],Tabela1[#All],2,0),0)</f>
        <v>88</v>
      </c>
      <c r="U6" s="1">
        <f>IF(Tabela2[[#This Row],[Tempo Final (s)]]&gt;0,_xlfn.RANK.EQ(R6,$R$3:$R$13,1),"A definir")</f>
        <v>5</v>
      </c>
    </row>
    <row r="7" spans="1:21" hidden="1" x14ac:dyDescent="0.3">
      <c r="A7">
        <v>2</v>
      </c>
      <c r="B7">
        <v>1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J7" t="s">
        <v>42</v>
      </c>
      <c r="K7" s="2"/>
      <c r="L7" s="1"/>
      <c r="M7">
        <v>40</v>
      </c>
      <c r="N7">
        <v>150</v>
      </c>
      <c r="O7">
        <v>40</v>
      </c>
      <c r="P7" s="8">
        <v>130</v>
      </c>
      <c r="Q7" s="8">
        <f>IF(AND(Tabela2[[#This Row],[Reps]]&lt;Tabela2[[#This Row],[Reps Cap]],Tabela2[[#This Row],[Reps]]&gt;0),(Tabela2[[#This Row],[Reps Cap]]-Tabela2[[#This Row],[Reps]])*1,0)</f>
        <v>0</v>
      </c>
      <c r="R7" s="8">
        <f>SUM(Tabela2[[#This Row],[Tempo CP (s)]],Tabela2[[#This Row],[Tempo P. (s)]])</f>
        <v>130</v>
      </c>
      <c r="S7" s="8"/>
      <c r="T7" s="1">
        <f>IFERROR(VLOOKUP(Tabela2[[#This Row],[Colocação]],Tabela1[#All],2,0),0)</f>
        <v>76</v>
      </c>
      <c r="U7" s="1">
        <f>IF(Tabela2[[#This Row],[Tempo Final (s)]]&gt;0,_xlfn.RANK.EQ(R7,$R$3:$R$13,1),"A definir")</f>
        <v>9</v>
      </c>
    </row>
    <row r="8" spans="1:21" hidden="1" x14ac:dyDescent="0.3">
      <c r="A8">
        <v>3</v>
      </c>
      <c r="B8">
        <v>1</v>
      </c>
      <c r="C8" t="s">
        <v>21</v>
      </c>
      <c r="D8" t="s">
        <v>22</v>
      </c>
      <c r="E8" t="s">
        <v>23</v>
      </c>
      <c r="F8" t="s">
        <v>24</v>
      </c>
      <c r="G8" t="s">
        <v>22</v>
      </c>
      <c r="J8" t="s">
        <v>45</v>
      </c>
      <c r="K8" s="2"/>
      <c r="L8" s="1"/>
      <c r="M8">
        <v>40</v>
      </c>
      <c r="N8">
        <v>150</v>
      </c>
      <c r="O8">
        <v>40</v>
      </c>
      <c r="P8" s="8">
        <v>99</v>
      </c>
      <c r="Q8" s="8">
        <f>IF(AND(Tabela2[[#This Row],[Reps]]&lt;Tabela2[[#This Row],[Reps Cap]],Tabela2[[#This Row],[Reps]]&gt;0),(Tabela2[[#This Row],[Reps Cap]]-Tabela2[[#This Row],[Reps]])*1,0)</f>
        <v>0</v>
      </c>
      <c r="R8" s="8">
        <f>SUM(Tabela2[[#This Row],[Tempo CP (s)]],Tabela2[[#This Row],[Tempo P. (s)]])</f>
        <v>99</v>
      </c>
      <c r="S8" s="8"/>
      <c r="T8" s="1">
        <f>IFERROR(VLOOKUP(Tabela2[[#This Row],[Colocação]],Tabela1[#All],2,0),0)</f>
        <v>100</v>
      </c>
      <c r="U8" s="1">
        <f>IF(Tabela2[[#This Row],[Tempo Final (s)]]&gt;0,_xlfn.RANK.EQ(R8,$R$3:$R$13,1),"A definir")</f>
        <v>1</v>
      </c>
    </row>
    <row r="9" spans="1:21" hidden="1" x14ac:dyDescent="0.3">
      <c r="A9">
        <v>4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22</v>
      </c>
      <c r="J9" t="s">
        <v>49</v>
      </c>
      <c r="K9" s="2"/>
      <c r="L9" s="1" t="s">
        <v>25</v>
      </c>
      <c r="M9">
        <v>40</v>
      </c>
      <c r="N9">
        <v>150</v>
      </c>
      <c r="O9">
        <v>40</v>
      </c>
      <c r="P9" s="8">
        <v>109</v>
      </c>
      <c r="Q9" s="8">
        <f>IF(AND(Tabela2[[#This Row],[Reps]]&lt;Tabela2[[#This Row],[Reps Cap]],Tabela2[[#This Row],[Reps]]&gt;0),(Tabela2[[#This Row],[Reps Cap]]-Tabela2[[#This Row],[Reps]])*1,0)</f>
        <v>0</v>
      </c>
      <c r="R9" s="8">
        <f>SUM(Tabela2[[#This Row],[Tempo CP (s)]],Tabela2[[#This Row],[Tempo P. (s)]])</f>
        <v>109</v>
      </c>
      <c r="S9" s="8"/>
      <c r="T9" s="1">
        <f>IFERROR(VLOOKUP(Tabela2[[#This Row],[Colocação]],Tabela1[#All],2,0),0)</f>
        <v>91</v>
      </c>
      <c r="U9" s="1">
        <f>IF(Tabela2[[#This Row],[Tempo Final (s)]]&gt;0,_xlfn.RANK.EQ(R9,$R$3:$R$13,1),"A definir")</f>
        <v>4</v>
      </c>
    </row>
    <row r="10" spans="1:21" hidden="1" x14ac:dyDescent="0.3">
      <c r="A10">
        <v>5</v>
      </c>
      <c r="B10">
        <v>1</v>
      </c>
      <c r="C10" t="s">
        <v>21</v>
      </c>
      <c r="D10" t="s">
        <v>22</v>
      </c>
      <c r="E10" t="s">
        <v>23</v>
      </c>
      <c r="F10" t="s">
        <v>24</v>
      </c>
      <c r="G10" t="s">
        <v>22</v>
      </c>
      <c r="J10" t="s">
        <v>44</v>
      </c>
      <c r="K10" s="2"/>
      <c r="L10" s="1"/>
      <c r="M10">
        <v>40</v>
      </c>
      <c r="N10">
        <v>150</v>
      </c>
      <c r="O10">
        <v>40</v>
      </c>
      <c r="P10" s="8">
        <v>107</v>
      </c>
      <c r="Q10" s="8">
        <f>IF(AND(Tabela2[[#This Row],[Reps]]&lt;Tabela2[[#This Row],[Reps Cap]],Tabela2[[#This Row],[Reps]]&gt;0),(Tabela2[[#This Row],[Reps Cap]]-Tabela2[[#This Row],[Reps]])*1,0)</f>
        <v>0</v>
      </c>
      <c r="R10" s="8">
        <f>SUM(Tabela2[[#This Row],[Tempo CP (s)]],Tabela2[[#This Row],[Tempo P. (s)]])</f>
        <v>107</v>
      </c>
      <c r="S10" s="8"/>
      <c r="T10" s="1">
        <f>IFERROR(VLOOKUP(Tabela2[[#This Row],[Colocação]],Tabela1[#All],2,0),0)</f>
        <v>94</v>
      </c>
      <c r="U10" s="1">
        <f>IF(Tabela2[[#This Row],[Tempo Final (s)]]&gt;0,_xlfn.RANK.EQ(R10,$R$3:$R$13,1),"A definir")</f>
        <v>3</v>
      </c>
    </row>
    <row r="11" spans="1:21" hidden="1" x14ac:dyDescent="0.3">
      <c r="A11">
        <v>6</v>
      </c>
      <c r="B11">
        <v>1</v>
      </c>
      <c r="C11" t="s">
        <v>21</v>
      </c>
      <c r="D11" t="s">
        <v>22</v>
      </c>
      <c r="E11" t="s">
        <v>23</v>
      </c>
      <c r="F11" t="s">
        <v>24</v>
      </c>
      <c r="G11" t="s">
        <v>22</v>
      </c>
      <c r="J11" t="s">
        <v>50</v>
      </c>
      <c r="K11" s="2"/>
      <c r="L11" s="1"/>
      <c r="M11">
        <v>40</v>
      </c>
      <c r="N11">
        <v>150</v>
      </c>
      <c r="O11">
        <v>40</v>
      </c>
      <c r="P11" s="8">
        <v>136</v>
      </c>
      <c r="Q11" s="8">
        <f>IF(AND(Tabela2[[#This Row],[Reps]]&lt;Tabela2[[#This Row],[Reps Cap]],Tabela2[[#This Row],[Reps]]&gt;0),(Tabela2[[#This Row],[Reps Cap]]-Tabela2[[#This Row],[Reps]])*1,0)</f>
        <v>0</v>
      </c>
      <c r="R11" s="8">
        <f>SUM(Tabela2[[#This Row],[Tempo CP (s)]],Tabela2[[#This Row],[Tempo P. (s)]])</f>
        <v>136</v>
      </c>
      <c r="S11" s="8"/>
      <c r="T11" s="1">
        <f>IFERROR(VLOOKUP(Tabela2[[#This Row],[Colocação]],Tabela1[#All],2,0),0)</f>
        <v>70</v>
      </c>
      <c r="U11" s="1">
        <f>IF(Tabela2[[#This Row],[Tempo Final (s)]]&gt;0,_xlfn.RANK.EQ(R11,$R$3:$R$13,1),"A definir")</f>
        <v>11</v>
      </c>
    </row>
    <row r="12" spans="1:21" hidden="1" x14ac:dyDescent="0.3">
      <c r="C12" t="s">
        <v>21</v>
      </c>
      <c r="G12" t="s">
        <v>22</v>
      </c>
      <c r="J12" t="s">
        <v>43</v>
      </c>
      <c r="K12" s="2"/>
      <c r="L12" s="1"/>
      <c r="M12">
        <v>40</v>
      </c>
      <c r="N12">
        <v>150</v>
      </c>
      <c r="O12">
        <v>40</v>
      </c>
      <c r="P12" s="8">
        <v>135</v>
      </c>
      <c r="Q12" s="8">
        <f>IF(AND(Tabela2[[#This Row],[Reps]]&lt;Tabela2[[#This Row],[Reps Cap]],Tabela2[[#This Row],[Reps]]&gt;0),(Tabela2[[#This Row],[Reps Cap]]-Tabela2[[#This Row],[Reps]])*1,0)</f>
        <v>0</v>
      </c>
      <c r="R12" s="8">
        <f>SUM(Tabela2[[#This Row],[Tempo CP (s)]],Tabela2[[#This Row],[Tempo P. (s)]])</f>
        <v>135</v>
      </c>
      <c r="S12" s="8"/>
      <c r="T12" s="1">
        <f>IFERROR(VLOOKUP(Tabela2[[#This Row],[Colocação]],Tabela1[#All],2,0),0)</f>
        <v>73</v>
      </c>
      <c r="U12" s="1">
        <f>IF(Tabela2[[#This Row],[Tempo Final (s)]]&gt;0,_xlfn.RANK.EQ(R12,$R$3:$R$13,1),"A definir")</f>
        <v>10</v>
      </c>
    </row>
    <row r="13" spans="1:21" ht="15" hidden="1" thickBot="1" x14ac:dyDescent="0.35">
      <c r="A13">
        <v>8</v>
      </c>
      <c r="B13" s="12">
        <v>1</v>
      </c>
      <c r="C13" s="12" t="s">
        <v>21</v>
      </c>
      <c r="D13" s="12" t="s">
        <v>22</v>
      </c>
      <c r="E13" s="12" t="s">
        <v>23</v>
      </c>
      <c r="F13" s="12" t="s">
        <v>24</v>
      </c>
      <c r="G13" s="12" t="s">
        <v>22</v>
      </c>
      <c r="H13" s="12"/>
      <c r="I13" s="12"/>
      <c r="J13" s="12" t="s">
        <v>48</v>
      </c>
      <c r="K13" s="13"/>
      <c r="L13" s="15"/>
      <c r="M13" s="12">
        <v>40</v>
      </c>
      <c r="N13" s="12">
        <v>150</v>
      </c>
      <c r="O13" s="12">
        <v>40</v>
      </c>
      <c r="P13" s="14">
        <v>119</v>
      </c>
      <c r="Q13" s="14">
        <f>IF(AND(Tabela2[[#This Row],[Reps]]&lt;Tabela2[[#This Row],[Reps Cap]],Tabela2[[#This Row],[Reps]]&gt;0),(Tabela2[[#This Row],[Reps Cap]]-Tabela2[[#This Row],[Reps]])*1,0)</f>
        <v>0</v>
      </c>
      <c r="R13" s="14">
        <f>SUM(Tabela2[[#This Row],[Tempo CP (s)]],Tabela2[[#This Row],[Tempo P. (s)]])</f>
        <v>119</v>
      </c>
      <c r="S13" s="14"/>
      <c r="T13" s="15">
        <f>IFERROR(VLOOKUP(Tabela2[[#This Row],[Colocação]],Tabela1[#All],2,0),0)</f>
        <v>82</v>
      </c>
      <c r="U13" s="15">
        <f>IF(Tabela2[[#This Row],[Tempo Final (s)]]&gt;0,_xlfn.RANK.EQ(R13,$R$3:$R$13,1),"A definir")</f>
        <v>7</v>
      </c>
    </row>
    <row r="14" spans="1:21" hidden="1" x14ac:dyDescent="0.3">
      <c r="A14">
        <v>9</v>
      </c>
      <c r="B14">
        <v>2</v>
      </c>
      <c r="C14" t="s">
        <v>26</v>
      </c>
      <c r="D14" t="s">
        <v>22</v>
      </c>
      <c r="E14" t="s">
        <v>23</v>
      </c>
      <c r="F14" t="s">
        <v>24</v>
      </c>
      <c r="G14" t="s">
        <v>22</v>
      </c>
      <c r="J14" t="s">
        <v>52</v>
      </c>
      <c r="K14" s="2"/>
      <c r="L14" s="1"/>
      <c r="M14">
        <v>40</v>
      </c>
      <c r="N14">
        <v>150</v>
      </c>
      <c r="O14">
        <v>40</v>
      </c>
      <c r="P14" s="8">
        <v>98</v>
      </c>
      <c r="Q14" s="8">
        <f>IF(AND(Tabela2[[#This Row],[Reps]]&lt;Tabela2[[#This Row],[Reps Cap]],Tabela2[[#This Row],[Reps]]&gt;0),(Tabela2[[#This Row],[Reps Cap]]-Tabela2[[#This Row],[Reps]])*1,0)</f>
        <v>0</v>
      </c>
      <c r="R14" s="8">
        <f>SUM(Tabela2[[#This Row],[Tempo CP (s)]],Tabela2[[#This Row],[Tempo P. (s)]])</f>
        <v>98</v>
      </c>
      <c r="S14" s="8"/>
      <c r="T14" s="1">
        <f>IFERROR(VLOOKUP(Tabela2[[#This Row],[Colocação]],Tabela1[#All],2,0),0)</f>
        <v>91</v>
      </c>
      <c r="U14" s="1">
        <f>IF(Tabela2[[#This Row],[Tempo Final (s)]]&gt;0,_xlfn.RANK.EQ(R14,$R$14:$R$18,1),"A definir")</f>
        <v>4</v>
      </c>
    </row>
    <row r="15" spans="1:21" hidden="1" x14ac:dyDescent="0.3">
      <c r="C15" t="s">
        <v>26</v>
      </c>
      <c r="D15" t="s">
        <v>22</v>
      </c>
      <c r="E15" t="s">
        <v>23</v>
      </c>
      <c r="F15" t="s">
        <v>24</v>
      </c>
      <c r="G15" t="s">
        <v>22</v>
      </c>
      <c r="J15" t="s">
        <v>53</v>
      </c>
      <c r="K15" s="2"/>
      <c r="L15" s="1"/>
      <c r="M15">
        <v>40</v>
      </c>
      <c r="N15">
        <v>150</v>
      </c>
      <c r="O15">
        <v>40</v>
      </c>
      <c r="P15" s="8">
        <v>106</v>
      </c>
      <c r="Q15" s="8">
        <f>IF(AND(Tabela2[[#This Row],[Reps]]&lt;Tabela2[[#This Row],[Reps Cap]],Tabela2[[#This Row],[Reps]]&gt;0),(Tabela2[[#This Row],[Reps Cap]]-Tabela2[[#This Row],[Reps]])*1,0)</f>
        <v>0</v>
      </c>
      <c r="R15" s="8">
        <f>SUM(Tabela2[[#This Row],[Tempo CP (s)]],Tabela2[[#This Row],[Tempo P. (s)]])</f>
        <v>106</v>
      </c>
      <c r="S15" s="8"/>
      <c r="T15" s="1">
        <f>IFERROR(VLOOKUP(Tabela2[[#This Row],[Colocação]],Tabela1[#All],2,0),0)</f>
        <v>88</v>
      </c>
      <c r="U15" s="1">
        <f>IF(Tabela2[[#This Row],[Tempo Final (s)]]&gt;0,_xlfn.RANK.EQ(R15,$R$14:$R$18,1),"A definir")</f>
        <v>5</v>
      </c>
    </row>
    <row r="16" spans="1:21" hidden="1" x14ac:dyDescent="0.3">
      <c r="C16" t="s">
        <v>26</v>
      </c>
      <c r="D16" t="s">
        <v>22</v>
      </c>
      <c r="E16" t="s">
        <v>23</v>
      </c>
      <c r="F16" t="s">
        <v>24</v>
      </c>
      <c r="G16" t="s">
        <v>22</v>
      </c>
      <c r="J16" t="s">
        <v>54</v>
      </c>
      <c r="K16" s="2"/>
      <c r="L16" s="1"/>
      <c r="M16">
        <v>40</v>
      </c>
      <c r="N16">
        <v>150</v>
      </c>
      <c r="O16">
        <v>40</v>
      </c>
      <c r="P16" s="8">
        <v>84</v>
      </c>
      <c r="Q16" s="8">
        <f>IF(AND(Tabela2[[#This Row],[Reps]]&lt;Tabela2[[#This Row],[Reps Cap]],Tabela2[[#This Row],[Reps]]&gt;0),(Tabela2[[#This Row],[Reps Cap]]-Tabela2[[#This Row],[Reps]])*1,0)</f>
        <v>0</v>
      </c>
      <c r="R16" s="8">
        <f>SUM(Tabela2[[#This Row],[Tempo CP (s)]],Tabela2[[#This Row],[Tempo P. (s)]])</f>
        <v>84</v>
      </c>
      <c r="S16" s="8"/>
      <c r="T16" s="1">
        <f>IFERROR(VLOOKUP(Tabela2[[#This Row],[Colocação]],Tabela1[#All],2,0),0)</f>
        <v>100</v>
      </c>
      <c r="U16" s="1">
        <f>IF(Tabela2[[#This Row],[Tempo Final (s)]]&gt;0,_xlfn.RANK.EQ(R16,$R$14:$R$18,1),"A definir")</f>
        <v>1</v>
      </c>
    </row>
    <row r="17" spans="1:21" hidden="1" x14ac:dyDescent="0.3">
      <c r="C17" t="s">
        <v>26</v>
      </c>
      <c r="D17" t="s">
        <v>22</v>
      </c>
      <c r="E17" t="s">
        <v>23</v>
      </c>
      <c r="F17" t="s">
        <v>24</v>
      </c>
      <c r="G17" t="s">
        <v>22</v>
      </c>
      <c r="J17" t="s">
        <v>55</v>
      </c>
      <c r="K17" s="2"/>
      <c r="L17" s="1"/>
      <c r="M17">
        <v>40</v>
      </c>
      <c r="N17">
        <v>150</v>
      </c>
      <c r="O17">
        <v>40</v>
      </c>
      <c r="P17" s="8">
        <v>97</v>
      </c>
      <c r="Q17" s="8">
        <f>IF(AND(Tabela2[[#This Row],[Reps]]&lt;Tabela2[[#This Row],[Reps Cap]],Tabela2[[#This Row],[Reps]]&gt;0),(Tabela2[[#This Row],[Reps Cap]]-Tabela2[[#This Row],[Reps]])*1,0)</f>
        <v>0</v>
      </c>
      <c r="R17" s="8">
        <f>SUM(Tabela2[[#This Row],[Tempo CP (s)]],Tabela2[[#This Row],[Tempo P. (s)]])</f>
        <v>97</v>
      </c>
      <c r="S17" s="8"/>
      <c r="T17" s="1">
        <f>IFERROR(VLOOKUP(Tabela2[[#This Row],[Colocação]],Tabela1[#All],2,0),0)</f>
        <v>94</v>
      </c>
      <c r="U17" s="1">
        <f>IF(Tabela2[[#This Row],[Tempo Final (s)]]&gt;0,_xlfn.RANK.EQ(R17,$R$14:$R$18,1),"A definir")</f>
        <v>3</v>
      </c>
    </row>
    <row r="18" spans="1:21" ht="15" hidden="1" thickBot="1" x14ac:dyDescent="0.35">
      <c r="B18">
        <v>2</v>
      </c>
      <c r="C18" s="12" t="s">
        <v>26</v>
      </c>
      <c r="D18" t="s">
        <v>22</v>
      </c>
      <c r="E18" t="s">
        <v>23</v>
      </c>
      <c r="F18" t="s">
        <v>24</v>
      </c>
      <c r="G18" s="12" t="s">
        <v>22</v>
      </c>
      <c r="J18" s="12" t="s">
        <v>56</v>
      </c>
      <c r="K18" s="13"/>
      <c r="L18" s="15"/>
      <c r="M18" s="12">
        <v>40</v>
      </c>
      <c r="N18" s="12">
        <v>150</v>
      </c>
      <c r="O18" s="12">
        <v>40</v>
      </c>
      <c r="P18" s="14">
        <v>87</v>
      </c>
      <c r="Q18" s="14">
        <f>IF(AND(Tabela2[[#This Row],[Reps]]&lt;Tabela2[[#This Row],[Reps Cap]],Tabela2[[#This Row],[Reps]]&gt;0),(Tabela2[[#This Row],[Reps Cap]]-Tabela2[[#This Row],[Reps]])*1,0)</f>
        <v>0</v>
      </c>
      <c r="R18" s="14">
        <f>SUM(Tabela2[[#This Row],[Tempo CP (s)]],Tabela2[[#This Row],[Tempo P. (s)]])</f>
        <v>87</v>
      </c>
      <c r="S18" s="14"/>
      <c r="T18" s="15">
        <f>IFERROR(VLOOKUP(Tabela2[[#This Row],[Colocação]],Tabela1[#All],2,0),0)</f>
        <v>97</v>
      </c>
      <c r="U18" s="15">
        <f>IF(Tabela2[[#This Row],[Tempo Final (s)]]&gt;0,_xlfn.RANK.EQ(R18,$R$14:$R$18,1),"A definir")</f>
        <v>2</v>
      </c>
    </row>
    <row r="19" spans="1:21" hidden="1" x14ac:dyDescent="0.3">
      <c r="A19">
        <v>16</v>
      </c>
      <c r="B19">
        <v>3</v>
      </c>
      <c r="C19" t="s">
        <v>27</v>
      </c>
      <c r="D19" t="s">
        <v>22</v>
      </c>
      <c r="E19" t="s">
        <v>23</v>
      </c>
      <c r="F19" t="s">
        <v>24</v>
      </c>
      <c r="G19" t="s">
        <v>22</v>
      </c>
      <c r="J19" t="s">
        <v>57</v>
      </c>
      <c r="K19" s="2"/>
      <c r="L19" s="1"/>
      <c r="M19">
        <v>30</v>
      </c>
      <c r="N19">
        <v>150</v>
      </c>
      <c r="O19">
        <v>30</v>
      </c>
      <c r="P19" s="8">
        <v>105</v>
      </c>
      <c r="Q19" s="8">
        <f>IF(AND(Tabela2[[#This Row],[Reps]]&lt;Tabela2[[#This Row],[Reps Cap]],Tabela2[[#This Row],[Reps]]&gt;0),(Tabela2[[#This Row],[Reps Cap]]-Tabela2[[#This Row],[Reps]])*1,0)</f>
        <v>0</v>
      </c>
      <c r="R19" s="8">
        <f>SUM(Tabela2[[#This Row],[Tempo CP (s)]],Tabela2[[#This Row],[Tempo P. (s)]])</f>
        <v>105</v>
      </c>
      <c r="S19" s="8"/>
      <c r="T19" s="1">
        <f>IFERROR(VLOOKUP(Tabela2[[#This Row],[Colocação]],Tabela1[#All],2,0),0)</f>
        <v>91</v>
      </c>
      <c r="U19" s="1">
        <f>IF(Tabela2[[#This Row],[Tempo Final (s)]]&gt;0,_xlfn.RANK.EQ(R19,$R$19:$R$26,1),"A definir")</f>
        <v>4</v>
      </c>
    </row>
    <row r="20" spans="1:21" hidden="1" x14ac:dyDescent="0.3">
      <c r="A20">
        <v>17</v>
      </c>
      <c r="B20">
        <v>3</v>
      </c>
      <c r="C20" t="s">
        <v>27</v>
      </c>
      <c r="D20" t="s">
        <v>22</v>
      </c>
      <c r="E20" t="s">
        <v>23</v>
      </c>
      <c r="F20" t="s">
        <v>24</v>
      </c>
      <c r="G20" t="s">
        <v>22</v>
      </c>
      <c r="J20" t="s">
        <v>58</v>
      </c>
      <c r="K20" s="2"/>
      <c r="L20" s="1"/>
      <c r="M20">
        <v>30</v>
      </c>
      <c r="N20">
        <v>150</v>
      </c>
      <c r="O20">
        <v>30</v>
      </c>
      <c r="P20" s="8">
        <v>121</v>
      </c>
      <c r="Q20" s="8">
        <f>IF(AND(Tabela2[[#This Row],[Reps]]&lt;Tabela2[[#This Row],[Reps Cap]],Tabela2[[#This Row],[Reps]]&gt;0),(Tabela2[[#This Row],[Reps Cap]]-Tabela2[[#This Row],[Reps]])*1,0)</f>
        <v>0</v>
      </c>
      <c r="R20" s="8">
        <f>SUM(Tabela2[[#This Row],[Tempo CP (s)]],Tabela2[[#This Row],[Tempo P. (s)]])</f>
        <v>121</v>
      </c>
      <c r="S20" s="8"/>
      <c r="T20" s="1">
        <f>IFERROR(VLOOKUP(Tabela2[[#This Row],[Colocação]],Tabela1[#All],2,0),0)</f>
        <v>88</v>
      </c>
      <c r="U20" s="1">
        <f>IF(Tabela2[[#This Row],[Tempo Final (s)]]&gt;0,_xlfn.RANK.EQ(R20,$R$19:$R$26,1),"A definir")</f>
        <v>5</v>
      </c>
    </row>
    <row r="21" spans="1:21" hidden="1" x14ac:dyDescent="0.3">
      <c r="A21">
        <v>19</v>
      </c>
      <c r="B21">
        <v>3</v>
      </c>
      <c r="C21" t="s">
        <v>27</v>
      </c>
      <c r="D21" t="s">
        <v>22</v>
      </c>
      <c r="E21" t="s">
        <v>23</v>
      </c>
      <c r="F21" t="s">
        <v>24</v>
      </c>
      <c r="G21" t="s">
        <v>22</v>
      </c>
      <c r="J21" t="s">
        <v>59</v>
      </c>
      <c r="K21" s="2"/>
      <c r="L21" s="1"/>
      <c r="M21">
        <v>30</v>
      </c>
      <c r="N21">
        <v>150</v>
      </c>
      <c r="O21">
        <v>30</v>
      </c>
      <c r="P21" s="8">
        <v>91</v>
      </c>
      <c r="Q21" s="8">
        <f>IF(AND(Tabela2[[#This Row],[Reps]]&lt;Tabela2[[#This Row],[Reps Cap]],Tabela2[[#This Row],[Reps]]&gt;0),(Tabela2[[#This Row],[Reps Cap]]-Tabela2[[#This Row],[Reps]])*1,0)</f>
        <v>0</v>
      </c>
      <c r="R21" s="8">
        <f>SUM(Tabela2[[#This Row],[Tempo CP (s)]],Tabela2[[#This Row],[Tempo P. (s)]])</f>
        <v>91</v>
      </c>
      <c r="S21" s="8"/>
      <c r="T21" s="1">
        <f>IFERROR(VLOOKUP(Tabela2[[#This Row],[Colocação]],Tabela1[#All],2,0),0)</f>
        <v>97</v>
      </c>
      <c r="U21" s="1">
        <f>IF(Tabela2[[#This Row],[Tempo Final (s)]]&gt;0,_xlfn.RANK.EQ(R21,$R$19:$R$26,1),"A definir")</f>
        <v>2</v>
      </c>
    </row>
    <row r="22" spans="1:21" hidden="1" x14ac:dyDescent="0.3">
      <c r="A22">
        <v>20</v>
      </c>
      <c r="B22">
        <v>3</v>
      </c>
      <c r="C22" t="s">
        <v>27</v>
      </c>
      <c r="D22" t="s">
        <v>22</v>
      </c>
      <c r="E22" t="s">
        <v>23</v>
      </c>
      <c r="F22" t="s">
        <v>24</v>
      </c>
      <c r="G22" t="s">
        <v>22</v>
      </c>
      <c r="J22" t="s">
        <v>60</v>
      </c>
      <c r="K22" s="2"/>
      <c r="L22" s="1"/>
      <c r="M22">
        <v>30</v>
      </c>
      <c r="N22">
        <v>150</v>
      </c>
      <c r="O22">
        <v>30</v>
      </c>
      <c r="P22" s="8">
        <v>122</v>
      </c>
      <c r="Q22" s="8">
        <f>IF(AND(Tabela2[[#This Row],[Reps]]&lt;Tabela2[[#This Row],[Reps Cap]],Tabela2[[#This Row],[Reps]]&gt;0),(Tabela2[[#This Row],[Reps Cap]]-Tabela2[[#This Row],[Reps]])*1,0)</f>
        <v>0</v>
      </c>
      <c r="R22" s="8">
        <f>SUM(Tabela2[[#This Row],[Tempo CP (s)]],Tabela2[[#This Row],[Tempo P. (s)]])</f>
        <v>122</v>
      </c>
      <c r="S22" s="8"/>
      <c r="T22" s="1">
        <f>IFERROR(VLOOKUP(Tabela2[[#This Row],[Colocação]],Tabela1[#All],2,0),0)</f>
        <v>85</v>
      </c>
      <c r="U22" s="1">
        <f>IF(Tabela2[[#This Row],[Tempo Final (s)]]&gt;0,_xlfn.RANK.EQ(R22,$R$19:$R$26,1),"A definir")</f>
        <v>6</v>
      </c>
    </row>
    <row r="23" spans="1:21" hidden="1" x14ac:dyDescent="0.3">
      <c r="C23" t="s">
        <v>27</v>
      </c>
      <c r="D23" t="s">
        <v>22</v>
      </c>
      <c r="E23" t="s">
        <v>23</v>
      </c>
      <c r="F23" t="s">
        <v>24</v>
      </c>
      <c r="G23" t="s">
        <v>22</v>
      </c>
      <c r="J23" t="s">
        <v>94</v>
      </c>
      <c r="K23" s="2"/>
      <c r="L23" s="1"/>
      <c r="M23">
        <v>30</v>
      </c>
      <c r="N23">
        <v>150</v>
      </c>
      <c r="O23">
        <v>30</v>
      </c>
      <c r="P23" s="8">
        <v>75</v>
      </c>
      <c r="Q23" s="8">
        <f>IF(AND(Tabela2[[#This Row],[Reps]]&lt;Tabela2[[#This Row],[Reps Cap]],Tabela2[[#This Row],[Reps]]&gt;0),(Tabela2[[#This Row],[Reps Cap]]-Tabela2[[#This Row],[Reps]])*1,0)</f>
        <v>0</v>
      </c>
      <c r="R23" s="8">
        <f>SUM(Tabela2[[#This Row],[Tempo CP (s)]],Tabela2[[#This Row],[Tempo P. (s)]])</f>
        <v>75</v>
      </c>
      <c r="S23" s="8"/>
      <c r="T23" s="1">
        <f>IFERROR(VLOOKUP(Tabela2[[#This Row],[Colocação]],Tabela1[#All],2,0),0)</f>
        <v>100</v>
      </c>
      <c r="U23" s="1">
        <f>IF(Tabela2[[#This Row],[Tempo Final (s)]]&gt;0,_xlfn.RANK.EQ(R23,$R$19:$R$26,1),"A definir")</f>
        <v>1</v>
      </c>
    </row>
    <row r="24" spans="1:21" hidden="1" x14ac:dyDescent="0.3">
      <c r="C24" t="s">
        <v>27</v>
      </c>
      <c r="D24" t="s">
        <v>22</v>
      </c>
      <c r="E24" t="s">
        <v>23</v>
      </c>
      <c r="F24" t="s">
        <v>24</v>
      </c>
      <c r="G24" t="s">
        <v>22</v>
      </c>
      <c r="J24" t="s">
        <v>93</v>
      </c>
      <c r="K24" s="2"/>
      <c r="L24" s="1"/>
      <c r="M24">
        <v>30</v>
      </c>
      <c r="N24">
        <v>150</v>
      </c>
      <c r="O24">
        <v>30</v>
      </c>
      <c r="P24" s="8">
        <v>132</v>
      </c>
      <c r="Q24" s="8">
        <f>IF(AND(Tabela2[[#This Row],[Reps]]&lt;Tabela2[[#This Row],[Reps Cap]],Tabela2[[#This Row],[Reps]]&gt;0),(Tabela2[[#This Row],[Reps Cap]]-Tabela2[[#This Row],[Reps]])*1,0)</f>
        <v>0</v>
      </c>
      <c r="R24" s="8">
        <f>SUM(Tabela2[[#This Row],[Tempo CP (s)]],Tabela2[[#This Row],[Tempo P. (s)]])</f>
        <v>132</v>
      </c>
      <c r="S24" s="8"/>
      <c r="T24" s="1">
        <f>IFERROR(VLOOKUP(Tabela2[[#This Row],[Colocação]],Tabela1[#All],2,0),0)</f>
        <v>79</v>
      </c>
      <c r="U24" s="1">
        <f>IF(Tabela2[[#This Row],[Tempo Final (s)]]&gt;0,_xlfn.RANK.EQ(R24,$R$19:$R$26,1),"A definir")</f>
        <v>8</v>
      </c>
    </row>
    <row r="25" spans="1:21" hidden="1" x14ac:dyDescent="0.3">
      <c r="A25">
        <v>21</v>
      </c>
      <c r="B25">
        <v>3</v>
      </c>
      <c r="C25" t="s">
        <v>27</v>
      </c>
      <c r="D25" t="s">
        <v>22</v>
      </c>
      <c r="E25" t="s">
        <v>23</v>
      </c>
      <c r="F25" t="s">
        <v>24</v>
      </c>
      <c r="G25" t="s">
        <v>22</v>
      </c>
      <c r="J25" t="s">
        <v>61</v>
      </c>
      <c r="K25" s="2"/>
      <c r="L25" s="1"/>
      <c r="M25">
        <v>30</v>
      </c>
      <c r="N25">
        <v>150</v>
      </c>
      <c r="O25">
        <v>30</v>
      </c>
      <c r="P25" s="8">
        <v>122</v>
      </c>
      <c r="Q25" s="8">
        <f>IF(AND(Tabela2[[#This Row],[Reps]]&lt;Tabela2[[#This Row],[Reps Cap]],Tabela2[[#This Row],[Reps]]&gt;0),(Tabela2[[#This Row],[Reps Cap]]-Tabela2[[#This Row],[Reps]])*1,0)</f>
        <v>0</v>
      </c>
      <c r="R25" s="8">
        <f>SUM(Tabela2[[#This Row],[Tempo CP (s)]],Tabela2[[#This Row],[Tempo P. (s)]])</f>
        <v>122</v>
      </c>
      <c r="S25" s="8"/>
      <c r="T25" s="1">
        <f>IFERROR(VLOOKUP(Tabela2[[#This Row],[Colocação]],Tabela1[#All],2,0),0)</f>
        <v>85</v>
      </c>
      <c r="U25" s="1">
        <f>IF(Tabela2[[#This Row],[Tempo Final (s)]]&gt;0,_xlfn.RANK.EQ(R25,$R$19:$R$26,1),"A definir")</f>
        <v>6</v>
      </c>
    </row>
    <row r="26" spans="1:21" ht="15" hidden="1" thickBot="1" x14ac:dyDescent="0.35">
      <c r="A26">
        <v>23</v>
      </c>
      <c r="B26" s="12">
        <v>3</v>
      </c>
      <c r="C26" s="12" t="s">
        <v>27</v>
      </c>
      <c r="D26" s="12" t="s">
        <v>22</v>
      </c>
      <c r="E26" s="12" t="s">
        <v>23</v>
      </c>
      <c r="F26" s="12" t="s">
        <v>24</v>
      </c>
      <c r="G26" s="12" t="s">
        <v>22</v>
      </c>
      <c r="H26" s="12"/>
      <c r="I26" s="12"/>
      <c r="J26" s="12" t="s">
        <v>62</v>
      </c>
      <c r="K26" s="13"/>
      <c r="L26" s="15"/>
      <c r="M26" s="12">
        <v>30</v>
      </c>
      <c r="N26" s="12">
        <v>150</v>
      </c>
      <c r="O26" s="12">
        <v>30</v>
      </c>
      <c r="P26" s="14">
        <v>104</v>
      </c>
      <c r="Q26" s="14">
        <f>IF(AND(Tabela2[[#This Row],[Reps]]&lt;Tabela2[[#This Row],[Reps Cap]],Tabela2[[#This Row],[Reps]]&gt;0),(Tabela2[[#This Row],[Reps Cap]]-Tabela2[[#This Row],[Reps]])*1,0)</f>
        <v>0</v>
      </c>
      <c r="R26" s="14">
        <f>SUM(Tabela2[[#This Row],[Tempo CP (s)]],Tabela2[[#This Row],[Tempo P. (s)]])</f>
        <v>104</v>
      </c>
      <c r="S26" s="14"/>
      <c r="T26" s="15">
        <f>IFERROR(VLOOKUP(Tabela2[[#This Row],[Colocação]],Tabela1[#All],2,0),0)</f>
        <v>94</v>
      </c>
      <c r="U26" s="15">
        <f>IF(Tabela2[[#This Row],[Tempo Final (s)]]&gt;0,_xlfn.RANK.EQ(R26,$R$19:$R$26,1),"A definir")</f>
        <v>3</v>
      </c>
    </row>
    <row r="27" spans="1:21" hidden="1" x14ac:dyDescent="0.3">
      <c r="A27">
        <v>24</v>
      </c>
      <c r="B27">
        <v>4</v>
      </c>
      <c r="C27" t="s">
        <v>28</v>
      </c>
      <c r="D27" t="s">
        <v>22</v>
      </c>
      <c r="E27" t="s">
        <v>23</v>
      </c>
      <c r="F27" t="s">
        <v>24</v>
      </c>
      <c r="G27" t="s">
        <v>22</v>
      </c>
      <c r="J27" t="s">
        <v>63</v>
      </c>
      <c r="K27" s="2"/>
      <c r="L27" s="1" t="s">
        <v>25</v>
      </c>
      <c r="M27">
        <v>30</v>
      </c>
      <c r="N27">
        <v>150</v>
      </c>
      <c r="O27">
        <v>30</v>
      </c>
      <c r="P27" s="8">
        <v>74</v>
      </c>
      <c r="Q27" s="8">
        <f>IF(AND(Tabela2[[#This Row],[Reps]]&lt;Tabela2[[#This Row],[Reps Cap]],Tabela2[[#This Row],[Reps]]&gt;0),(Tabela2[[#This Row],[Reps Cap]]-Tabela2[[#This Row],[Reps]])*1,0)</f>
        <v>0</v>
      </c>
      <c r="R27" s="8">
        <f>SUM(Tabela2[[#This Row],[Tempo CP (s)]],Tabela2[[#This Row],[Tempo P. (s)]])</f>
        <v>74</v>
      </c>
      <c r="S27" s="8"/>
      <c r="T27" s="1">
        <f>IFERROR(VLOOKUP(Tabela2[[#This Row],[Colocação]],Tabela1[#All],2,0),0)</f>
        <v>100</v>
      </c>
      <c r="U27" s="1">
        <f>IF(Tabela2[[#This Row],[Tempo Final (s)]]&gt;0,_xlfn.RANK.EQ(R27,$R$27:$R$32,1),"A definir")</f>
        <v>1</v>
      </c>
    </row>
    <row r="28" spans="1:21" hidden="1" x14ac:dyDescent="0.3">
      <c r="A28">
        <v>25</v>
      </c>
      <c r="B28">
        <v>4</v>
      </c>
      <c r="C28" t="s">
        <v>28</v>
      </c>
      <c r="D28" t="s">
        <v>22</v>
      </c>
      <c r="E28" t="s">
        <v>23</v>
      </c>
      <c r="F28" t="s">
        <v>24</v>
      </c>
      <c r="G28" t="s">
        <v>22</v>
      </c>
      <c r="J28" t="s">
        <v>64</v>
      </c>
      <c r="K28" s="2"/>
      <c r="L28" s="1" t="s">
        <v>25</v>
      </c>
      <c r="M28">
        <v>30</v>
      </c>
      <c r="N28">
        <v>150</v>
      </c>
      <c r="O28">
        <v>30</v>
      </c>
      <c r="P28" s="8">
        <v>92</v>
      </c>
      <c r="Q28" s="8">
        <f>IF(AND(Tabela2[[#This Row],[Reps]]&lt;Tabela2[[#This Row],[Reps Cap]],Tabela2[[#This Row],[Reps]]&gt;0),(Tabela2[[#This Row],[Reps Cap]]-Tabela2[[#This Row],[Reps]])*1,0)</f>
        <v>0</v>
      </c>
      <c r="R28" s="8">
        <f>SUM(Tabela2[[#This Row],[Tempo CP (s)]],Tabela2[[#This Row],[Tempo P. (s)]])</f>
        <v>92</v>
      </c>
      <c r="S28" s="8"/>
      <c r="T28" s="1">
        <f>IFERROR(VLOOKUP(Tabela2[[#This Row],[Colocação]],Tabela1[#All],2,0),0)</f>
        <v>85</v>
      </c>
      <c r="U28" s="1">
        <f>IF(Tabela2[[#This Row],[Tempo Final (s)]]&gt;0,_xlfn.RANK.EQ(R28,$R$27:$R$32,1),"A definir")</f>
        <v>6</v>
      </c>
    </row>
    <row r="29" spans="1:21" hidden="1" x14ac:dyDescent="0.3">
      <c r="A29">
        <v>26</v>
      </c>
      <c r="B29">
        <v>4</v>
      </c>
      <c r="C29" t="s">
        <v>28</v>
      </c>
      <c r="D29" t="s">
        <v>22</v>
      </c>
      <c r="E29" t="s">
        <v>23</v>
      </c>
      <c r="F29" t="s">
        <v>24</v>
      </c>
      <c r="G29" t="s">
        <v>22</v>
      </c>
      <c r="J29" t="s">
        <v>65</v>
      </c>
      <c r="K29" s="2"/>
      <c r="L29" s="1" t="s">
        <v>25</v>
      </c>
      <c r="M29">
        <v>30</v>
      </c>
      <c r="N29">
        <v>150</v>
      </c>
      <c r="O29">
        <v>30</v>
      </c>
      <c r="P29" s="8">
        <v>85</v>
      </c>
      <c r="Q29" s="8">
        <f>IF(AND(Tabela2[[#This Row],[Reps]]&lt;Tabela2[[#This Row],[Reps Cap]],Tabela2[[#This Row],[Reps]]&gt;0),(Tabela2[[#This Row],[Reps Cap]]-Tabela2[[#This Row],[Reps]])*1,0)</f>
        <v>0</v>
      </c>
      <c r="R29" s="8">
        <f>SUM(Tabela2[[#This Row],[Tempo CP (s)]],Tabela2[[#This Row],[Tempo P. (s)]])</f>
        <v>85</v>
      </c>
      <c r="S29" s="8"/>
      <c r="T29" s="1">
        <f>IFERROR(VLOOKUP(Tabela2[[#This Row],[Colocação]],Tabela1[#All],2,0),0)</f>
        <v>91</v>
      </c>
      <c r="U29" s="1">
        <f>IF(Tabela2[[#This Row],[Tempo Final (s)]]&gt;0,_xlfn.RANK.EQ(R29,$R$27:$R$32,1),"A definir")</f>
        <v>4</v>
      </c>
    </row>
    <row r="30" spans="1:21" hidden="1" x14ac:dyDescent="0.3">
      <c r="A30">
        <v>27</v>
      </c>
      <c r="B30">
        <v>4</v>
      </c>
      <c r="C30" t="s">
        <v>28</v>
      </c>
      <c r="D30" t="s">
        <v>22</v>
      </c>
      <c r="E30" t="s">
        <v>23</v>
      </c>
      <c r="F30" t="s">
        <v>24</v>
      </c>
      <c r="G30" t="s">
        <v>22</v>
      </c>
      <c r="J30" t="s">
        <v>92</v>
      </c>
      <c r="K30" s="2"/>
      <c r="L30" s="1" t="s">
        <v>25</v>
      </c>
      <c r="M30">
        <v>30</v>
      </c>
      <c r="N30">
        <v>150</v>
      </c>
      <c r="O30">
        <v>30</v>
      </c>
      <c r="P30" s="8">
        <v>89</v>
      </c>
      <c r="Q30" s="8">
        <f>IF(AND(Tabela2[[#This Row],[Reps]]&lt;Tabela2[[#This Row],[Reps Cap]],Tabela2[[#This Row],[Reps]]&gt;0),(Tabela2[[#This Row],[Reps Cap]]-Tabela2[[#This Row],[Reps]])*1,0)</f>
        <v>0</v>
      </c>
      <c r="R30" s="8">
        <f>SUM(Tabela2[[#This Row],[Tempo CP (s)]],Tabela2[[#This Row],[Tempo P. (s)]])</f>
        <v>89</v>
      </c>
      <c r="S30" s="8"/>
      <c r="T30" s="1">
        <f>IFERROR(VLOOKUP(Tabela2[[#This Row],[Colocação]],Tabela1[#All],2,0),0)</f>
        <v>88</v>
      </c>
      <c r="U30" s="1">
        <f>IF(Tabela2[[#This Row],[Tempo Final (s)]]&gt;0,_xlfn.RANK.EQ(R30,$R$27:$R$32,1),"A definir")</f>
        <v>5</v>
      </c>
    </row>
    <row r="31" spans="1:21" hidden="1" x14ac:dyDescent="0.3">
      <c r="A31">
        <v>28</v>
      </c>
      <c r="B31">
        <v>4</v>
      </c>
      <c r="C31" t="s">
        <v>28</v>
      </c>
      <c r="D31" t="s">
        <v>22</v>
      </c>
      <c r="E31" t="s">
        <v>23</v>
      </c>
      <c r="F31" t="s">
        <v>24</v>
      </c>
      <c r="G31" t="s">
        <v>22</v>
      </c>
      <c r="J31" t="s">
        <v>66</v>
      </c>
      <c r="K31" s="2"/>
      <c r="L31" s="1" t="s">
        <v>25</v>
      </c>
      <c r="M31">
        <v>30</v>
      </c>
      <c r="N31">
        <v>150</v>
      </c>
      <c r="O31">
        <v>30</v>
      </c>
      <c r="P31" s="8">
        <v>82</v>
      </c>
      <c r="Q31" s="8">
        <f>IF(AND(Tabela2[[#This Row],[Reps]]&lt;Tabela2[[#This Row],[Reps Cap]],Tabela2[[#This Row],[Reps]]&gt;0),(Tabela2[[#This Row],[Reps Cap]]-Tabela2[[#This Row],[Reps]])*1,0)</f>
        <v>0</v>
      </c>
      <c r="R31" s="8">
        <f>SUM(Tabela2[[#This Row],[Tempo CP (s)]],Tabela2[[#This Row],[Tempo P. (s)]])</f>
        <v>82</v>
      </c>
      <c r="S31" s="8"/>
      <c r="T31" s="1">
        <f>IFERROR(VLOOKUP(Tabela2[[#This Row],[Colocação]],Tabela1[#All],2,0),0)</f>
        <v>94</v>
      </c>
      <c r="U31" s="1">
        <f>IF(Tabela2[[#This Row],[Tempo Final (s)]]&gt;0,_xlfn.RANK.EQ(R31,$R$27:$R$32,1),"A definir")</f>
        <v>3</v>
      </c>
    </row>
    <row r="32" spans="1:21" ht="15" hidden="1" thickBot="1" x14ac:dyDescent="0.35">
      <c r="A32">
        <v>33</v>
      </c>
      <c r="B32" s="12">
        <v>5</v>
      </c>
      <c r="C32" s="12" t="s">
        <v>28</v>
      </c>
      <c r="D32" s="12" t="s">
        <v>22</v>
      </c>
      <c r="E32" s="12" t="s">
        <v>23</v>
      </c>
      <c r="F32" s="12" t="s">
        <v>24</v>
      </c>
      <c r="G32" s="12" t="s">
        <v>22</v>
      </c>
      <c r="H32" s="12"/>
      <c r="I32" s="12"/>
      <c r="J32" s="12" t="s">
        <v>67</v>
      </c>
      <c r="K32" s="13"/>
      <c r="L32" s="15" t="s">
        <v>25</v>
      </c>
      <c r="M32" s="12">
        <v>30</v>
      </c>
      <c r="N32" s="12">
        <v>150</v>
      </c>
      <c r="O32" s="12">
        <v>30</v>
      </c>
      <c r="P32" s="14">
        <v>81</v>
      </c>
      <c r="Q32" s="14">
        <f>IF(AND(Tabela2[[#This Row],[Reps]]&lt;Tabela2[[#This Row],[Reps Cap]],Tabela2[[#This Row],[Reps]]&gt;0),(Tabela2[[#This Row],[Reps Cap]]-Tabela2[[#This Row],[Reps]])*1,0)</f>
        <v>0</v>
      </c>
      <c r="R32" s="14">
        <f>SUM(Tabela2[[#This Row],[Tempo CP (s)]],Tabela2[[#This Row],[Tempo P. (s)]])</f>
        <v>81</v>
      </c>
      <c r="S32" s="14"/>
      <c r="T32" s="15">
        <f>IFERROR(VLOOKUP(Tabela2[[#This Row],[Colocação]],Tabela1[#All],2,0),0)</f>
        <v>97</v>
      </c>
      <c r="U32" s="15">
        <f>IF(Tabela2[[#This Row],[Tempo Final (s)]]&gt;0,_xlfn.RANK.EQ(R32,$R$27:$R$32,1),"A definir")</f>
        <v>2</v>
      </c>
    </row>
    <row r="33" spans="1:21" hidden="1" x14ac:dyDescent="0.3">
      <c r="C33" t="s">
        <v>37</v>
      </c>
      <c r="G33" t="s">
        <v>22</v>
      </c>
      <c r="J33" t="s">
        <v>69</v>
      </c>
      <c r="K33" s="2"/>
      <c r="L33" s="1"/>
      <c r="M33">
        <v>30</v>
      </c>
      <c r="N33">
        <v>150</v>
      </c>
      <c r="P33" s="8"/>
      <c r="Q33" s="8">
        <f>IF(AND(Tabela2[[#This Row],[Reps]]&lt;Tabela2[[#This Row],[Reps Cap]],Tabela2[[#This Row],[Reps]]&gt;0),(Tabela2[[#This Row],[Reps Cap]]-Tabela2[[#This Row],[Reps]])*1,0)</f>
        <v>0</v>
      </c>
      <c r="R33" s="8">
        <f>SUM(Tabela2[[#This Row],[Tempo CP (s)]],Tabela2[[#This Row],[Tempo P. (s)]])</f>
        <v>0</v>
      </c>
      <c r="S33" s="8"/>
      <c r="T33" s="1">
        <f>IFERROR(VLOOKUP(Tabela2[[#This Row],[Colocação]],Tabela1[#All],2,0),0)</f>
        <v>0</v>
      </c>
      <c r="U33" s="1" t="str">
        <f>IF(Tabela2[[#This Row],[Tempo Final (s)]]&gt;0,_xlfn.RANK.EQ(R33,$R$33:$R$35),"A definir")</f>
        <v>A definir</v>
      </c>
    </row>
    <row r="34" spans="1:21" hidden="1" x14ac:dyDescent="0.3">
      <c r="C34" t="s">
        <v>37</v>
      </c>
      <c r="G34" t="s">
        <v>22</v>
      </c>
      <c r="J34" t="s">
        <v>70</v>
      </c>
      <c r="K34" s="2"/>
      <c r="L34" s="1"/>
      <c r="M34">
        <v>30</v>
      </c>
      <c r="N34">
        <v>150</v>
      </c>
      <c r="P34" s="8"/>
      <c r="Q34" s="8">
        <f>IF(AND(Tabela2[[#This Row],[Reps]]&lt;Tabela2[[#This Row],[Reps Cap]],Tabela2[[#This Row],[Reps]]&gt;0),(Tabela2[[#This Row],[Reps Cap]]-Tabela2[[#This Row],[Reps]])*1,0)</f>
        <v>0</v>
      </c>
      <c r="R34" s="8">
        <f>SUM(Tabela2[[#This Row],[Tempo CP (s)]],Tabela2[[#This Row],[Tempo P. (s)]])</f>
        <v>0</v>
      </c>
      <c r="S34" s="8"/>
      <c r="T34" s="1">
        <f>IFERROR(VLOOKUP(Tabela2[[#This Row],[Colocação]],Tabela1[#All],2,0),0)</f>
        <v>0</v>
      </c>
      <c r="U34" s="1" t="str">
        <f>IF(Tabela2[[#This Row],[Tempo Final (s)]]&gt;0,_xlfn.RANK.EQ(R34,$R$33:$R$35),"A definir")</f>
        <v>A definir</v>
      </c>
    </row>
    <row r="35" spans="1:21" ht="15" hidden="1" thickBot="1" x14ac:dyDescent="0.35">
      <c r="B35" s="12"/>
      <c r="C35" s="12" t="s">
        <v>37</v>
      </c>
      <c r="D35" s="12"/>
      <c r="E35" s="12"/>
      <c r="F35" s="12"/>
      <c r="G35" s="12" t="s">
        <v>22</v>
      </c>
      <c r="H35" s="12"/>
      <c r="I35" s="12"/>
      <c r="J35" s="12" t="s">
        <v>71</v>
      </c>
      <c r="K35" s="13"/>
      <c r="L35" s="15"/>
      <c r="M35" s="12">
        <v>30</v>
      </c>
      <c r="N35" s="12">
        <v>150</v>
      </c>
      <c r="O35" s="12"/>
      <c r="P35" s="14"/>
      <c r="Q35" s="14">
        <f>IF(AND(Tabela2[[#This Row],[Reps]]&lt;Tabela2[[#This Row],[Reps Cap]],Tabela2[[#This Row],[Reps]]&gt;0),(Tabela2[[#This Row],[Reps Cap]]-Tabela2[[#This Row],[Reps]])*1,0)</f>
        <v>0</v>
      </c>
      <c r="R35" s="14">
        <f>SUM(Tabela2[[#This Row],[Tempo CP (s)]],Tabela2[[#This Row],[Tempo P. (s)]])</f>
        <v>0</v>
      </c>
      <c r="S35" s="14"/>
      <c r="T35" s="15">
        <f>IFERROR(VLOOKUP(Tabela2[[#This Row],[Colocação]],Tabela1[#All],2,0),0)</f>
        <v>0</v>
      </c>
      <c r="U35" s="15" t="str">
        <f>IF(Tabela2[[#This Row],[Tempo Final (s)]]&gt;0,_xlfn.RANK.EQ(R35,$R$33:$R$35),"A definir")</f>
        <v>A definir</v>
      </c>
    </row>
    <row r="36" spans="1:21" hidden="1" x14ac:dyDescent="0.3">
      <c r="A36">
        <v>34</v>
      </c>
      <c r="B36">
        <v>8</v>
      </c>
      <c r="C36" t="s">
        <v>36</v>
      </c>
      <c r="D36" t="s">
        <v>22</v>
      </c>
      <c r="E36" t="s">
        <v>23</v>
      </c>
      <c r="F36" t="s">
        <v>24</v>
      </c>
      <c r="G36" t="s">
        <v>22</v>
      </c>
      <c r="J36" t="s">
        <v>68</v>
      </c>
      <c r="K36" s="2"/>
      <c r="L36" s="1"/>
      <c r="M36">
        <v>30</v>
      </c>
      <c r="N36">
        <v>150</v>
      </c>
      <c r="P36" s="8"/>
      <c r="Q36" s="8">
        <f>IF(AND(Tabela2[[#This Row],[Reps]]&lt;Tabela2[[#This Row],[Reps Cap]],Tabela2[[#This Row],[Reps]]&gt;0),(Tabela2[[#This Row],[Reps Cap]]-Tabela2[[#This Row],[Reps]])*1,0)</f>
        <v>0</v>
      </c>
      <c r="R36" s="8">
        <f>SUM(Tabela2[[#This Row],[Tempo CP (s)]],Tabela2[[#This Row],[Tempo P. (s)]])</f>
        <v>0</v>
      </c>
      <c r="S36" s="8"/>
      <c r="T36" s="1">
        <f>IFERROR(VLOOKUP(Tabela2[[#This Row],[Colocação]],Tabela1[#All],2,0),0)</f>
        <v>0</v>
      </c>
      <c r="U36" s="1" t="str">
        <f>IF(Tabela2[[#This Row],[Tempo Final (s)]]&gt;0,_xlfn.RANK.EQ(R36,$R$36:$R$41,1),"A definir")</f>
        <v>A definir</v>
      </c>
    </row>
    <row r="37" spans="1:21" hidden="1" x14ac:dyDescent="0.3">
      <c r="A37">
        <v>35</v>
      </c>
      <c r="B37">
        <v>8</v>
      </c>
      <c r="C37" t="s">
        <v>36</v>
      </c>
      <c r="D37" t="s">
        <v>22</v>
      </c>
      <c r="E37" t="s">
        <v>23</v>
      </c>
      <c r="F37" t="s">
        <v>24</v>
      </c>
      <c r="G37" t="s">
        <v>22</v>
      </c>
      <c r="J37" t="s">
        <v>72</v>
      </c>
      <c r="K37" s="2"/>
      <c r="L37" s="1"/>
      <c r="M37">
        <v>30</v>
      </c>
      <c r="N37">
        <v>150</v>
      </c>
      <c r="P37" s="8"/>
      <c r="Q37" s="8">
        <f>IF(AND(Tabela2[[#This Row],[Reps]]&lt;Tabela2[[#This Row],[Reps Cap]],Tabela2[[#This Row],[Reps]]&gt;0),(Tabela2[[#This Row],[Reps Cap]]-Tabela2[[#This Row],[Reps]])*1,0)</f>
        <v>0</v>
      </c>
      <c r="R37" s="8">
        <f>SUM(Tabela2[[#This Row],[Tempo CP (s)]],Tabela2[[#This Row],[Tempo P. (s)]])</f>
        <v>0</v>
      </c>
      <c r="S37" s="8"/>
      <c r="T37" s="1">
        <f>IFERROR(VLOOKUP(Tabela2[[#This Row],[Colocação]],Tabela1[#All],2,0),0)</f>
        <v>0</v>
      </c>
      <c r="U37" s="1" t="str">
        <f>IF(Tabela2[[#This Row],[Tempo Final (s)]]&gt;0,_xlfn.RANK.EQ(R37,$R$36:$R$41,1),"A definir")</f>
        <v>A definir</v>
      </c>
    </row>
    <row r="38" spans="1:21" hidden="1" x14ac:dyDescent="0.3">
      <c r="A38">
        <v>40</v>
      </c>
      <c r="B38">
        <v>8</v>
      </c>
      <c r="C38" t="s">
        <v>36</v>
      </c>
      <c r="D38" t="s">
        <v>22</v>
      </c>
      <c r="E38" t="s">
        <v>23</v>
      </c>
      <c r="F38" t="s">
        <v>24</v>
      </c>
      <c r="G38" t="s">
        <v>22</v>
      </c>
      <c r="J38" t="s">
        <v>91</v>
      </c>
      <c r="K38" s="2"/>
      <c r="L38" s="1"/>
      <c r="M38">
        <v>30</v>
      </c>
      <c r="N38">
        <v>150</v>
      </c>
      <c r="P38" s="8"/>
      <c r="Q38" s="8">
        <f>IF(AND(Tabela2[[#This Row],[Reps]]&lt;Tabela2[[#This Row],[Reps Cap]],Tabela2[[#This Row],[Reps]]&gt;0),(Tabela2[[#This Row],[Reps Cap]]-Tabela2[[#This Row],[Reps]])*1,0)</f>
        <v>0</v>
      </c>
      <c r="R38" s="8">
        <f>SUM(Tabela2[[#This Row],[Tempo CP (s)]],Tabela2[[#This Row],[Tempo P. (s)]])</f>
        <v>0</v>
      </c>
      <c r="S38" s="8"/>
      <c r="T38" s="1">
        <f>IFERROR(VLOOKUP(Tabela2[[#This Row],[Colocação]],Tabela1[#All],2,0),0)</f>
        <v>0</v>
      </c>
      <c r="U38" s="1" t="str">
        <f>IF(Tabela2[[#This Row],[Tempo Final (s)]]&gt;0,_xlfn.RANK.EQ(R38,$R$36:$R$41,1),"A definir")</f>
        <v>A definir</v>
      </c>
    </row>
    <row r="39" spans="1:21" hidden="1" x14ac:dyDescent="0.3">
      <c r="A39">
        <v>41</v>
      </c>
      <c r="B39">
        <v>9</v>
      </c>
      <c r="C39" t="s">
        <v>36</v>
      </c>
      <c r="D39" t="s">
        <v>22</v>
      </c>
      <c r="E39" t="s">
        <v>23</v>
      </c>
      <c r="F39" t="s">
        <v>24</v>
      </c>
      <c r="G39" t="s">
        <v>22</v>
      </c>
      <c r="J39" t="s">
        <v>73</v>
      </c>
      <c r="K39" s="2"/>
      <c r="L39" s="1"/>
      <c r="M39">
        <v>30</v>
      </c>
      <c r="N39">
        <v>150</v>
      </c>
      <c r="P39" s="8"/>
      <c r="Q39" s="8">
        <f>IF(AND(Tabela2[[#This Row],[Reps]]&lt;Tabela2[[#This Row],[Reps Cap]],Tabela2[[#This Row],[Reps]]&gt;0),(Tabela2[[#This Row],[Reps Cap]]-Tabela2[[#This Row],[Reps]])*1,0)</f>
        <v>0</v>
      </c>
      <c r="R39" s="8">
        <f>SUM(Tabela2[[#This Row],[Tempo CP (s)]],Tabela2[[#This Row],[Tempo P. (s)]])</f>
        <v>0</v>
      </c>
      <c r="S39" s="8"/>
      <c r="T39" s="1">
        <f>IFERROR(VLOOKUP(Tabela2[[#This Row],[Colocação]],Tabela1[#All],2,0),0)</f>
        <v>0</v>
      </c>
      <c r="U39" s="1" t="str">
        <f>IF(Tabela2[[#This Row],[Tempo Final (s)]]&gt;0,_xlfn.RANK.EQ(R39,$R$36:$R$41,1),"A definir")</f>
        <v>A definir</v>
      </c>
    </row>
    <row r="40" spans="1:21" hidden="1" x14ac:dyDescent="0.3">
      <c r="A40">
        <v>42</v>
      </c>
      <c r="B40">
        <v>9</v>
      </c>
      <c r="C40" t="s">
        <v>36</v>
      </c>
      <c r="D40" t="s">
        <v>22</v>
      </c>
      <c r="E40" t="s">
        <v>23</v>
      </c>
      <c r="F40" t="s">
        <v>24</v>
      </c>
      <c r="G40" t="s">
        <v>22</v>
      </c>
      <c r="J40" t="s">
        <v>74</v>
      </c>
      <c r="K40" s="2"/>
      <c r="L40" s="1"/>
      <c r="M40">
        <v>30</v>
      </c>
      <c r="N40">
        <v>150</v>
      </c>
      <c r="P40" s="8"/>
      <c r="Q40" s="8">
        <f>IF(AND(Tabela2[[#This Row],[Reps]]&lt;Tabela2[[#This Row],[Reps Cap]],Tabela2[[#This Row],[Reps]]&gt;0),(Tabela2[[#This Row],[Reps Cap]]-Tabela2[[#This Row],[Reps]])*1,0)</f>
        <v>0</v>
      </c>
      <c r="R40" s="8">
        <f>SUM(Tabela2[[#This Row],[Tempo CP (s)]],Tabela2[[#This Row],[Tempo P. (s)]])</f>
        <v>0</v>
      </c>
      <c r="S40" s="8"/>
      <c r="T40" s="1">
        <f>IFERROR(VLOOKUP(Tabela2[[#This Row],[Colocação]],Tabela1[#All],2,0),0)</f>
        <v>0</v>
      </c>
      <c r="U40" s="1" t="str">
        <f>IF(Tabela2[[#This Row],[Tempo Final (s)]]&gt;0,_xlfn.RANK.EQ(R40,$R$36:$R$41,1),"A definir")</f>
        <v>A definir</v>
      </c>
    </row>
    <row r="41" spans="1:21" ht="15" hidden="1" thickBot="1" x14ac:dyDescent="0.35">
      <c r="A41">
        <v>43</v>
      </c>
      <c r="B41">
        <v>9</v>
      </c>
      <c r="C41" s="12" t="s">
        <v>36</v>
      </c>
      <c r="D41" s="12" t="s">
        <v>22</v>
      </c>
      <c r="E41" s="12" t="s">
        <v>23</v>
      </c>
      <c r="F41" s="12" t="s">
        <v>24</v>
      </c>
      <c r="G41" s="12" t="s">
        <v>22</v>
      </c>
      <c r="H41" s="12"/>
      <c r="I41" s="12"/>
      <c r="J41" s="12" t="s">
        <v>75</v>
      </c>
      <c r="K41" s="13"/>
      <c r="L41" s="15"/>
      <c r="M41" s="12">
        <v>30</v>
      </c>
      <c r="N41" s="12">
        <v>150</v>
      </c>
      <c r="O41" s="12"/>
      <c r="P41" s="14"/>
      <c r="Q41" s="14">
        <f>IF(AND(Tabela2[[#This Row],[Reps]]&lt;Tabela2[[#This Row],[Reps Cap]],Tabela2[[#This Row],[Reps]]&gt;0),(Tabela2[[#This Row],[Reps Cap]]-Tabela2[[#This Row],[Reps]])*1,0)</f>
        <v>0</v>
      </c>
      <c r="R41" s="14">
        <f>SUM(Tabela2[[#This Row],[Tempo CP (s)]],Tabela2[[#This Row],[Tempo P. (s)]])</f>
        <v>0</v>
      </c>
      <c r="S41" s="14"/>
      <c r="T41" s="15">
        <f>IFERROR(VLOOKUP(Tabela2[[#This Row],[Colocação]],Tabela1[#All],2,0),0)</f>
        <v>0</v>
      </c>
      <c r="U41" s="15" t="str">
        <f>IF(Tabela2[[#This Row],[Tempo Final (s)]]&gt;0,_xlfn.RANK.EQ(R41,$R$36:$R$41,1),"A definir")</f>
        <v>A definir</v>
      </c>
    </row>
    <row r="42" spans="1:21" hidden="1" x14ac:dyDescent="0.3">
      <c r="A42">
        <v>44</v>
      </c>
      <c r="B42">
        <v>9</v>
      </c>
      <c r="C42" t="s">
        <v>29</v>
      </c>
      <c r="D42" t="s">
        <v>22</v>
      </c>
      <c r="E42" t="s">
        <v>23</v>
      </c>
      <c r="F42" t="s">
        <v>24</v>
      </c>
      <c r="G42" t="s">
        <v>22</v>
      </c>
      <c r="J42" t="s">
        <v>83</v>
      </c>
      <c r="K42" s="2"/>
      <c r="L42" s="1"/>
      <c r="M42">
        <v>40</v>
      </c>
      <c r="N42">
        <v>150</v>
      </c>
      <c r="P42" s="8"/>
      <c r="Q42" s="8">
        <f>IF(AND(Tabela2[[#This Row],[Reps]]&lt;Tabela2[[#This Row],[Reps Cap]],Tabela2[[#This Row],[Reps]]&gt;0),(Tabela2[[#This Row],[Reps Cap]]-Tabela2[[#This Row],[Reps]])*1,0)</f>
        <v>0</v>
      </c>
      <c r="R42" s="8">
        <f>SUM(Tabela2[[#This Row],[Tempo CP (s)]],Tabela2[[#This Row],[Tempo P. (s)]])</f>
        <v>0</v>
      </c>
      <c r="S42" s="8"/>
      <c r="T42" s="1">
        <f>IFERROR(VLOOKUP(Tabela2[[#This Row],[Colocação]],Tabela1[#All],2,0),0)</f>
        <v>0</v>
      </c>
      <c r="U42" s="1" t="str">
        <f>IF(Tabela2[[#This Row],[Tempo Final (s)]]&gt;0,_xlfn.RANK.EQ(R42,$R$42:$R$49,1),"A definir")</f>
        <v>A definir</v>
      </c>
    </row>
    <row r="43" spans="1:21" hidden="1" x14ac:dyDescent="0.3">
      <c r="A43">
        <v>45</v>
      </c>
      <c r="B43">
        <v>9</v>
      </c>
      <c r="C43" t="s">
        <v>29</v>
      </c>
      <c r="D43" t="s">
        <v>22</v>
      </c>
      <c r="E43" t="s">
        <v>23</v>
      </c>
      <c r="F43" t="s">
        <v>24</v>
      </c>
      <c r="G43" t="s">
        <v>22</v>
      </c>
      <c r="J43" t="s">
        <v>84</v>
      </c>
      <c r="K43" s="2"/>
      <c r="L43" s="1"/>
      <c r="M43">
        <v>40</v>
      </c>
      <c r="N43">
        <v>150</v>
      </c>
      <c r="P43" s="8"/>
      <c r="Q43" s="8">
        <f>IF(AND(Tabela2[[#This Row],[Reps]]&lt;Tabela2[[#This Row],[Reps Cap]],Tabela2[[#This Row],[Reps]]&gt;0),(Tabela2[[#This Row],[Reps Cap]]-Tabela2[[#This Row],[Reps]])*1,0)</f>
        <v>0</v>
      </c>
      <c r="R43" s="8">
        <f>SUM(Tabela2[[#This Row],[Tempo CP (s)]],Tabela2[[#This Row],[Tempo P. (s)]])</f>
        <v>0</v>
      </c>
      <c r="S43" s="8"/>
      <c r="T43" s="1">
        <f>IFERROR(VLOOKUP(Tabela2[[#This Row],[Colocação]],Tabela1[#All],2,0),0)</f>
        <v>0</v>
      </c>
      <c r="U43" s="1" t="str">
        <f>IF(Tabela2[[#This Row],[Tempo Final (s)]]&gt;0,_xlfn.RANK.EQ(R43,$R$42:$R$49,1),"A definir")</f>
        <v>A definir</v>
      </c>
    </row>
    <row r="44" spans="1:21" hidden="1" x14ac:dyDescent="0.3">
      <c r="A44">
        <v>46</v>
      </c>
      <c r="B44">
        <v>9</v>
      </c>
      <c r="C44" t="s">
        <v>29</v>
      </c>
      <c r="D44" t="s">
        <v>22</v>
      </c>
      <c r="E44" t="s">
        <v>23</v>
      </c>
      <c r="F44" t="s">
        <v>24</v>
      </c>
      <c r="G44" t="s">
        <v>22</v>
      </c>
      <c r="J44" t="s">
        <v>85</v>
      </c>
      <c r="K44" s="2"/>
      <c r="L44" s="1"/>
      <c r="M44">
        <v>40</v>
      </c>
      <c r="N44">
        <v>150</v>
      </c>
      <c r="P44" s="8"/>
      <c r="Q44" s="8">
        <f>IF(AND(Tabela2[[#This Row],[Reps]]&lt;Tabela2[[#This Row],[Reps Cap]],Tabela2[[#This Row],[Reps]]&gt;0),(Tabela2[[#This Row],[Reps Cap]]-Tabela2[[#This Row],[Reps]])*1,0)</f>
        <v>0</v>
      </c>
      <c r="R44" s="8">
        <f>SUM(Tabela2[[#This Row],[Tempo CP (s)]],Tabela2[[#This Row],[Tempo P. (s)]])</f>
        <v>0</v>
      </c>
      <c r="S44" s="8"/>
      <c r="T44" s="1">
        <f>IFERROR(VLOOKUP(Tabela2[[#This Row],[Colocação]],Tabela1[#All],2,0),0)</f>
        <v>0</v>
      </c>
      <c r="U44" s="1" t="str">
        <f>IF(Tabela2[[#This Row],[Tempo Final (s)]]&gt;0,_xlfn.RANK.EQ(R44,$R$42:$R$49,1),"A definir")</f>
        <v>A definir</v>
      </c>
    </row>
    <row r="45" spans="1:21" hidden="1" x14ac:dyDescent="0.3">
      <c r="A45">
        <v>47</v>
      </c>
      <c r="B45">
        <v>9</v>
      </c>
      <c r="C45" t="s">
        <v>29</v>
      </c>
      <c r="D45" t="s">
        <v>22</v>
      </c>
      <c r="E45" t="s">
        <v>23</v>
      </c>
      <c r="F45" t="s">
        <v>24</v>
      </c>
      <c r="G45" t="s">
        <v>22</v>
      </c>
      <c r="J45" t="s">
        <v>86</v>
      </c>
      <c r="K45" s="2"/>
      <c r="L45" s="1"/>
      <c r="M45">
        <v>40</v>
      </c>
      <c r="N45">
        <v>150</v>
      </c>
      <c r="P45" s="8"/>
      <c r="Q45" s="8">
        <f>IF(AND(Tabela2[[#This Row],[Reps]]&lt;Tabela2[[#This Row],[Reps Cap]],Tabela2[[#This Row],[Reps]]&gt;0),(Tabela2[[#This Row],[Reps Cap]]-Tabela2[[#This Row],[Reps]])*1,0)</f>
        <v>0</v>
      </c>
      <c r="R45" s="8">
        <f>SUM(Tabela2[[#This Row],[Tempo CP (s)]],Tabela2[[#This Row],[Tempo P. (s)]])</f>
        <v>0</v>
      </c>
      <c r="S45" s="8"/>
      <c r="T45" s="1">
        <f>IFERROR(VLOOKUP(Tabela2[[#This Row],[Colocação]],Tabela1[#All],2,0),0)</f>
        <v>0</v>
      </c>
      <c r="U45" s="1" t="str">
        <f>IF(Tabela2[[#This Row],[Tempo Final (s)]]&gt;0,_xlfn.RANK.EQ(R45,$R$42:$R$49,1),"A definir")</f>
        <v>A definir</v>
      </c>
    </row>
    <row r="46" spans="1:21" hidden="1" x14ac:dyDescent="0.3">
      <c r="A46">
        <v>48</v>
      </c>
      <c r="B46">
        <v>10</v>
      </c>
      <c r="C46" t="s">
        <v>29</v>
      </c>
      <c r="D46" t="s">
        <v>22</v>
      </c>
      <c r="E46" t="s">
        <v>23</v>
      </c>
      <c r="F46" t="s">
        <v>24</v>
      </c>
      <c r="G46" t="s">
        <v>22</v>
      </c>
      <c r="J46" t="s">
        <v>87</v>
      </c>
      <c r="K46" s="2"/>
      <c r="L46" s="1"/>
      <c r="M46">
        <v>40</v>
      </c>
      <c r="N46">
        <v>150</v>
      </c>
      <c r="P46" s="8"/>
      <c r="Q46" s="8">
        <f>IF(AND(Tabela2[[#This Row],[Reps]]&lt;Tabela2[[#This Row],[Reps Cap]],Tabela2[[#This Row],[Reps]]&gt;0),(Tabela2[[#This Row],[Reps Cap]]-Tabela2[[#This Row],[Reps]])*1,0)</f>
        <v>0</v>
      </c>
      <c r="R46" s="8">
        <f>SUM(Tabela2[[#This Row],[Tempo CP (s)]],Tabela2[[#This Row],[Tempo P. (s)]])</f>
        <v>0</v>
      </c>
      <c r="S46" s="8"/>
      <c r="T46" s="1">
        <f>IFERROR(VLOOKUP(Tabela2[[#This Row],[Colocação]],Tabela1[#All],2,0),0)</f>
        <v>0</v>
      </c>
      <c r="U46" s="1" t="str">
        <f>IF(Tabela2[[#This Row],[Tempo Final (s)]]&gt;0,_xlfn.RANK.EQ(R46,$R$42:$R$49,1),"A definir")</f>
        <v>A definir</v>
      </c>
    </row>
    <row r="47" spans="1:21" hidden="1" x14ac:dyDescent="0.3">
      <c r="A47">
        <v>49</v>
      </c>
      <c r="B47">
        <v>10</v>
      </c>
      <c r="C47" t="s">
        <v>29</v>
      </c>
      <c r="D47" t="s">
        <v>22</v>
      </c>
      <c r="E47" t="s">
        <v>23</v>
      </c>
      <c r="F47" t="s">
        <v>24</v>
      </c>
      <c r="G47" t="s">
        <v>22</v>
      </c>
      <c r="J47" t="s">
        <v>88</v>
      </c>
      <c r="K47" s="2"/>
      <c r="L47" s="1"/>
      <c r="M47">
        <v>40</v>
      </c>
      <c r="N47">
        <v>150</v>
      </c>
      <c r="P47" s="8"/>
      <c r="Q47" s="8">
        <f>IF(AND(Tabela2[[#This Row],[Reps]]&lt;Tabela2[[#This Row],[Reps Cap]],Tabela2[[#This Row],[Reps]]&gt;0),(Tabela2[[#This Row],[Reps Cap]]-Tabela2[[#This Row],[Reps]])*1,0)</f>
        <v>0</v>
      </c>
      <c r="R47" s="8">
        <f>SUM(Tabela2[[#This Row],[Tempo CP (s)]],Tabela2[[#This Row],[Tempo P. (s)]])</f>
        <v>0</v>
      </c>
      <c r="S47" s="8"/>
      <c r="T47" s="1">
        <f>IFERROR(VLOOKUP(Tabela2[[#This Row],[Colocação]],Tabela1[#All],2,0),0)</f>
        <v>0</v>
      </c>
      <c r="U47" s="1" t="str">
        <f>IF(Tabela2[[#This Row],[Tempo Final (s)]]&gt;0,_xlfn.RANK.EQ(R47,$R$42:$R$49,1),"A definir")</f>
        <v>A definir</v>
      </c>
    </row>
    <row r="48" spans="1:21" hidden="1" x14ac:dyDescent="0.3">
      <c r="A48">
        <v>50</v>
      </c>
      <c r="B48">
        <v>10</v>
      </c>
      <c r="C48" t="s">
        <v>29</v>
      </c>
      <c r="D48" t="s">
        <v>22</v>
      </c>
      <c r="E48" t="s">
        <v>23</v>
      </c>
      <c r="F48" t="s">
        <v>24</v>
      </c>
      <c r="G48" t="s">
        <v>22</v>
      </c>
      <c r="J48" t="s">
        <v>89</v>
      </c>
      <c r="K48" s="2"/>
      <c r="L48" s="1"/>
      <c r="M48">
        <v>40</v>
      </c>
      <c r="N48">
        <v>150</v>
      </c>
      <c r="P48" s="8"/>
      <c r="Q48" s="8">
        <f>IF(AND(Tabela2[[#This Row],[Reps]]&lt;Tabela2[[#This Row],[Reps Cap]],Tabela2[[#This Row],[Reps]]&gt;0),(Tabela2[[#This Row],[Reps Cap]]-Tabela2[[#This Row],[Reps]])*1,0)</f>
        <v>0</v>
      </c>
      <c r="R48" s="8">
        <f>SUM(Tabela2[[#This Row],[Tempo CP (s)]],Tabela2[[#This Row],[Tempo P. (s)]])</f>
        <v>0</v>
      </c>
      <c r="S48" s="8"/>
      <c r="T48" s="1">
        <f>IFERROR(VLOOKUP(Tabela2[[#This Row],[Colocação]],Tabela1[#All],2,0),0)</f>
        <v>0</v>
      </c>
      <c r="U48" s="1" t="str">
        <f>IF(Tabela2[[#This Row],[Tempo Final (s)]]&gt;0,_xlfn.RANK.EQ(R48,$R$42:$R$49,1),"A definir")</f>
        <v>A definir</v>
      </c>
    </row>
    <row r="49" spans="1:21" ht="15" hidden="1" thickBot="1" x14ac:dyDescent="0.35">
      <c r="A49">
        <v>53</v>
      </c>
      <c r="B49" s="12">
        <v>10</v>
      </c>
      <c r="C49" s="12" t="s">
        <v>29</v>
      </c>
      <c r="D49" s="12" t="s">
        <v>22</v>
      </c>
      <c r="E49" s="12" t="s">
        <v>23</v>
      </c>
      <c r="F49" s="12" t="s">
        <v>24</v>
      </c>
      <c r="G49" s="12" t="s">
        <v>22</v>
      </c>
      <c r="H49" s="12"/>
      <c r="I49" s="12"/>
      <c r="J49" s="12" t="s">
        <v>90</v>
      </c>
      <c r="K49" s="13"/>
      <c r="L49" s="15"/>
      <c r="M49" s="12">
        <v>40</v>
      </c>
      <c r="N49" s="12">
        <v>150</v>
      </c>
      <c r="O49" s="12"/>
      <c r="P49" s="14"/>
      <c r="Q49" s="14">
        <f>IF(AND(Tabela2[[#This Row],[Reps]]&lt;Tabela2[[#This Row],[Reps Cap]],Tabela2[[#This Row],[Reps]]&gt;0),(Tabela2[[#This Row],[Reps Cap]]-Tabela2[[#This Row],[Reps]])*1,0)</f>
        <v>0</v>
      </c>
      <c r="R49" s="14">
        <f>SUM(Tabela2[[#This Row],[Tempo CP (s)]],Tabela2[[#This Row],[Tempo P. (s)]])</f>
        <v>0</v>
      </c>
      <c r="S49" s="14"/>
      <c r="T49" s="15">
        <f>IFERROR(VLOOKUP(Tabela2[[#This Row],[Colocação]],Tabela1[#All],2,0),0)</f>
        <v>0</v>
      </c>
      <c r="U49" s="15" t="str">
        <f>IF(Tabela2[[#This Row],[Tempo Final (s)]]&gt;0,_xlfn.RANK.EQ(R49,$R$42:$R$49,1),"A definir")</f>
        <v>A definir</v>
      </c>
    </row>
    <row r="50" spans="1:21" hidden="1" x14ac:dyDescent="0.3">
      <c r="A50">
        <v>54</v>
      </c>
      <c r="B50">
        <v>6</v>
      </c>
      <c r="C50" t="s">
        <v>30</v>
      </c>
      <c r="D50" t="s">
        <v>22</v>
      </c>
      <c r="E50" t="s">
        <v>23</v>
      </c>
      <c r="F50" t="s">
        <v>24</v>
      </c>
      <c r="G50" t="s">
        <v>22</v>
      </c>
      <c r="J50" t="s">
        <v>76</v>
      </c>
      <c r="K50" s="2"/>
      <c r="L50" s="1"/>
      <c r="M50">
        <v>40</v>
      </c>
      <c r="N50">
        <v>150</v>
      </c>
      <c r="P50" s="8"/>
      <c r="Q50" s="8">
        <f>IF(AND(Tabela2[[#This Row],[Reps]]&lt;Tabela2[[#This Row],[Reps Cap]],Tabela2[[#This Row],[Reps]]&gt;0),(Tabela2[[#This Row],[Reps Cap]]-Tabela2[[#This Row],[Reps]])*1,0)</f>
        <v>0</v>
      </c>
      <c r="R50" s="8">
        <f>SUM(Tabela2[[#This Row],[Tempo CP (s)]],Tabela2[[#This Row],[Tempo P. (s)]])</f>
        <v>0</v>
      </c>
      <c r="S50" s="8"/>
      <c r="T50" s="1">
        <f>IFERROR(VLOOKUP(Tabela2[[#This Row],[Colocação]],Tabela1[#All],2,0),0)</f>
        <v>0</v>
      </c>
      <c r="U50" s="1" t="str">
        <f>IF(Tabela2[[#This Row],[Tempo Final (s)]]&gt;0,_xlfn.RANK.EQ(R50,$R$50:$R$56,1),"A definir")</f>
        <v>A definir</v>
      </c>
    </row>
    <row r="51" spans="1:21" hidden="1" x14ac:dyDescent="0.3">
      <c r="A51">
        <v>55</v>
      </c>
      <c r="B51">
        <v>6</v>
      </c>
      <c r="C51" t="s">
        <v>30</v>
      </c>
      <c r="D51" t="s">
        <v>22</v>
      </c>
      <c r="E51" t="s">
        <v>23</v>
      </c>
      <c r="F51" t="s">
        <v>24</v>
      </c>
      <c r="G51" t="s">
        <v>22</v>
      </c>
      <c r="J51" t="s">
        <v>77</v>
      </c>
      <c r="K51" s="2"/>
      <c r="L51" s="1"/>
      <c r="M51">
        <v>40</v>
      </c>
      <c r="N51">
        <v>150</v>
      </c>
      <c r="P51" s="8"/>
      <c r="Q51" s="8">
        <f>IF(AND(Tabela2[[#This Row],[Reps]]&lt;Tabela2[[#This Row],[Reps Cap]],Tabela2[[#This Row],[Reps]]&gt;0),(Tabela2[[#This Row],[Reps Cap]]-Tabela2[[#This Row],[Reps]])*1,0)</f>
        <v>0</v>
      </c>
      <c r="R51" s="8">
        <f>SUM(Tabela2[[#This Row],[Tempo CP (s)]],Tabela2[[#This Row],[Tempo P. (s)]])</f>
        <v>0</v>
      </c>
      <c r="S51" s="8"/>
      <c r="T51" s="1">
        <f>IFERROR(VLOOKUP(Tabela2[[#This Row],[Colocação]],Tabela1[#All],2,0),0)</f>
        <v>0</v>
      </c>
      <c r="U51" s="1" t="str">
        <f>IF(Tabela2[[#This Row],[Tempo Final (s)]]&gt;0,_xlfn.RANK.EQ(R51,$R$50:$R$56,1),"A definir")</f>
        <v>A definir</v>
      </c>
    </row>
    <row r="52" spans="1:21" hidden="1" x14ac:dyDescent="0.3">
      <c r="A52">
        <v>59</v>
      </c>
      <c r="B52">
        <v>6</v>
      </c>
      <c r="C52" t="s">
        <v>30</v>
      </c>
      <c r="D52" t="s">
        <v>22</v>
      </c>
      <c r="E52" t="s">
        <v>23</v>
      </c>
      <c r="F52" t="s">
        <v>24</v>
      </c>
      <c r="G52" t="s">
        <v>22</v>
      </c>
      <c r="J52" t="s">
        <v>78</v>
      </c>
      <c r="K52" s="2"/>
      <c r="L52" s="1"/>
      <c r="M52">
        <v>40</v>
      </c>
      <c r="N52">
        <v>150</v>
      </c>
      <c r="P52" s="8"/>
      <c r="Q52" s="8">
        <f>IF(AND(Tabela2[[#This Row],[Reps]]&lt;Tabela2[[#This Row],[Reps Cap]],Tabela2[[#This Row],[Reps]]&gt;0),(Tabela2[[#This Row],[Reps Cap]]-Tabela2[[#This Row],[Reps]])*1,0)</f>
        <v>0</v>
      </c>
      <c r="R52" s="8">
        <f>SUM(Tabela2[[#This Row],[Tempo CP (s)]],Tabela2[[#This Row],[Tempo P. (s)]])</f>
        <v>0</v>
      </c>
      <c r="S52" s="8"/>
      <c r="T52" s="1">
        <f>IFERROR(VLOOKUP(Tabela2[[#This Row],[Colocação]],Tabela1[#All],2,0),0)</f>
        <v>0</v>
      </c>
      <c r="U52" s="1" t="str">
        <f>IF(Tabela2[[#This Row],[Tempo Final (s)]]&gt;0,_xlfn.RANK.EQ(R52,$R$50:$R$56,1),"A definir")</f>
        <v>A definir</v>
      </c>
    </row>
    <row r="53" spans="1:21" hidden="1" x14ac:dyDescent="0.3">
      <c r="A53">
        <v>60</v>
      </c>
      <c r="B53">
        <v>7</v>
      </c>
      <c r="C53" t="s">
        <v>30</v>
      </c>
      <c r="D53" t="s">
        <v>22</v>
      </c>
      <c r="E53" t="s">
        <v>23</v>
      </c>
      <c r="F53" t="s">
        <v>24</v>
      </c>
      <c r="G53" t="s">
        <v>22</v>
      </c>
      <c r="J53" t="s">
        <v>79</v>
      </c>
      <c r="K53" s="2"/>
      <c r="L53" s="1"/>
      <c r="M53">
        <v>40</v>
      </c>
      <c r="N53">
        <v>150</v>
      </c>
      <c r="P53" s="8"/>
      <c r="Q53" s="8">
        <f>IF(AND(Tabela2[[#This Row],[Reps]]&lt;Tabela2[[#This Row],[Reps Cap]],Tabela2[[#This Row],[Reps]]&gt;0),(Tabela2[[#This Row],[Reps Cap]]-Tabela2[[#This Row],[Reps]])*1,0)</f>
        <v>0</v>
      </c>
      <c r="R53" s="8">
        <f>SUM(Tabela2[[#This Row],[Tempo CP (s)]],Tabela2[[#This Row],[Tempo P. (s)]])</f>
        <v>0</v>
      </c>
      <c r="S53" s="8"/>
      <c r="T53" s="1">
        <f>IFERROR(VLOOKUP(Tabela2[[#This Row],[Colocação]],Tabela1[#All],2,0),0)</f>
        <v>0</v>
      </c>
      <c r="U53" s="1" t="str">
        <f>IF(Tabela2[[#This Row],[Tempo Final (s)]]&gt;0,_xlfn.RANK.EQ(R53,$R$50:$R$56,1),"A definir")</f>
        <v>A definir</v>
      </c>
    </row>
    <row r="54" spans="1:21" hidden="1" x14ac:dyDescent="0.3">
      <c r="A54">
        <v>61</v>
      </c>
      <c r="B54">
        <v>7</v>
      </c>
      <c r="C54" t="s">
        <v>30</v>
      </c>
      <c r="D54" t="s">
        <v>22</v>
      </c>
      <c r="E54" t="s">
        <v>23</v>
      </c>
      <c r="F54" t="s">
        <v>24</v>
      </c>
      <c r="G54" t="s">
        <v>22</v>
      </c>
      <c r="J54" t="s">
        <v>80</v>
      </c>
      <c r="K54" s="2"/>
      <c r="L54" s="1"/>
      <c r="M54">
        <v>40</v>
      </c>
      <c r="N54">
        <v>150</v>
      </c>
      <c r="P54" s="8"/>
      <c r="Q54" s="8">
        <f>IF(AND(Tabela2[[#This Row],[Reps]]&lt;Tabela2[[#This Row],[Reps Cap]],Tabela2[[#This Row],[Reps]]&gt;0),(Tabela2[[#This Row],[Reps Cap]]-Tabela2[[#This Row],[Reps]])*1,0)</f>
        <v>0</v>
      </c>
      <c r="R54" s="8">
        <f>SUM(Tabela2[[#This Row],[Tempo CP (s)]],Tabela2[[#This Row],[Tempo P. (s)]])</f>
        <v>0</v>
      </c>
      <c r="S54" s="8"/>
      <c r="T54" s="1">
        <f>IFERROR(VLOOKUP(Tabela2[[#This Row],[Colocação]],Tabela1[#All],2,0),0)</f>
        <v>0</v>
      </c>
      <c r="U54" s="1" t="str">
        <f>IF(Tabela2[[#This Row],[Tempo Final (s)]]&gt;0,_xlfn.RANK.EQ(R54,$R$50:$R$56,1),"A definir")</f>
        <v>A definir</v>
      </c>
    </row>
    <row r="55" spans="1:21" hidden="1" x14ac:dyDescent="0.3">
      <c r="A55">
        <v>62</v>
      </c>
      <c r="B55">
        <v>7</v>
      </c>
      <c r="C55" t="s">
        <v>30</v>
      </c>
      <c r="D55" t="s">
        <v>22</v>
      </c>
      <c r="E55" t="s">
        <v>23</v>
      </c>
      <c r="F55" t="s">
        <v>24</v>
      </c>
      <c r="G55" t="s">
        <v>22</v>
      </c>
      <c r="J55" t="s">
        <v>81</v>
      </c>
      <c r="K55" s="2"/>
      <c r="L55" s="1"/>
      <c r="M55">
        <v>40</v>
      </c>
      <c r="N55">
        <v>150</v>
      </c>
      <c r="P55" s="8"/>
      <c r="Q55" s="8">
        <f>IF(AND(Tabela2[[#This Row],[Reps]]&lt;Tabela2[[#This Row],[Reps Cap]],Tabela2[[#This Row],[Reps]]&gt;0),(Tabela2[[#This Row],[Reps Cap]]-Tabela2[[#This Row],[Reps]])*1,0)</f>
        <v>0</v>
      </c>
      <c r="R55" s="8">
        <f>SUM(Tabela2[[#This Row],[Tempo CP (s)]],Tabela2[[#This Row],[Tempo P. (s)]])</f>
        <v>0</v>
      </c>
      <c r="S55" s="8"/>
      <c r="T55" s="1">
        <f>IFERROR(VLOOKUP(Tabela2[[#This Row],[Colocação]],Tabela1[#All],2,0),0)</f>
        <v>0</v>
      </c>
      <c r="U55" s="1" t="str">
        <f>IF(Tabela2[[#This Row],[Tempo Final (s)]]&gt;0,_xlfn.RANK.EQ(R55,$R$50:$R$56,1),"A definir")</f>
        <v>A definir</v>
      </c>
    </row>
    <row r="56" spans="1:21" ht="15" hidden="1" thickBot="1" x14ac:dyDescent="0.35">
      <c r="A56">
        <v>64</v>
      </c>
      <c r="B56">
        <v>7</v>
      </c>
      <c r="C56" s="12" t="s">
        <v>30</v>
      </c>
      <c r="D56" t="s">
        <v>22</v>
      </c>
      <c r="E56" t="s">
        <v>23</v>
      </c>
      <c r="F56" t="s">
        <v>24</v>
      </c>
      <c r="G56" s="12" t="s">
        <v>22</v>
      </c>
      <c r="J56" s="12" t="s">
        <v>82</v>
      </c>
      <c r="K56" s="13"/>
      <c r="L56" s="15"/>
      <c r="M56" s="12">
        <v>40</v>
      </c>
      <c r="N56" s="12">
        <v>150</v>
      </c>
      <c r="O56" s="12"/>
      <c r="P56" s="14"/>
      <c r="Q56" s="14">
        <f>IF(AND(Tabela2[[#This Row],[Reps]]&lt;Tabela2[[#This Row],[Reps Cap]],Tabela2[[#This Row],[Reps]]&gt;0),(Tabela2[[#This Row],[Reps Cap]]-Tabela2[[#This Row],[Reps]])*1,0)</f>
        <v>0</v>
      </c>
      <c r="R56" s="14">
        <f>SUM(Tabela2[[#This Row],[Tempo CP (s)]],Tabela2[[#This Row],[Tempo P. (s)]])</f>
        <v>0</v>
      </c>
      <c r="S56" s="14"/>
      <c r="T56" s="15">
        <f>IFERROR(VLOOKUP(Tabela2[[#This Row],[Colocação]],Tabela1[#All],2,0),0)</f>
        <v>0</v>
      </c>
      <c r="U56" s="15" t="str">
        <f>IF(Tabela2[[#This Row],[Tempo Final (s)]]&gt;0,_xlfn.RANK.EQ(R56,$R$50:$R$56,1),"A definir")</f>
        <v>A definir</v>
      </c>
    </row>
    <row r="57" spans="1:21" hidden="1" x14ac:dyDescent="0.3">
      <c r="A57">
        <v>65</v>
      </c>
      <c r="B57">
        <v>11</v>
      </c>
      <c r="C57" t="s">
        <v>21</v>
      </c>
      <c r="D57" t="s">
        <v>22</v>
      </c>
      <c r="E57" t="s">
        <v>23</v>
      </c>
      <c r="F57" t="s">
        <v>24</v>
      </c>
      <c r="G57" t="s">
        <v>31</v>
      </c>
      <c r="J57" t="s">
        <v>46</v>
      </c>
      <c r="K57" s="2"/>
      <c r="L57" s="1" t="s">
        <v>25</v>
      </c>
      <c r="M57">
        <v>630</v>
      </c>
      <c r="N57">
        <v>840</v>
      </c>
      <c r="O57">
        <v>630</v>
      </c>
      <c r="P57" s="8">
        <v>756</v>
      </c>
      <c r="Q57" s="8">
        <f>IF(AND(Tabela2[[#This Row],[Reps]]&lt;Tabela2[[#This Row],[Reps Cap]],Tabela2[[#This Row],[Reps]]&gt;0),(Tabela2[[#This Row],[Reps Cap]]-Tabela2[[#This Row],[Reps]])*1,0)</f>
        <v>0</v>
      </c>
      <c r="R57" s="8">
        <f>SUM(Tabela2[[#This Row],[Tempo CP (s)]],Tabela2[[#This Row],[Tempo P. (s)]])</f>
        <v>756</v>
      </c>
      <c r="S57" s="8"/>
      <c r="T57" s="1">
        <f>IFERROR(VLOOKUP(Tabela2[[#This Row],[Colocação]],Tabela1[#All],2,0),0)</f>
        <v>94</v>
      </c>
      <c r="U57" s="1">
        <f>IF(Tabela2[[#This Row],[Tempo Final (s)]]&gt;0,_xlfn.RANK.EQ(R57,$R$57:$R$67,1),"A definir")</f>
        <v>3</v>
      </c>
    </row>
    <row r="58" spans="1:21" hidden="1" x14ac:dyDescent="0.3">
      <c r="A58">
        <v>66</v>
      </c>
      <c r="B58">
        <v>11</v>
      </c>
      <c r="C58" t="s">
        <v>21</v>
      </c>
      <c r="D58" t="s">
        <v>22</v>
      </c>
      <c r="E58" t="s">
        <v>23</v>
      </c>
      <c r="F58" t="s">
        <v>24</v>
      </c>
      <c r="G58" t="s">
        <v>31</v>
      </c>
      <c r="J58" t="s">
        <v>41</v>
      </c>
      <c r="K58" s="2"/>
      <c r="L58" s="1" t="s">
        <v>25</v>
      </c>
      <c r="M58">
        <v>630</v>
      </c>
      <c r="N58">
        <v>840</v>
      </c>
      <c r="O58">
        <v>626</v>
      </c>
      <c r="P58" s="8">
        <v>840</v>
      </c>
      <c r="Q58" s="8">
        <f>IF(AND(Tabela2[[#This Row],[Reps]]&lt;Tabela2[[#This Row],[Reps Cap]],Tabela2[[#This Row],[Reps]]&gt;0),(Tabela2[[#This Row],[Reps Cap]]-Tabela2[[#This Row],[Reps]])*1,0)</f>
        <v>4</v>
      </c>
      <c r="R58" s="8">
        <f>SUM(Tabela2[[#This Row],[Tempo CP (s)]],Tabela2[[#This Row],[Tempo P. (s)]])</f>
        <v>844</v>
      </c>
      <c r="S58" s="8"/>
      <c r="T58" s="1">
        <f>IFERROR(VLOOKUP(Tabela2[[#This Row],[Colocação]],Tabela1[#All],2,0),0)</f>
        <v>82</v>
      </c>
      <c r="U58" s="1">
        <f>IF(Tabela2[[#This Row],[Tempo Final (s)]]&gt;0,_xlfn.RANK.EQ(R58,$R$57:$R$67,1),"A definir")</f>
        <v>7</v>
      </c>
    </row>
    <row r="59" spans="1:21" hidden="1" x14ac:dyDescent="0.3">
      <c r="A59">
        <v>67</v>
      </c>
      <c r="B59">
        <v>11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J59" t="s">
        <v>51</v>
      </c>
      <c r="K59" s="2"/>
      <c r="L59" s="1" t="s">
        <v>25</v>
      </c>
      <c r="M59">
        <v>630</v>
      </c>
      <c r="N59">
        <v>840</v>
      </c>
      <c r="O59">
        <v>622</v>
      </c>
      <c r="P59" s="8">
        <v>840</v>
      </c>
      <c r="Q59" s="8">
        <f>IF(AND(Tabela2[[#This Row],[Reps]]&lt;Tabela2[[#This Row],[Reps Cap]],Tabela2[[#This Row],[Reps]]&gt;0),(Tabela2[[#This Row],[Reps Cap]]-Tabela2[[#This Row],[Reps]])*1,0)</f>
        <v>8</v>
      </c>
      <c r="R59" s="8">
        <f>SUM(Tabela2[[#This Row],[Tempo CP (s)]],Tabela2[[#This Row],[Tempo P. (s)]])</f>
        <v>848</v>
      </c>
      <c r="S59" s="8"/>
      <c r="T59" s="1">
        <f>IFERROR(VLOOKUP(Tabela2[[#This Row],[Colocação]],Tabela1[#All],2,0),0)</f>
        <v>76</v>
      </c>
      <c r="U59" s="1">
        <f>IF(Tabela2[[#This Row],[Tempo Final (s)]]&gt;0,_xlfn.RANK.EQ(R59,$R$57:$R$67,1),"A definir")</f>
        <v>9</v>
      </c>
    </row>
    <row r="60" spans="1:21" hidden="1" x14ac:dyDescent="0.3">
      <c r="A60">
        <v>68</v>
      </c>
      <c r="B60">
        <v>11</v>
      </c>
      <c r="C60" t="s">
        <v>21</v>
      </c>
      <c r="D60" t="s">
        <v>22</v>
      </c>
      <c r="E60" t="s">
        <v>23</v>
      </c>
      <c r="F60" t="s">
        <v>24</v>
      </c>
      <c r="G60" t="s">
        <v>31</v>
      </c>
      <c r="J60" t="s">
        <v>47</v>
      </c>
      <c r="K60" s="2"/>
      <c r="L60" s="1" t="s">
        <v>25</v>
      </c>
      <c r="M60">
        <v>630</v>
      </c>
      <c r="N60">
        <v>840</v>
      </c>
      <c r="O60">
        <v>630</v>
      </c>
      <c r="P60" s="8">
        <v>757</v>
      </c>
      <c r="Q60" s="8">
        <f>IF(AND(Tabela2[[#This Row],[Reps]]&lt;Tabela2[[#This Row],[Reps Cap]],Tabela2[[#This Row],[Reps]]&gt;0),(Tabela2[[#This Row],[Reps Cap]]-Tabela2[[#This Row],[Reps]])*1,0)</f>
        <v>0</v>
      </c>
      <c r="R60" s="8">
        <f>SUM(Tabela2[[#This Row],[Tempo CP (s)]],Tabela2[[#This Row],[Tempo P. (s)]])</f>
        <v>757</v>
      </c>
      <c r="S60" s="8"/>
      <c r="T60" s="1">
        <f>IFERROR(VLOOKUP(Tabela2[[#This Row],[Colocação]],Tabela1[#All],2,0),0)</f>
        <v>91</v>
      </c>
      <c r="U60" s="1">
        <f>IF(Tabela2[[#This Row],[Tempo Final (s)]]&gt;0,_xlfn.RANK.EQ(R60,$R$57:$R$67,1),"A definir")</f>
        <v>4</v>
      </c>
    </row>
    <row r="61" spans="1:21" hidden="1" x14ac:dyDescent="0.3">
      <c r="A61">
        <v>69</v>
      </c>
      <c r="B61">
        <v>11</v>
      </c>
      <c r="C61" t="s">
        <v>21</v>
      </c>
      <c r="D61" t="s">
        <v>22</v>
      </c>
      <c r="E61" t="s">
        <v>23</v>
      </c>
      <c r="F61" t="s">
        <v>24</v>
      </c>
      <c r="G61" t="s">
        <v>31</v>
      </c>
      <c r="J61" t="s">
        <v>42</v>
      </c>
      <c r="K61" s="2"/>
      <c r="L61" s="1" t="s">
        <v>25</v>
      </c>
      <c r="M61">
        <v>630</v>
      </c>
      <c r="N61">
        <v>840</v>
      </c>
      <c r="O61">
        <v>595</v>
      </c>
      <c r="P61" s="8">
        <v>840</v>
      </c>
      <c r="Q61" s="8">
        <f>IF(AND(Tabela2[[#This Row],[Reps]]&lt;Tabela2[[#This Row],[Reps Cap]],Tabela2[[#This Row],[Reps]]&gt;0),(Tabela2[[#This Row],[Reps Cap]]-Tabela2[[#This Row],[Reps]])*1,0)</f>
        <v>35</v>
      </c>
      <c r="R61" s="8">
        <f>SUM(Tabela2[[#This Row],[Tempo CP (s)]],Tabela2[[#This Row],[Tempo P. (s)]])</f>
        <v>875</v>
      </c>
      <c r="S61" s="8"/>
      <c r="T61" s="1">
        <f>IFERROR(VLOOKUP(Tabela2[[#This Row],[Colocação]],Tabela1[#All],2,0),0)</f>
        <v>70</v>
      </c>
      <c r="U61" s="1">
        <f>IF(Tabela2[[#This Row],[Tempo Final (s)]]&gt;0,_xlfn.RANK.EQ(R61,$R$57:$R$67,1),"A definir")</f>
        <v>11</v>
      </c>
    </row>
    <row r="62" spans="1:21" hidden="1" x14ac:dyDescent="0.3">
      <c r="A62">
        <v>70</v>
      </c>
      <c r="B62">
        <v>11</v>
      </c>
      <c r="C62" t="s">
        <v>21</v>
      </c>
      <c r="D62" t="s">
        <v>22</v>
      </c>
      <c r="E62" t="s">
        <v>23</v>
      </c>
      <c r="F62" t="s">
        <v>24</v>
      </c>
      <c r="G62" t="s">
        <v>31</v>
      </c>
      <c r="J62" t="s">
        <v>45</v>
      </c>
      <c r="K62" s="2"/>
      <c r="L62" s="1" t="s">
        <v>25</v>
      </c>
      <c r="M62">
        <v>630</v>
      </c>
      <c r="N62">
        <v>840</v>
      </c>
      <c r="O62">
        <v>630</v>
      </c>
      <c r="P62" s="8">
        <v>790</v>
      </c>
      <c r="Q62" s="8">
        <f>IF(AND(Tabela2[[#This Row],[Reps]]&lt;Tabela2[[#This Row],[Reps Cap]],Tabela2[[#This Row],[Reps]]&gt;0),(Tabela2[[#This Row],[Reps Cap]]-Tabela2[[#This Row],[Reps]])*1,0)</f>
        <v>0</v>
      </c>
      <c r="R62" s="8">
        <f>SUM(Tabela2[[#This Row],[Tempo CP (s)]],Tabela2[[#This Row],[Tempo P. (s)]])</f>
        <v>790</v>
      </c>
      <c r="S62" s="8"/>
      <c r="T62" s="1">
        <f>IFERROR(VLOOKUP(Tabela2[[#This Row],[Colocação]],Tabela1[#All],2,0),0)</f>
        <v>88</v>
      </c>
      <c r="U62" s="1">
        <f>IF(Tabela2[[#This Row],[Tempo Final (s)]]&gt;0,_xlfn.RANK.EQ(R62,$R$57:$R$67,1),"A definir")</f>
        <v>5</v>
      </c>
    </row>
    <row r="63" spans="1:21" hidden="1" x14ac:dyDescent="0.3">
      <c r="A63">
        <v>71</v>
      </c>
      <c r="B63">
        <v>11</v>
      </c>
      <c r="C63" t="s">
        <v>21</v>
      </c>
      <c r="D63" t="s">
        <v>22</v>
      </c>
      <c r="E63" t="s">
        <v>23</v>
      </c>
      <c r="F63" t="s">
        <v>24</v>
      </c>
      <c r="G63" t="s">
        <v>31</v>
      </c>
      <c r="J63" t="s">
        <v>49</v>
      </c>
      <c r="K63" s="2"/>
      <c r="L63" s="1" t="s">
        <v>25</v>
      </c>
      <c r="M63">
        <v>630</v>
      </c>
      <c r="N63">
        <v>840</v>
      </c>
      <c r="O63">
        <v>630</v>
      </c>
      <c r="P63" s="8">
        <v>740</v>
      </c>
      <c r="Q63" s="8">
        <f>IF(AND(Tabela2[[#This Row],[Reps]]&lt;Tabela2[[#This Row],[Reps Cap]],Tabela2[[#This Row],[Reps]]&gt;0),(Tabela2[[#This Row],[Reps Cap]]-Tabela2[[#This Row],[Reps]])*1,0)</f>
        <v>0</v>
      </c>
      <c r="R63" s="8">
        <f>SUM(Tabela2[[#This Row],[Tempo CP (s)]],Tabela2[[#This Row],[Tempo P. (s)]])</f>
        <v>740</v>
      </c>
      <c r="S63" s="8"/>
      <c r="T63" s="1">
        <f>IFERROR(VLOOKUP(Tabela2[[#This Row],[Colocação]],Tabela1[#All],2,0),0)</f>
        <v>100</v>
      </c>
      <c r="U63" s="1">
        <f>IF(Tabela2[[#This Row],[Tempo Final (s)]]&gt;0,_xlfn.RANK.EQ(R63,$R$57:$R$67,1),"A definir")</f>
        <v>1</v>
      </c>
    </row>
    <row r="64" spans="1:21" hidden="1" x14ac:dyDescent="0.3">
      <c r="A64">
        <v>72</v>
      </c>
      <c r="B64">
        <v>11</v>
      </c>
      <c r="C64" t="s">
        <v>21</v>
      </c>
      <c r="D64" t="s">
        <v>22</v>
      </c>
      <c r="E64" t="s">
        <v>23</v>
      </c>
      <c r="F64" t="s">
        <v>24</v>
      </c>
      <c r="G64" t="s">
        <v>31</v>
      </c>
      <c r="J64" t="s">
        <v>44</v>
      </c>
      <c r="K64" s="2"/>
      <c r="L64" s="1" t="s">
        <v>25</v>
      </c>
      <c r="M64">
        <v>630</v>
      </c>
      <c r="N64">
        <v>840</v>
      </c>
      <c r="O64">
        <v>630</v>
      </c>
      <c r="P64" s="8">
        <v>741</v>
      </c>
      <c r="Q64" s="8">
        <f>IF(AND(Tabela2[[#This Row],[Reps]]&lt;Tabela2[[#This Row],[Reps Cap]],Tabela2[[#This Row],[Reps]]&gt;0),(Tabela2[[#This Row],[Reps Cap]]-Tabela2[[#This Row],[Reps]])*1,0)</f>
        <v>0</v>
      </c>
      <c r="R64" s="8">
        <f>SUM(Tabela2[[#This Row],[Tempo CP (s)]],Tabela2[[#This Row],[Tempo P. (s)]])</f>
        <v>741</v>
      </c>
      <c r="S64" s="8"/>
      <c r="T64" s="1">
        <f>IFERROR(VLOOKUP(Tabela2[[#This Row],[Colocação]],Tabela1[#All],2,0),0)</f>
        <v>97</v>
      </c>
      <c r="U64" s="1">
        <f>IF(Tabela2[[#This Row],[Tempo Final (s)]]&gt;0,_xlfn.RANK.EQ(R64,$R$57:$R$67,1),"A definir")</f>
        <v>2</v>
      </c>
    </row>
    <row r="65" spans="1:21" hidden="1" x14ac:dyDescent="0.3">
      <c r="C65" t="s">
        <v>21</v>
      </c>
      <c r="G65" t="s">
        <v>31</v>
      </c>
      <c r="J65" t="s">
        <v>50</v>
      </c>
      <c r="K65" s="2"/>
      <c r="L65" s="1" t="s">
        <v>25</v>
      </c>
      <c r="M65">
        <v>630</v>
      </c>
      <c r="N65">
        <v>840</v>
      </c>
      <c r="O65">
        <v>610</v>
      </c>
      <c r="P65" s="8">
        <v>840</v>
      </c>
      <c r="Q65" s="8">
        <f>IF(AND(Tabela2[[#This Row],[Reps]]&lt;Tabela2[[#This Row],[Reps Cap]],Tabela2[[#This Row],[Reps]]&gt;0),(Tabela2[[#This Row],[Reps Cap]]-Tabela2[[#This Row],[Reps]])*1,0)</f>
        <v>20</v>
      </c>
      <c r="R65" s="8">
        <f>SUM(Tabela2[[#This Row],[Tempo CP (s)]],Tabela2[[#This Row],[Tempo P. (s)]])</f>
        <v>860</v>
      </c>
      <c r="S65" s="8"/>
      <c r="T65" s="1">
        <f>IFERROR(VLOOKUP(Tabela2[[#This Row],[Colocação]],Tabela1[#All],2,0),0)</f>
        <v>73</v>
      </c>
      <c r="U65" s="1">
        <f>IF(Tabela2[[#This Row],[Tempo Final (s)]]&gt;0,_xlfn.RANK.EQ(R65,$R$57:$R$67,1),"A definir")</f>
        <v>10</v>
      </c>
    </row>
    <row r="66" spans="1:21" hidden="1" x14ac:dyDescent="0.3">
      <c r="A66">
        <v>73</v>
      </c>
      <c r="B66">
        <v>12</v>
      </c>
      <c r="C66" t="s">
        <v>21</v>
      </c>
      <c r="D66" t="s">
        <v>22</v>
      </c>
      <c r="E66" t="s">
        <v>23</v>
      </c>
      <c r="F66" t="s">
        <v>24</v>
      </c>
      <c r="G66" t="s">
        <v>31</v>
      </c>
      <c r="J66" t="s">
        <v>43</v>
      </c>
      <c r="K66" s="2"/>
      <c r="L66" s="1" t="s">
        <v>25</v>
      </c>
      <c r="M66">
        <v>630</v>
      </c>
      <c r="N66">
        <v>840</v>
      </c>
      <c r="O66">
        <v>623</v>
      </c>
      <c r="P66" s="8">
        <v>840</v>
      </c>
      <c r="Q66" s="8">
        <f>IF(AND(Tabela2[[#This Row],[Reps]]&lt;Tabela2[[#This Row],[Reps Cap]],Tabela2[[#This Row],[Reps]]&gt;0),(Tabela2[[#This Row],[Reps Cap]]-Tabela2[[#This Row],[Reps]])*1,0)</f>
        <v>7</v>
      </c>
      <c r="R66" s="8">
        <f>SUM(Tabela2[[#This Row],[Tempo CP (s)]],Tabela2[[#This Row],[Tempo P. (s)]])</f>
        <v>847</v>
      </c>
      <c r="S66" s="8"/>
      <c r="T66" s="1">
        <f>IFERROR(VLOOKUP(Tabela2[[#This Row],[Colocação]],Tabela1[#All],2,0),0)</f>
        <v>79</v>
      </c>
      <c r="U66" s="1">
        <f>IF(Tabela2[[#This Row],[Tempo Final (s)]]&gt;0,_xlfn.RANK.EQ(R66,$R$57:$R$67,1),"A definir")</f>
        <v>8</v>
      </c>
    </row>
    <row r="67" spans="1:21" ht="15" hidden="1" thickBot="1" x14ac:dyDescent="0.35">
      <c r="A67">
        <v>74</v>
      </c>
      <c r="B67">
        <v>12</v>
      </c>
      <c r="C67" s="12" t="s">
        <v>21</v>
      </c>
      <c r="D67" s="12" t="s">
        <v>22</v>
      </c>
      <c r="E67" s="12" t="s">
        <v>23</v>
      </c>
      <c r="F67" s="12" t="s">
        <v>24</v>
      </c>
      <c r="G67" s="12" t="s">
        <v>31</v>
      </c>
      <c r="H67" s="12"/>
      <c r="I67" s="12"/>
      <c r="J67" s="12" t="s">
        <v>48</v>
      </c>
      <c r="K67" s="13"/>
      <c r="L67" s="15" t="s">
        <v>25</v>
      </c>
      <c r="M67" s="12">
        <v>630</v>
      </c>
      <c r="N67" s="12">
        <v>840</v>
      </c>
      <c r="O67" s="12">
        <v>630</v>
      </c>
      <c r="P67" s="14">
        <v>830</v>
      </c>
      <c r="Q67" s="14">
        <f>IF(AND(Tabela2[[#This Row],[Reps]]&lt;Tabela2[[#This Row],[Reps Cap]],Tabela2[[#This Row],[Reps]]&gt;0),(Tabela2[[#This Row],[Reps Cap]]-Tabela2[[#This Row],[Reps]])*1,0)</f>
        <v>0</v>
      </c>
      <c r="R67" s="14">
        <f>SUM(Tabela2[[#This Row],[Tempo CP (s)]],Tabela2[[#This Row],[Tempo P. (s)]])</f>
        <v>830</v>
      </c>
      <c r="S67" s="14"/>
      <c r="T67" s="15">
        <f>IFERROR(VLOOKUP(Tabela2[[#This Row],[Colocação]],Tabela1[#All],2,0),0)</f>
        <v>85</v>
      </c>
      <c r="U67" s="15">
        <f>IF(Tabela2[[#This Row],[Tempo Final (s)]]&gt;0,_xlfn.RANK.EQ(R67,$R$57:$R$67,1),"A definir")</f>
        <v>6</v>
      </c>
    </row>
    <row r="68" spans="1:21" hidden="1" x14ac:dyDescent="0.3">
      <c r="A68">
        <v>75</v>
      </c>
      <c r="B68">
        <v>12</v>
      </c>
      <c r="C68" t="s">
        <v>26</v>
      </c>
      <c r="D68" t="s">
        <v>22</v>
      </c>
      <c r="E68" t="s">
        <v>23</v>
      </c>
      <c r="F68" t="s">
        <v>24</v>
      </c>
      <c r="G68" t="s">
        <v>31</v>
      </c>
      <c r="J68" t="s">
        <v>52</v>
      </c>
      <c r="K68" s="2"/>
      <c r="L68" s="1"/>
      <c r="M68">
        <v>630</v>
      </c>
      <c r="N68">
        <v>840</v>
      </c>
      <c r="O68">
        <v>611</v>
      </c>
      <c r="P68" s="8">
        <v>840</v>
      </c>
      <c r="Q68" s="8">
        <f>IF(AND(Tabela2[[#This Row],[Reps]]&lt;Tabela2[[#This Row],[Reps Cap]],Tabela2[[#This Row],[Reps]]&gt;0),(Tabela2[[#This Row],[Reps Cap]]-Tabela2[[#This Row],[Reps]])*1,0)</f>
        <v>19</v>
      </c>
      <c r="R68" s="8">
        <f>SUM(Tabela2[[#This Row],[Tempo CP (s)]],Tabela2[[#This Row],[Tempo P. (s)]])</f>
        <v>859</v>
      </c>
      <c r="S68" s="8"/>
      <c r="T68" s="1">
        <f>IFERROR(VLOOKUP(Tabela2[[#This Row],[Colocação]],Tabela1[#All],2,0),0)</f>
        <v>97</v>
      </c>
      <c r="U68" s="1">
        <f>IF(Tabela2[[#This Row],[Tempo Final (s)]]&gt;0,_xlfn.RANK.EQ(R68,$R$68:$R$72,1),"A definir")</f>
        <v>2</v>
      </c>
    </row>
    <row r="69" spans="1:21" hidden="1" x14ac:dyDescent="0.3">
      <c r="A69">
        <v>76</v>
      </c>
      <c r="B69">
        <v>12</v>
      </c>
      <c r="C69" t="s">
        <v>26</v>
      </c>
      <c r="D69" t="s">
        <v>22</v>
      </c>
      <c r="E69" t="s">
        <v>23</v>
      </c>
      <c r="F69" t="s">
        <v>24</v>
      </c>
      <c r="G69" t="s">
        <v>31</v>
      </c>
      <c r="J69" t="s">
        <v>53</v>
      </c>
      <c r="K69" s="2"/>
      <c r="L69" s="1"/>
      <c r="M69">
        <v>630</v>
      </c>
      <c r="N69">
        <v>840</v>
      </c>
      <c r="O69">
        <v>402</v>
      </c>
      <c r="P69" s="8">
        <v>840</v>
      </c>
      <c r="Q69" s="8">
        <f>IF(AND(Tabela2[[#This Row],[Reps]]&lt;Tabela2[[#This Row],[Reps Cap]],Tabela2[[#This Row],[Reps]]&gt;0),(Tabela2[[#This Row],[Reps Cap]]-Tabela2[[#This Row],[Reps]])*1,0)</f>
        <v>228</v>
      </c>
      <c r="R69" s="8">
        <f>SUM(Tabela2[[#This Row],[Tempo CP (s)]],Tabela2[[#This Row],[Tempo P. (s)]])</f>
        <v>1068</v>
      </c>
      <c r="S69" s="8"/>
      <c r="T69" s="1">
        <f>IFERROR(VLOOKUP(Tabela2[[#This Row],[Colocação]],Tabela1[#All],2,0),0)</f>
        <v>88</v>
      </c>
      <c r="U69" s="1">
        <f>IF(Tabela2[[#This Row],[Tempo Final (s)]]&gt;0,_xlfn.RANK.EQ(R69,$R$68:$R$72,1),"A definir")</f>
        <v>5</v>
      </c>
    </row>
    <row r="70" spans="1:21" hidden="1" x14ac:dyDescent="0.3">
      <c r="A70">
        <v>77</v>
      </c>
      <c r="B70">
        <v>12</v>
      </c>
      <c r="C70" t="s">
        <v>26</v>
      </c>
      <c r="D70" t="s">
        <v>22</v>
      </c>
      <c r="E70" t="s">
        <v>23</v>
      </c>
      <c r="F70" t="s">
        <v>24</v>
      </c>
      <c r="G70" t="s">
        <v>31</v>
      </c>
      <c r="J70" t="s">
        <v>54</v>
      </c>
      <c r="K70" s="2"/>
      <c r="L70" s="1"/>
      <c r="M70">
        <v>630</v>
      </c>
      <c r="N70">
        <v>840</v>
      </c>
      <c r="O70">
        <v>630</v>
      </c>
      <c r="P70" s="8">
        <v>763</v>
      </c>
      <c r="Q70" s="8">
        <f>IF(AND(Tabela2[[#This Row],[Reps]]&lt;Tabela2[[#This Row],[Reps Cap]],Tabela2[[#This Row],[Reps]]&gt;0),(Tabela2[[#This Row],[Reps Cap]]-Tabela2[[#This Row],[Reps]])*1,0)</f>
        <v>0</v>
      </c>
      <c r="R70" s="8">
        <f>SUM(Tabela2[[#This Row],[Tempo CP (s)]],Tabela2[[#This Row],[Tempo P. (s)]])</f>
        <v>763</v>
      </c>
      <c r="S70" s="8"/>
      <c r="T70" s="1">
        <f>IFERROR(VLOOKUP(Tabela2[[#This Row],[Colocação]],Tabela1[#All],2,0),0)</f>
        <v>100</v>
      </c>
      <c r="U70" s="1">
        <f>IF(Tabela2[[#This Row],[Tempo Final (s)]]&gt;0,_xlfn.RANK.EQ(R70,$R$68:$R$72,1),"A definir")</f>
        <v>1</v>
      </c>
    </row>
    <row r="71" spans="1:21" hidden="1" x14ac:dyDescent="0.3">
      <c r="A71">
        <v>78</v>
      </c>
      <c r="B71">
        <v>12</v>
      </c>
      <c r="C71" t="s">
        <v>26</v>
      </c>
      <c r="D71" t="s">
        <v>22</v>
      </c>
      <c r="E71" t="s">
        <v>23</v>
      </c>
      <c r="F71" t="s">
        <v>24</v>
      </c>
      <c r="G71" t="s">
        <v>31</v>
      </c>
      <c r="J71" t="s">
        <v>55</v>
      </c>
      <c r="K71" s="2"/>
      <c r="L71" s="1"/>
      <c r="M71">
        <v>630</v>
      </c>
      <c r="N71">
        <v>840</v>
      </c>
      <c r="O71">
        <v>446</v>
      </c>
      <c r="P71" s="8">
        <v>840</v>
      </c>
      <c r="Q71" s="8">
        <f>IF(AND(Tabela2[[#This Row],[Reps]]&lt;Tabela2[[#This Row],[Reps Cap]],Tabela2[[#This Row],[Reps]]&gt;0),(Tabela2[[#This Row],[Reps Cap]]-Tabela2[[#This Row],[Reps]])*1,0)</f>
        <v>184</v>
      </c>
      <c r="R71" s="8">
        <f>SUM(Tabela2[[#This Row],[Tempo CP (s)]],Tabela2[[#This Row],[Tempo P. (s)]])</f>
        <v>1024</v>
      </c>
      <c r="S71" s="8"/>
      <c r="T71" s="1">
        <f>IFERROR(VLOOKUP(Tabela2[[#This Row],[Colocação]],Tabela1[#All],2,0),0)</f>
        <v>91</v>
      </c>
      <c r="U71" s="1">
        <f>IF(Tabela2[[#This Row],[Tempo Final (s)]]&gt;0,_xlfn.RANK.EQ(R71,$R$68:$R$72,1),"A definir")</f>
        <v>4</v>
      </c>
    </row>
    <row r="72" spans="1:21" ht="15" hidden="1" thickBot="1" x14ac:dyDescent="0.35">
      <c r="A72">
        <v>79</v>
      </c>
      <c r="B72">
        <v>12</v>
      </c>
      <c r="C72" s="12" t="s">
        <v>26</v>
      </c>
      <c r="D72" t="s">
        <v>22</v>
      </c>
      <c r="E72" t="s">
        <v>23</v>
      </c>
      <c r="F72" t="s">
        <v>24</v>
      </c>
      <c r="G72" s="12" t="s">
        <v>31</v>
      </c>
      <c r="J72" s="12" t="s">
        <v>56</v>
      </c>
      <c r="K72" s="13"/>
      <c r="L72" s="15"/>
      <c r="M72" s="12">
        <v>630</v>
      </c>
      <c r="N72" s="12">
        <v>840</v>
      </c>
      <c r="O72" s="12">
        <v>576</v>
      </c>
      <c r="P72" s="14">
        <v>840</v>
      </c>
      <c r="Q72" s="14">
        <f>IF(AND(Tabela2[[#This Row],[Reps]]&lt;Tabela2[[#This Row],[Reps Cap]],Tabela2[[#This Row],[Reps]]&gt;0),(Tabela2[[#This Row],[Reps Cap]]-Tabela2[[#This Row],[Reps]])*1,0)</f>
        <v>54</v>
      </c>
      <c r="R72" s="14">
        <f>SUM(Tabela2[[#This Row],[Tempo CP (s)]],Tabela2[[#This Row],[Tempo P. (s)]])</f>
        <v>894</v>
      </c>
      <c r="S72" s="14"/>
      <c r="T72" s="15">
        <f>IFERROR(VLOOKUP(Tabela2[[#This Row],[Colocação]],Tabela1[#All],2,0),0)</f>
        <v>94</v>
      </c>
      <c r="U72" s="15">
        <f>IF(Tabela2[[#This Row],[Tempo Final (s)]]&gt;0,_xlfn.RANK.EQ(R72,$R$68:$R$72,1),"A definir")</f>
        <v>3</v>
      </c>
    </row>
    <row r="73" spans="1:21" hidden="1" x14ac:dyDescent="0.3">
      <c r="A73">
        <v>85</v>
      </c>
      <c r="B73">
        <v>13</v>
      </c>
      <c r="C73" t="s">
        <v>27</v>
      </c>
      <c r="D73" t="s">
        <v>22</v>
      </c>
      <c r="E73" t="s">
        <v>23</v>
      </c>
      <c r="F73" t="s">
        <v>24</v>
      </c>
      <c r="G73" t="s">
        <v>31</v>
      </c>
      <c r="J73" t="s">
        <v>57</v>
      </c>
      <c r="K73" s="2"/>
      <c r="L73" s="1"/>
      <c r="M73">
        <v>770</v>
      </c>
      <c r="N73">
        <v>840</v>
      </c>
      <c r="O73">
        <v>630</v>
      </c>
      <c r="P73" s="8">
        <v>840</v>
      </c>
      <c r="Q73" s="8">
        <f>IF(AND(Tabela2[[#This Row],[Reps]]&lt;Tabela2[[#This Row],[Reps Cap]],Tabela2[[#This Row],[Reps]]&gt;0),(Tabela2[[#This Row],[Reps Cap]]-Tabela2[[#This Row],[Reps]])*1,0)</f>
        <v>140</v>
      </c>
      <c r="R73" s="8">
        <f>SUM(Tabela2[[#This Row],[Tempo CP (s)]],Tabela2[[#This Row],[Tempo P. (s)]])</f>
        <v>980</v>
      </c>
      <c r="S73" s="8"/>
      <c r="T73" s="1">
        <f>IFERROR(VLOOKUP(Tabela2[[#This Row],[Colocação]],Tabela1[#All],2,0),0)</f>
        <v>85</v>
      </c>
      <c r="U73" s="1">
        <f>IF(Tabela2[[#This Row],[Tempo Final (s)]]&gt;0,_xlfn.RANK.EQ(R73,$R$73:$R$80,1),"A definir")</f>
        <v>6</v>
      </c>
    </row>
    <row r="74" spans="1:21" hidden="1" x14ac:dyDescent="0.3">
      <c r="A74">
        <v>86</v>
      </c>
      <c r="B74">
        <v>13</v>
      </c>
      <c r="C74" t="s">
        <v>27</v>
      </c>
      <c r="D74" t="s">
        <v>22</v>
      </c>
      <c r="E74" t="s">
        <v>23</v>
      </c>
      <c r="F74" t="s">
        <v>24</v>
      </c>
      <c r="G74" t="s">
        <v>31</v>
      </c>
      <c r="J74" t="s">
        <v>58</v>
      </c>
      <c r="K74" s="2"/>
      <c r="L74" s="1"/>
      <c r="M74">
        <v>770</v>
      </c>
      <c r="N74">
        <v>840</v>
      </c>
      <c r="O74">
        <v>493</v>
      </c>
      <c r="P74" s="8">
        <v>840</v>
      </c>
      <c r="Q74" s="8">
        <f>IF(AND(Tabela2[[#This Row],[Reps]]&lt;Tabela2[[#This Row],[Reps Cap]],Tabela2[[#This Row],[Reps]]&gt;0),(Tabela2[[#This Row],[Reps Cap]]-Tabela2[[#This Row],[Reps]])*1,0)</f>
        <v>277</v>
      </c>
      <c r="R74" s="8">
        <f>SUM(Tabela2[[#This Row],[Tempo CP (s)]],Tabela2[[#This Row],[Tempo P. (s)]])</f>
        <v>1117</v>
      </c>
      <c r="S74" s="8"/>
      <c r="T74" s="1">
        <f>IFERROR(VLOOKUP(Tabela2[[#This Row],[Colocação]],Tabela1[#All],2,0),0)</f>
        <v>79</v>
      </c>
      <c r="U74" s="1">
        <f>IF(Tabela2[[#This Row],[Tempo Final (s)]]&gt;0,_xlfn.RANK.EQ(R74,$R$73:$R$80,1),"A definir")</f>
        <v>8</v>
      </c>
    </row>
    <row r="75" spans="1:21" hidden="1" x14ac:dyDescent="0.3">
      <c r="A75">
        <v>87</v>
      </c>
      <c r="B75">
        <v>13</v>
      </c>
      <c r="C75" t="s">
        <v>27</v>
      </c>
      <c r="D75" t="s">
        <v>22</v>
      </c>
      <c r="E75" t="s">
        <v>23</v>
      </c>
      <c r="F75" t="s">
        <v>24</v>
      </c>
      <c r="G75" t="s">
        <v>31</v>
      </c>
      <c r="J75" t="s">
        <v>59</v>
      </c>
      <c r="K75" s="2"/>
      <c r="L75" s="1"/>
      <c r="M75">
        <v>770</v>
      </c>
      <c r="N75">
        <v>840</v>
      </c>
      <c r="O75">
        <v>716</v>
      </c>
      <c r="P75" s="8">
        <v>840</v>
      </c>
      <c r="Q75" s="8">
        <f>IF(AND(Tabela2[[#This Row],[Reps]]&lt;Tabela2[[#This Row],[Reps Cap]],Tabela2[[#This Row],[Reps]]&gt;0),(Tabela2[[#This Row],[Reps Cap]]-Tabela2[[#This Row],[Reps]])*1,0)</f>
        <v>54</v>
      </c>
      <c r="R75" s="8">
        <f>SUM(Tabela2[[#This Row],[Tempo CP (s)]],Tabela2[[#This Row],[Tempo P. (s)]])</f>
        <v>894</v>
      </c>
      <c r="S75" s="8"/>
      <c r="T75" s="1">
        <f>IFERROR(VLOOKUP(Tabela2[[#This Row],[Colocação]],Tabela1[#All],2,0),0)</f>
        <v>94</v>
      </c>
      <c r="U75" s="1">
        <f>IF(Tabela2[[#This Row],[Tempo Final (s)]]&gt;0,_xlfn.RANK.EQ(R75,$R$73:$R$80,1),"A definir")</f>
        <v>3</v>
      </c>
    </row>
    <row r="76" spans="1:21" hidden="1" x14ac:dyDescent="0.3">
      <c r="A76">
        <v>88</v>
      </c>
      <c r="B76">
        <v>14</v>
      </c>
      <c r="C76" t="s">
        <v>27</v>
      </c>
      <c r="D76" t="s">
        <v>22</v>
      </c>
      <c r="E76" t="s">
        <v>23</v>
      </c>
      <c r="F76" t="s">
        <v>24</v>
      </c>
      <c r="G76" t="s">
        <v>31</v>
      </c>
      <c r="J76" t="s">
        <v>60</v>
      </c>
      <c r="K76" s="2"/>
      <c r="L76" s="1"/>
      <c r="M76">
        <v>770</v>
      </c>
      <c r="N76">
        <v>840</v>
      </c>
      <c r="O76">
        <v>652</v>
      </c>
      <c r="P76" s="8">
        <v>840</v>
      </c>
      <c r="Q76" s="8">
        <f>IF(AND(Tabela2[[#This Row],[Reps]]&lt;Tabela2[[#This Row],[Reps Cap]],Tabela2[[#This Row],[Reps]]&gt;0),(Tabela2[[#This Row],[Reps Cap]]-Tabela2[[#This Row],[Reps]])*1,0)</f>
        <v>118</v>
      </c>
      <c r="R76" s="8">
        <f>SUM(Tabela2[[#This Row],[Tempo CP (s)]],Tabela2[[#This Row],[Tempo P. (s)]])</f>
        <v>958</v>
      </c>
      <c r="S76" s="8"/>
      <c r="T76" s="1">
        <f>IFERROR(VLOOKUP(Tabela2[[#This Row],[Colocação]],Tabela1[#All],2,0),0)</f>
        <v>88</v>
      </c>
      <c r="U76" s="1">
        <f>IF(Tabela2[[#This Row],[Tempo Final (s)]]&gt;0,_xlfn.RANK.EQ(R76,$R$73:$R$80,1),"A definir")</f>
        <v>5</v>
      </c>
    </row>
    <row r="77" spans="1:21" hidden="1" x14ac:dyDescent="0.3">
      <c r="A77">
        <v>89</v>
      </c>
      <c r="B77">
        <v>14</v>
      </c>
      <c r="C77" t="s">
        <v>27</v>
      </c>
      <c r="D77" t="s">
        <v>22</v>
      </c>
      <c r="E77" t="s">
        <v>23</v>
      </c>
      <c r="F77" t="s">
        <v>24</v>
      </c>
      <c r="G77" t="s">
        <v>31</v>
      </c>
      <c r="J77" t="s">
        <v>94</v>
      </c>
      <c r="K77" s="2"/>
      <c r="L77" s="1"/>
      <c r="M77">
        <v>770</v>
      </c>
      <c r="N77">
        <v>840</v>
      </c>
      <c r="O77">
        <v>770</v>
      </c>
      <c r="P77" s="8">
        <v>834</v>
      </c>
      <c r="Q77" s="8">
        <f>IF(AND(Tabela2[[#This Row],[Reps]]&lt;Tabela2[[#This Row],[Reps Cap]],Tabela2[[#This Row],[Reps]]&gt;0),(Tabela2[[#This Row],[Reps Cap]]-Tabela2[[#This Row],[Reps]])*1,0)</f>
        <v>0</v>
      </c>
      <c r="R77" s="8">
        <f>SUM(Tabela2[[#This Row],[Tempo CP (s)]],Tabela2[[#This Row],[Tempo P. (s)]])</f>
        <v>834</v>
      </c>
      <c r="S77" s="8"/>
      <c r="T77" s="1">
        <f>IFERROR(VLOOKUP(Tabela2[[#This Row],[Colocação]],Tabela1[#All],2,0),0)</f>
        <v>100</v>
      </c>
      <c r="U77" s="1">
        <f>IF(Tabela2[[#This Row],[Tempo Final (s)]]&gt;0,_xlfn.RANK.EQ(R77,$R$73:$R$80,1),"A definir")</f>
        <v>1</v>
      </c>
    </row>
    <row r="78" spans="1:21" hidden="1" x14ac:dyDescent="0.3">
      <c r="A78">
        <v>90</v>
      </c>
      <c r="B78">
        <v>14</v>
      </c>
      <c r="C78" t="s">
        <v>27</v>
      </c>
      <c r="D78" t="s">
        <v>22</v>
      </c>
      <c r="E78" t="s">
        <v>23</v>
      </c>
      <c r="F78" t="s">
        <v>24</v>
      </c>
      <c r="G78" t="s">
        <v>31</v>
      </c>
      <c r="J78" t="s">
        <v>93</v>
      </c>
      <c r="K78" s="2"/>
      <c r="L78" s="1"/>
      <c r="M78">
        <v>770</v>
      </c>
      <c r="N78">
        <v>840</v>
      </c>
      <c r="O78">
        <v>573</v>
      </c>
      <c r="P78" s="8">
        <v>840</v>
      </c>
      <c r="Q78" s="8">
        <f>IF(AND(Tabela2[[#This Row],[Reps]]&lt;Tabela2[[#This Row],[Reps Cap]],Tabela2[[#This Row],[Reps]]&gt;0),(Tabela2[[#This Row],[Reps Cap]]-Tabela2[[#This Row],[Reps]])*1,0)</f>
        <v>197</v>
      </c>
      <c r="R78" s="8">
        <f>SUM(Tabela2[[#This Row],[Tempo CP (s)]],Tabela2[[#This Row],[Tempo P. (s)]])</f>
        <v>1037</v>
      </c>
      <c r="S78" s="8"/>
      <c r="T78" s="1">
        <f>IFERROR(VLOOKUP(Tabela2[[#This Row],[Colocação]],Tabela1[#All],2,0),0)</f>
        <v>82</v>
      </c>
      <c r="U78" s="1">
        <f>IF(Tabela2[[#This Row],[Tempo Final (s)]]&gt;0,_xlfn.RANK.EQ(R78,$R$73:$R$80,1),"A definir")</f>
        <v>7</v>
      </c>
    </row>
    <row r="79" spans="1:21" hidden="1" x14ac:dyDescent="0.3">
      <c r="A79">
        <v>91</v>
      </c>
      <c r="B79">
        <v>14</v>
      </c>
      <c r="C79" t="s">
        <v>27</v>
      </c>
      <c r="D79" t="s">
        <v>22</v>
      </c>
      <c r="E79" t="s">
        <v>23</v>
      </c>
      <c r="F79" t="s">
        <v>24</v>
      </c>
      <c r="G79" t="s">
        <v>31</v>
      </c>
      <c r="J79" t="s">
        <v>61</v>
      </c>
      <c r="K79" s="2"/>
      <c r="L79" s="1"/>
      <c r="M79">
        <v>770</v>
      </c>
      <c r="N79">
        <v>840</v>
      </c>
      <c r="O79">
        <v>736</v>
      </c>
      <c r="P79" s="8">
        <v>840</v>
      </c>
      <c r="Q79" s="8">
        <f>IF(AND(Tabela2[[#This Row],[Reps]]&lt;Tabela2[[#This Row],[Reps Cap]],Tabela2[[#This Row],[Reps]]&gt;0),(Tabela2[[#This Row],[Reps Cap]]-Tabela2[[#This Row],[Reps]])*1,0)</f>
        <v>34</v>
      </c>
      <c r="R79" s="8">
        <f>SUM(Tabela2[[#This Row],[Tempo CP (s)]],Tabela2[[#This Row],[Tempo P. (s)]])</f>
        <v>874</v>
      </c>
      <c r="S79" s="8"/>
      <c r="T79" s="1">
        <f>IFERROR(VLOOKUP(Tabela2[[#This Row],[Colocação]],Tabela1[#All],2,0),0)</f>
        <v>97</v>
      </c>
      <c r="U79" s="1">
        <f>IF(Tabela2[[#This Row],[Tempo Final (s)]]&gt;0,_xlfn.RANK.EQ(R79,$R$73:$R$80,1),"A definir")</f>
        <v>2</v>
      </c>
    </row>
    <row r="80" spans="1:21" ht="15" hidden="1" thickBot="1" x14ac:dyDescent="0.35">
      <c r="A80">
        <v>94</v>
      </c>
      <c r="B80">
        <v>15</v>
      </c>
      <c r="C80" s="12" t="s">
        <v>27</v>
      </c>
      <c r="D80" s="12" t="s">
        <v>22</v>
      </c>
      <c r="E80" s="12" t="s">
        <v>23</v>
      </c>
      <c r="F80" s="12" t="s">
        <v>24</v>
      </c>
      <c r="G80" s="12" t="s">
        <v>31</v>
      </c>
      <c r="H80" s="12"/>
      <c r="I80" s="12"/>
      <c r="J80" s="12" t="s">
        <v>62</v>
      </c>
      <c r="K80" s="13"/>
      <c r="L80" s="15"/>
      <c r="M80" s="12">
        <v>770</v>
      </c>
      <c r="N80" s="12">
        <v>840</v>
      </c>
      <c r="O80" s="12">
        <v>700</v>
      </c>
      <c r="P80" s="14">
        <v>840</v>
      </c>
      <c r="Q80" s="14">
        <f>IF(AND(Tabela2[[#This Row],[Reps]]&lt;Tabela2[[#This Row],[Reps Cap]],Tabela2[[#This Row],[Reps]]&gt;0),(Tabela2[[#This Row],[Reps Cap]]-Tabela2[[#This Row],[Reps]])*1,0)</f>
        <v>70</v>
      </c>
      <c r="R80" s="14">
        <f>SUM(Tabela2[[#This Row],[Tempo CP (s)]],Tabela2[[#This Row],[Tempo P. (s)]])</f>
        <v>910</v>
      </c>
      <c r="S80" s="14"/>
      <c r="T80" s="15">
        <f>IFERROR(VLOOKUP(Tabela2[[#This Row],[Colocação]],Tabela1[#All],2,0),0)</f>
        <v>91</v>
      </c>
      <c r="U80" s="15">
        <f>IF(Tabela2[[#This Row],[Tempo Final (s)]]&gt;0,_xlfn.RANK.EQ(R80,$R$73:$R$80,1),"A definir")</f>
        <v>4</v>
      </c>
    </row>
    <row r="81" spans="1:21" x14ac:dyDescent="0.3">
      <c r="A81">
        <v>95</v>
      </c>
      <c r="B81">
        <v>15</v>
      </c>
      <c r="C81" t="s">
        <v>28</v>
      </c>
      <c r="D81" t="s">
        <v>22</v>
      </c>
      <c r="E81" t="s">
        <v>23</v>
      </c>
      <c r="F81" t="s">
        <v>24</v>
      </c>
      <c r="G81" t="s">
        <v>31</v>
      </c>
      <c r="J81" t="s">
        <v>63</v>
      </c>
      <c r="K81" s="2"/>
      <c r="L81" s="1" t="s">
        <v>25</v>
      </c>
      <c r="M81">
        <v>770</v>
      </c>
      <c r="N81">
        <v>840</v>
      </c>
      <c r="O81">
        <v>748</v>
      </c>
      <c r="P81" s="8">
        <v>840</v>
      </c>
      <c r="Q81" s="8">
        <f>IF(AND(Tabela2[[#This Row],[Reps]]&lt;Tabela2[[#This Row],[Reps Cap]],Tabela2[[#This Row],[Reps]]&gt;0),(Tabela2[[#This Row],[Reps Cap]]-Tabela2[[#This Row],[Reps]])*1,0)</f>
        <v>22</v>
      </c>
      <c r="R81" s="8">
        <f>SUM(Tabela2[[#This Row],[Tempo CP (s)]],Tabela2[[#This Row],[Tempo P. (s)]])</f>
        <v>862</v>
      </c>
      <c r="S81" s="8"/>
      <c r="T81" s="1">
        <f>IFERROR(VLOOKUP(Tabela2[[#This Row],[Colocação]],Tabela1[#All],2,0),0)</f>
        <v>97</v>
      </c>
      <c r="U81" s="1">
        <f>IF(Tabela2[[#This Row],[Tempo Final (s)]]&gt;0,_xlfn.RANK.EQ(R81,$R$81:$R$86,1),"A definir")</f>
        <v>2</v>
      </c>
    </row>
    <row r="82" spans="1:21" x14ac:dyDescent="0.3">
      <c r="A82">
        <v>96</v>
      </c>
      <c r="B82">
        <v>15</v>
      </c>
      <c r="C82" t="s">
        <v>28</v>
      </c>
      <c r="D82" t="s">
        <v>22</v>
      </c>
      <c r="E82" t="s">
        <v>23</v>
      </c>
      <c r="F82" t="s">
        <v>24</v>
      </c>
      <c r="G82" t="s">
        <v>31</v>
      </c>
      <c r="J82" t="s">
        <v>64</v>
      </c>
      <c r="K82" s="2"/>
      <c r="L82" s="1" t="s">
        <v>25</v>
      </c>
      <c r="M82">
        <v>770</v>
      </c>
      <c r="N82">
        <v>840</v>
      </c>
      <c r="O82">
        <v>719</v>
      </c>
      <c r="P82" s="8">
        <v>840</v>
      </c>
      <c r="Q82" s="8">
        <f>IF(AND(Tabela2[[#This Row],[Reps]]&lt;Tabela2[[#This Row],[Reps Cap]],Tabela2[[#This Row],[Reps]]&gt;0),(Tabela2[[#This Row],[Reps Cap]]-Tabela2[[#This Row],[Reps]])*1,0)</f>
        <v>51</v>
      </c>
      <c r="R82" s="8">
        <f>SUM(Tabela2[[#This Row],[Tempo CP (s)]],Tabela2[[#This Row],[Tempo P. (s)]])</f>
        <v>891</v>
      </c>
      <c r="S82" s="8"/>
      <c r="T82" s="1">
        <f>IFERROR(VLOOKUP(Tabela2[[#This Row],[Colocação]],Tabela1[#All],2,0),0)</f>
        <v>88</v>
      </c>
      <c r="U82" s="1">
        <f>IF(Tabela2[[#This Row],[Tempo Final (s)]]&gt;0,_xlfn.RANK.EQ(R82,$R$81:$R$86,1),"A definir")</f>
        <v>5</v>
      </c>
    </row>
    <row r="83" spans="1:21" x14ac:dyDescent="0.3">
      <c r="A83">
        <v>97</v>
      </c>
      <c r="B83">
        <v>15</v>
      </c>
      <c r="C83" t="s">
        <v>28</v>
      </c>
      <c r="D83" t="s">
        <v>22</v>
      </c>
      <c r="E83" t="s">
        <v>23</v>
      </c>
      <c r="F83" t="s">
        <v>24</v>
      </c>
      <c r="G83" t="s">
        <v>31</v>
      </c>
      <c r="J83" t="s">
        <v>65</v>
      </c>
      <c r="K83" s="2"/>
      <c r="L83" s="1" t="s">
        <v>25</v>
      </c>
      <c r="M83">
        <v>770</v>
      </c>
      <c r="N83">
        <v>840</v>
      </c>
      <c r="O83">
        <v>770</v>
      </c>
      <c r="P83" s="8">
        <v>833</v>
      </c>
      <c r="Q83" s="8">
        <f>IF(AND(Tabela2[[#This Row],[Reps]]&lt;Tabela2[[#This Row],[Reps Cap]],Tabela2[[#This Row],[Reps]]&gt;0),(Tabela2[[#This Row],[Reps Cap]]-Tabela2[[#This Row],[Reps]])*1,0)</f>
        <v>0</v>
      </c>
      <c r="R83" s="8">
        <f>SUM(Tabela2[[#This Row],[Tempo CP (s)]],Tabela2[[#This Row],[Tempo P. (s)]])</f>
        <v>833</v>
      </c>
      <c r="S83" s="8"/>
      <c r="T83" s="1">
        <f>IFERROR(VLOOKUP(Tabela2[[#This Row],[Colocação]],Tabela1[#All],2,0),0)</f>
        <v>100</v>
      </c>
      <c r="U83" s="1">
        <f>IF(Tabela2[[#This Row],[Tempo Final (s)]]&gt;0,_xlfn.RANK.EQ(R83,$R$81:$R$86,1),"A definir")</f>
        <v>1</v>
      </c>
    </row>
    <row r="84" spans="1:21" x14ac:dyDescent="0.3">
      <c r="A84">
        <v>98</v>
      </c>
      <c r="C84" t="s">
        <v>28</v>
      </c>
      <c r="D84" t="s">
        <v>22</v>
      </c>
      <c r="E84" t="s">
        <v>23</v>
      </c>
      <c r="F84" t="s">
        <v>24</v>
      </c>
      <c r="G84" t="s">
        <v>31</v>
      </c>
      <c r="J84" t="s">
        <v>92</v>
      </c>
      <c r="K84" s="2"/>
      <c r="L84" s="1" t="s">
        <v>25</v>
      </c>
      <c r="M84">
        <v>770</v>
      </c>
      <c r="N84">
        <v>840</v>
      </c>
      <c r="O84">
        <v>452</v>
      </c>
      <c r="P84" s="8">
        <v>840</v>
      </c>
      <c r="Q84" s="8">
        <f>IF(AND(Tabela2[[#This Row],[Reps]]&lt;Tabela2[[#This Row],[Reps Cap]],Tabela2[[#This Row],[Reps]]&gt;0),(Tabela2[[#This Row],[Reps Cap]]-Tabela2[[#This Row],[Reps]])*1,0)</f>
        <v>318</v>
      </c>
      <c r="R84" s="8">
        <f>SUM(Tabela2[[#This Row],[Tempo CP (s)]],Tabela2[[#This Row],[Tempo P. (s)]])</f>
        <v>1158</v>
      </c>
      <c r="S84" s="8"/>
      <c r="T84" s="1">
        <f>IFERROR(VLOOKUP(Tabela2[[#This Row],[Colocação]],Tabela1[#All],2,0),0)</f>
        <v>85</v>
      </c>
      <c r="U84" s="1">
        <f>IF(Tabela2[[#This Row],[Tempo Final (s)]]&gt;0,_xlfn.RANK.EQ(R84,$R$81:$R$86,1),"A definir")</f>
        <v>6</v>
      </c>
    </row>
    <row r="85" spans="1:21" x14ac:dyDescent="0.3">
      <c r="A85">
        <v>99</v>
      </c>
      <c r="C85" t="s">
        <v>28</v>
      </c>
      <c r="D85" t="s">
        <v>22</v>
      </c>
      <c r="E85" t="s">
        <v>23</v>
      </c>
      <c r="F85" t="s">
        <v>24</v>
      </c>
      <c r="G85" t="s">
        <v>31</v>
      </c>
      <c r="J85" t="s">
        <v>66</v>
      </c>
      <c r="K85" s="2"/>
      <c r="L85" s="1" t="s">
        <v>25</v>
      </c>
      <c r="M85">
        <v>770</v>
      </c>
      <c r="N85">
        <v>840</v>
      </c>
      <c r="O85">
        <v>724</v>
      </c>
      <c r="P85" s="8">
        <v>840</v>
      </c>
      <c r="Q85" s="8">
        <f>IF(AND(Tabela2[[#This Row],[Reps]]&lt;Tabela2[[#This Row],[Reps Cap]],Tabela2[[#This Row],[Reps]]&gt;0),(Tabela2[[#This Row],[Reps Cap]]-Tabela2[[#This Row],[Reps]])*1,0)</f>
        <v>46</v>
      </c>
      <c r="R85" s="8">
        <f>SUM(Tabela2[[#This Row],[Tempo CP (s)]],Tabela2[[#This Row],[Tempo P. (s)]])</f>
        <v>886</v>
      </c>
      <c r="S85" s="8"/>
      <c r="T85" s="1">
        <f>IFERROR(VLOOKUP(Tabela2[[#This Row],[Colocação]],Tabela1[#All],2,0),0)</f>
        <v>91</v>
      </c>
      <c r="U85" s="1">
        <f>IF(Tabela2[[#This Row],[Tempo Final (s)]]&gt;0,_xlfn.RANK.EQ(R85,$R$81:$R$86,1),"A definir")</f>
        <v>4</v>
      </c>
    </row>
    <row r="86" spans="1:21" ht="15" thickBot="1" x14ac:dyDescent="0.35">
      <c r="A86">
        <v>104</v>
      </c>
      <c r="C86" s="12" t="s">
        <v>28</v>
      </c>
      <c r="D86" s="12" t="s">
        <v>22</v>
      </c>
      <c r="E86" s="12" t="s">
        <v>23</v>
      </c>
      <c r="F86" s="12" t="s">
        <v>24</v>
      </c>
      <c r="G86" s="12" t="s">
        <v>31</v>
      </c>
      <c r="H86" s="12"/>
      <c r="I86" s="12"/>
      <c r="J86" s="12" t="s">
        <v>67</v>
      </c>
      <c r="K86" s="13"/>
      <c r="L86" s="15" t="s">
        <v>25</v>
      </c>
      <c r="M86" s="12">
        <v>770</v>
      </c>
      <c r="N86" s="12">
        <v>840</v>
      </c>
      <c r="O86" s="12">
        <v>739</v>
      </c>
      <c r="P86" s="14">
        <v>840</v>
      </c>
      <c r="Q86" s="14">
        <f>IF(AND(Tabela2[[#This Row],[Reps]]&lt;Tabela2[[#This Row],[Reps Cap]],Tabela2[[#This Row],[Reps]]&gt;0),(Tabela2[[#This Row],[Reps Cap]]-Tabela2[[#This Row],[Reps]])*1,0)</f>
        <v>31</v>
      </c>
      <c r="R86" s="14">
        <f>SUM(Tabela2[[#This Row],[Tempo CP (s)]],Tabela2[[#This Row],[Tempo P. (s)]])</f>
        <v>871</v>
      </c>
      <c r="S86" s="14"/>
      <c r="T86" s="15">
        <f>IFERROR(VLOOKUP(Tabela2[[#This Row],[Colocação]],Tabela1[#All],2,0),0)</f>
        <v>94</v>
      </c>
      <c r="U86" s="15">
        <f>IF(Tabela2[[#This Row],[Tempo Final (s)]]&gt;0,_xlfn.RANK.EQ(R86,$R$81:$R$86,1),"A definir")</f>
        <v>3</v>
      </c>
    </row>
    <row r="87" spans="1:21" hidden="1" x14ac:dyDescent="0.3">
      <c r="A87">
        <v>105</v>
      </c>
      <c r="C87" t="s">
        <v>37</v>
      </c>
      <c r="G87" t="s">
        <v>31</v>
      </c>
      <c r="J87" t="s">
        <v>69</v>
      </c>
      <c r="K87" s="2"/>
      <c r="L87" s="1"/>
      <c r="M87">
        <v>770</v>
      </c>
      <c r="N87">
        <v>840</v>
      </c>
      <c r="P87" s="8"/>
      <c r="Q87" s="8">
        <f>IF(AND(Tabela2[[#This Row],[Reps]]&lt;Tabela2[[#This Row],[Reps Cap]],Tabela2[[#This Row],[Reps]]&gt;0),(Tabela2[[#This Row],[Reps Cap]]-Tabela2[[#This Row],[Reps]])*1,0)</f>
        <v>0</v>
      </c>
      <c r="R87" s="8">
        <f>SUM(Tabela2[[#This Row],[Tempo CP (s)]],Tabela2[[#This Row],[Tempo P. (s)]])</f>
        <v>0</v>
      </c>
      <c r="S87" s="8"/>
      <c r="T87" s="1">
        <f>IFERROR(VLOOKUP(Tabela2[[#This Row],[Colocação]],Tabela1[#All],2,0),0)</f>
        <v>0</v>
      </c>
      <c r="U87" s="1" t="str">
        <f>IF(Tabela2[[#This Row],[Tempo Final (s)]]&gt;0,_xlfn.RANK.EQ(R87,$R$87:$R$89,1),"A definir")</f>
        <v>A definir</v>
      </c>
    </row>
    <row r="88" spans="1:21" hidden="1" x14ac:dyDescent="0.3">
      <c r="A88">
        <v>113</v>
      </c>
      <c r="C88" t="s">
        <v>37</v>
      </c>
      <c r="G88" t="s">
        <v>31</v>
      </c>
      <c r="J88" t="s">
        <v>70</v>
      </c>
      <c r="K88" s="2"/>
      <c r="L88" s="1"/>
      <c r="M88">
        <v>770</v>
      </c>
      <c r="N88">
        <v>840</v>
      </c>
      <c r="P88" s="8"/>
      <c r="Q88" s="8">
        <f>IF(AND(Tabela2[[#This Row],[Reps]]&lt;Tabela2[[#This Row],[Reps Cap]],Tabela2[[#This Row],[Reps]]&gt;0),(Tabela2[[#This Row],[Reps Cap]]-Tabela2[[#This Row],[Reps]])*1,0)</f>
        <v>0</v>
      </c>
      <c r="R88" s="8">
        <f>SUM(Tabela2[[#This Row],[Tempo CP (s)]],Tabela2[[#This Row],[Tempo P. (s)]])</f>
        <v>0</v>
      </c>
      <c r="S88" s="8"/>
      <c r="T88" s="1">
        <f>IFERROR(VLOOKUP(Tabela2[[#This Row],[Colocação]],Tabela1[#All],2,0),0)</f>
        <v>0</v>
      </c>
      <c r="U88" s="1" t="str">
        <f>IF(Tabela2[[#This Row],[Tempo Final (s)]]&gt;0,_xlfn.RANK.EQ(R88,$R$87:$R$89,1),"A definir")</f>
        <v>A definir</v>
      </c>
    </row>
    <row r="89" spans="1:21" ht="15" hidden="1" thickBot="1" x14ac:dyDescent="0.35">
      <c r="A89">
        <v>114</v>
      </c>
      <c r="C89" s="12" t="s">
        <v>37</v>
      </c>
      <c r="D89" s="12"/>
      <c r="E89" s="12"/>
      <c r="F89" s="12"/>
      <c r="G89" s="12" t="s">
        <v>31</v>
      </c>
      <c r="H89" s="12"/>
      <c r="I89" s="12"/>
      <c r="J89" s="12" t="s">
        <v>71</v>
      </c>
      <c r="K89" s="13"/>
      <c r="L89" s="15"/>
      <c r="M89" s="12">
        <v>770</v>
      </c>
      <c r="N89" s="12">
        <v>840</v>
      </c>
      <c r="O89" s="12"/>
      <c r="P89" s="14"/>
      <c r="Q89" s="14">
        <f>IF(AND(Tabela2[[#This Row],[Reps]]&lt;Tabela2[[#This Row],[Reps Cap]],Tabela2[[#This Row],[Reps]]&gt;0),(Tabela2[[#This Row],[Reps Cap]]-Tabela2[[#This Row],[Reps]])*1,0)</f>
        <v>0</v>
      </c>
      <c r="R89" s="14">
        <f>SUM(Tabela2[[#This Row],[Tempo CP (s)]],Tabela2[[#This Row],[Tempo P. (s)]])</f>
        <v>0</v>
      </c>
      <c r="S89" s="14"/>
      <c r="T89" s="15">
        <f>IFERROR(VLOOKUP(Tabela2[[#This Row],[Colocação]],Tabela1[#All],2,0),0)</f>
        <v>0</v>
      </c>
      <c r="U89" s="15" t="str">
        <f>IF(Tabela2[[#This Row],[Tempo Final (s)]]&gt;0,_xlfn.RANK.EQ(R89,$R$87:$R$89,1),"A definir")</f>
        <v>A definir</v>
      </c>
    </row>
    <row r="90" spans="1:21" hidden="1" x14ac:dyDescent="0.3">
      <c r="A90">
        <v>115</v>
      </c>
      <c r="C90" t="s">
        <v>36</v>
      </c>
      <c r="D90" t="s">
        <v>22</v>
      </c>
      <c r="E90" t="s">
        <v>23</v>
      </c>
      <c r="F90" t="s">
        <v>24</v>
      </c>
      <c r="G90" t="s">
        <v>31</v>
      </c>
      <c r="J90" t="s">
        <v>68</v>
      </c>
      <c r="K90" s="2"/>
      <c r="L90" s="1"/>
      <c r="M90">
        <v>770</v>
      </c>
      <c r="N90">
        <v>840</v>
      </c>
      <c r="P90" s="8"/>
      <c r="Q90" s="8">
        <f>IF(AND(Tabela2[[#This Row],[Reps]]&lt;Tabela2[[#This Row],[Reps Cap]],Tabela2[[#This Row],[Reps]]&gt;0),(Tabela2[[#This Row],[Reps Cap]]-Tabela2[[#This Row],[Reps]])*1,0)</f>
        <v>0</v>
      </c>
      <c r="R90" s="8">
        <f>SUM(Tabela2[[#This Row],[Tempo CP (s)]],Tabela2[[#This Row],[Tempo P. (s)]])</f>
        <v>0</v>
      </c>
      <c r="S90" s="8"/>
      <c r="T90" s="1">
        <f>IFERROR(VLOOKUP(Tabela2[[#This Row],[Colocação]],Tabela1[#All],2,0),0)</f>
        <v>0</v>
      </c>
      <c r="U90" s="1" t="str">
        <f>IF(Tabela2[[#This Row],[Tempo Final (s)]]&gt;0,_xlfn.RANK.EQ(R90,$R$90:$R$95,1),"A definir")</f>
        <v>A definir</v>
      </c>
    </row>
    <row r="91" spans="1:21" hidden="1" x14ac:dyDescent="0.3">
      <c r="A91">
        <v>120</v>
      </c>
      <c r="B91">
        <v>16</v>
      </c>
      <c r="C91" t="s">
        <v>36</v>
      </c>
      <c r="D91" t="s">
        <v>22</v>
      </c>
      <c r="E91" t="s">
        <v>23</v>
      </c>
      <c r="F91" t="s">
        <v>24</v>
      </c>
      <c r="G91" t="s">
        <v>31</v>
      </c>
      <c r="J91" t="s">
        <v>72</v>
      </c>
      <c r="K91" s="2"/>
      <c r="L91" s="1"/>
      <c r="M91">
        <v>770</v>
      </c>
      <c r="N91">
        <v>840</v>
      </c>
      <c r="P91" s="8"/>
      <c r="Q91" s="8">
        <f>IF(AND(Tabela2[[#This Row],[Reps]]&lt;Tabela2[[#This Row],[Reps Cap]],Tabela2[[#This Row],[Reps]]&gt;0),(Tabela2[[#This Row],[Reps Cap]]-Tabela2[[#This Row],[Reps]])*1,0)</f>
        <v>0</v>
      </c>
      <c r="R91" s="8">
        <f>SUM(Tabela2[[#This Row],[Tempo CP (s)]],Tabela2[[#This Row],[Tempo P. (s)]])</f>
        <v>0</v>
      </c>
      <c r="S91" s="8"/>
      <c r="T91" s="1">
        <f>IFERROR(VLOOKUP(Tabela2[[#This Row],[Colocação]],Tabela1[#All],2,0),0)</f>
        <v>0</v>
      </c>
      <c r="U91" s="1" t="str">
        <f>IF(Tabela2[[#This Row],[Tempo Final (s)]]&gt;0,_xlfn.RANK.EQ(R91,$R$90:$R$95,1),"A definir")</f>
        <v>A definir</v>
      </c>
    </row>
    <row r="92" spans="1:21" hidden="1" x14ac:dyDescent="0.3">
      <c r="A92">
        <v>121</v>
      </c>
      <c r="B92">
        <v>16</v>
      </c>
      <c r="C92" t="s">
        <v>36</v>
      </c>
      <c r="D92" t="s">
        <v>22</v>
      </c>
      <c r="E92" t="s">
        <v>23</v>
      </c>
      <c r="F92" t="s">
        <v>24</v>
      </c>
      <c r="G92" t="s">
        <v>31</v>
      </c>
      <c r="J92" t="s">
        <v>91</v>
      </c>
      <c r="K92" s="2"/>
      <c r="L92" s="1"/>
      <c r="M92">
        <v>770</v>
      </c>
      <c r="N92">
        <v>840</v>
      </c>
      <c r="P92" s="8"/>
      <c r="Q92" s="8">
        <f>IF(AND(Tabela2[[#This Row],[Reps]]&lt;Tabela2[[#This Row],[Reps Cap]],Tabela2[[#This Row],[Reps]]&gt;0),(Tabela2[[#This Row],[Reps Cap]]-Tabela2[[#This Row],[Reps]])*1,0)</f>
        <v>0</v>
      </c>
      <c r="R92" s="8">
        <f>SUM(Tabela2[[#This Row],[Tempo CP (s)]],Tabela2[[#This Row],[Tempo P. (s)]])</f>
        <v>0</v>
      </c>
      <c r="S92" s="8"/>
      <c r="T92" s="1">
        <f>IFERROR(VLOOKUP(Tabela2[[#This Row],[Colocação]],Tabela1[#All],2,0),0)</f>
        <v>0</v>
      </c>
      <c r="U92" s="1" t="str">
        <f>IF(Tabela2[[#This Row],[Tempo Final (s)]]&gt;0,_xlfn.RANK.EQ(R92,$R$90:$R$95,1),"A definir")</f>
        <v>A definir</v>
      </c>
    </row>
    <row r="93" spans="1:21" hidden="1" x14ac:dyDescent="0.3">
      <c r="A93">
        <v>122</v>
      </c>
      <c r="B93">
        <v>16</v>
      </c>
      <c r="C93" t="s">
        <v>36</v>
      </c>
      <c r="D93" t="s">
        <v>22</v>
      </c>
      <c r="E93" t="s">
        <v>23</v>
      </c>
      <c r="F93" t="s">
        <v>24</v>
      </c>
      <c r="G93" t="s">
        <v>31</v>
      </c>
      <c r="J93" t="s">
        <v>73</v>
      </c>
      <c r="K93" s="2"/>
      <c r="L93" s="1"/>
      <c r="M93">
        <v>770</v>
      </c>
      <c r="N93">
        <v>840</v>
      </c>
      <c r="P93" s="8"/>
      <c r="Q93" s="8">
        <f>IF(AND(Tabela2[[#This Row],[Reps]]&lt;Tabela2[[#This Row],[Reps Cap]],Tabela2[[#This Row],[Reps]]&gt;0),(Tabela2[[#This Row],[Reps Cap]]-Tabela2[[#This Row],[Reps]])*1,0)</f>
        <v>0</v>
      </c>
      <c r="R93" s="8">
        <f>SUM(Tabela2[[#This Row],[Tempo CP (s)]],Tabela2[[#This Row],[Tempo P. (s)]])</f>
        <v>0</v>
      </c>
      <c r="S93" s="8"/>
      <c r="T93" s="1">
        <f>IFERROR(VLOOKUP(Tabela2[[#This Row],[Colocação]],Tabela1[#All],2,0),0)</f>
        <v>0</v>
      </c>
      <c r="U93" s="1" t="str">
        <f>IF(Tabela2[[#This Row],[Tempo Final (s)]]&gt;0,_xlfn.RANK.EQ(R93,$R$90:$R$95,1),"A definir")</f>
        <v>A definir</v>
      </c>
    </row>
    <row r="94" spans="1:21" hidden="1" x14ac:dyDescent="0.3">
      <c r="A94">
        <v>123</v>
      </c>
      <c r="B94">
        <v>16</v>
      </c>
      <c r="C94" t="s">
        <v>36</v>
      </c>
      <c r="D94" t="s">
        <v>22</v>
      </c>
      <c r="E94" t="s">
        <v>23</v>
      </c>
      <c r="F94" t="s">
        <v>24</v>
      </c>
      <c r="G94" t="s">
        <v>31</v>
      </c>
      <c r="J94" t="s">
        <v>74</v>
      </c>
      <c r="K94" s="2"/>
      <c r="L94" s="1"/>
      <c r="M94">
        <v>770</v>
      </c>
      <c r="N94">
        <v>840</v>
      </c>
      <c r="P94" s="8"/>
      <c r="Q94" s="8">
        <f>IF(AND(Tabela2[[#This Row],[Reps]]&lt;Tabela2[[#This Row],[Reps Cap]],Tabela2[[#This Row],[Reps]]&gt;0),(Tabela2[[#This Row],[Reps Cap]]-Tabela2[[#This Row],[Reps]])*1,0)</f>
        <v>0</v>
      </c>
      <c r="R94" s="8">
        <f>SUM(Tabela2[[#This Row],[Tempo CP (s)]],Tabela2[[#This Row],[Tempo P. (s)]])</f>
        <v>0</v>
      </c>
      <c r="S94" s="8"/>
      <c r="T94" s="1">
        <f>IFERROR(VLOOKUP(Tabela2[[#This Row],[Colocação]],Tabela1[#All],2,0),0)</f>
        <v>0</v>
      </c>
      <c r="U94" s="1" t="str">
        <f>IF(Tabela2[[#This Row],[Tempo Final (s)]]&gt;0,_xlfn.RANK.EQ(R94,$R$90:$R$95,1),"A definir")</f>
        <v>A definir</v>
      </c>
    </row>
    <row r="95" spans="1:21" ht="15" hidden="1" thickBot="1" x14ac:dyDescent="0.35">
      <c r="A95">
        <v>124</v>
      </c>
      <c r="B95">
        <v>17</v>
      </c>
      <c r="C95" s="12" t="s">
        <v>36</v>
      </c>
      <c r="D95" s="12" t="s">
        <v>22</v>
      </c>
      <c r="E95" s="12" t="s">
        <v>23</v>
      </c>
      <c r="F95" s="12" t="s">
        <v>24</v>
      </c>
      <c r="G95" s="12" t="s">
        <v>31</v>
      </c>
      <c r="H95" s="12"/>
      <c r="I95" s="12"/>
      <c r="J95" s="12" t="s">
        <v>75</v>
      </c>
      <c r="K95" s="13"/>
      <c r="L95" s="15"/>
      <c r="M95" s="12">
        <v>770</v>
      </c>
      <c r="N95" s="12">
        <v>840</v>
      </c>
      <c r="O95" s="12"/>
      <c r="P95" s="14"/>
      <c r="Q95" s="14">
        <f>IF(AND(Tabela2[[#This Row],[Reps]]&lt;Tabela2[[#This Row],[Reps Cap]],Tabela2[[#This Row],[Reps]]&gt;0),(Tabela2[[#This Row],[Reps Cap]]-Tabela2[[#This Row],[Reps]])*1,0)</f>
        <v>0</v>
      </c>
      <c r="R95" s="14">
        <f>SUM(Tabela2[[#This Row],[Tempo CP (s)]],Tabela2[[#This Row],[Tempo P. (s)]])</f>
        <v>0</v>
      </c>
      <c r="S95" s="14"/>
      <c r="T95" s="15">
        <f>IFERROR(VLOOKUP(Tabela2[[#This Row],[Colocação]],Tabela1[#All],2,0),0)</f>
        <v>0</v>
      </c>
      <c r="U95" s="15" t="str">
        <f>IF(Tabela2[[#This Row],[Tempo Final (s)]]&gt;0,_xlfn.RANK.EQ(R95,$R$90:$R$95,1),"A definir")</f>
        <v>A definir</v>
      </c>
    </row>
    <row r="96" spans="1:21" hidden="1" x14ac:dyDescent="0.3">
      <c r="A96">
        <v>125</v>
      </c>
      <c r="B96">
        <v>17</v>
      </c>
      <c r="C96" t="s">
        <v>29</v>
      </c>
      <c r="D96" t="s">
        <v>22</v>
      </c>
      <c r="E96" t="s">
        <v>23</v>
      </c>
      <c r="F96" t="s">
        <v>24</v>
      </c>
      <c r="G96" t="s">
        <v>31</v>
      </c>
      <c r="J96" t="s">
        <v>83</v>
      </c>
      <c r="K96" s="2"/>
      <c r="L96" s="1"/>
      <c r="M96">
        <v>540</v>
      </c>
      <c r="N96">
        <v>840</v>
      </c>
      <c r="P96" s="8"/>
      <c r="Q96" s="8">
        <f>IF(AND(Tabela2[[#This Row],[Reps]]&lt;Tabela2[[#This Row],[Reps Cap]],Tabela2[[#This Row],[Reps]]&gt;0),(Tabela2[[#This Row],[Reps Cap]]-Tabela2[[#This Row],[Reps]])*1,0)</f>
        <v>0</v>
      </c>
      <c r="R96" s="8">
        <f>SUM(Tabela2[[#This Row],[Tempo CP (s)]],Tabela2[[#This Row],[Tempo P. (s)]])</f>
        <v>0</v>
      </c>
      <c r="S96" s="8"/>
      <c r="T96" s="1">
        <f>IFERROR(VLOOKUP(Tabela2[[#This Row],[Colocação]],Tabela1[#All],2,0),0)</f>
        <v>0</v>
      </c>
      <c r="U96" s="1" t="str">
        <f>IF(Tabela2[[#This Row],[Tempo Final (s)]]&gt;0,_xlfn.RANK.EQ(R96,$R$96:$R$103,1),"A definir")</f>
        <v>A definir</v>
      </c>
    </row>
    <row r="97" spans="1:21" hidden="1" x14ac:dyDescent="0.3">
      <c r="A97">
        <v>126</v>
      </c>
      <c r="B97">
        <v>17</v>
      </c>
      <c r="C97" t="s">
        <v>29</v>
      </c>
      <c r="D97" t="s">
        <v>22</v>
      </c>
      <c r="E97" t="s">
        <v>23</v>
      </c>
      <c r="F97" t="s">
        <v>24</v>
      </c>
      <c r="G97" t="s">
        <v>31</v>
      </c>
      <c r="J97" t="s">
        <v>84</v>
      </c>
      <c r="K97" s="2"/>
      <c r="L97" s="1"/>
      <c r="M97">
        <v>540</v>
      </c>
      <c r="N97">
        <v>840</v>
      </c>
      <c r="P97" s="8"/>
      <c r="Q97" s="8">
        <f>IF(AND(Tabela2[[#This Row],[Reps]]&lt;Tabela2[[#This Row],[Reps Cap]],Tabela2[[#This Row],[Reps]]&gt;0),(Tabela2[[#This Row],[Reps Cap]]-Tabela2[[#This Row],[Reps]])*1,0)</f>
        <v>0</v>
      </c>
      <c r="R97" s="8">
        <f>SUM(Tabela2[[#This Row],[Tempo CP (s)]],Tabela2[[#This Row],[Tempo P. (s)]])</f>
        <v>0</v>
      </c>
      <c r="S97" s="8"/>
      <c r="T97" s="1">
        <f>IFERROR(VLOOKUP(Tabela2[[#This Row],[Colocação]],Tabela1[#All],2,0),0)</f>
        <v>0</v>
      </c>
      <c r="U97" s="1" t="str">
        <f>IF(Tabela2[[#This Row],[Tempo Final (s)]]&gt;0,_xlfn.RANK.EQ(R97,$R$96:$R$103,1),"A definir")</f>
        <v>A definir</v>
      </c>
    </row>
    <row r="98" spans="1:21" hidden="1" x14ac:dyDescent="0.3">
      <c r="A98">
        <v>127</v>
      </c>
      <c r="B98">
        <v>17</v>
      </c>
      <c r="C98" t="s">
        <v>29</v>
      </c>
      <c r="D98" t="s">
        <v>22</v>
      </c>
      <c r="E98" t="s">
        <v>23</v>
      </c>
      <c r="F98" t="s">
        <v>24</v>
      </c>
      <c r="G98" t="s">
        <v>31</v>
      </c>
      <c r="J98" t="s">
        <v>85</v>
      </c>
      <c r="K98" s="2"/>
      <c r="L98" s="1"/>
      <c r="M98">
        <v>540</v>
      </c>
      <c r="N98">
        <v>840</v>
      </c>
      <c r="P98" s="8"/>
      <c r="Q98" s="8">
        <f>IF(AND(Tabela2[[#This Row],[Reps]]&lt;Tabela2[[#This Row],[Reps Cap]],Tabela2[[#This Row],[Reps]]&gt;0),(Tabela2[[#This Row],[Reps Cap]]-Tabela2[[#This Row],[Reps]])*1,0)</f>
        <v>0</v>
      </c>
      <c r="R98" s="8">
        <f>SUM(Tabela2[[#This Row],[Tempo CP (s)]],Tabela2[[#This Row],[Tempo P. (s)]])</f>
        <v>0</v>
      </c>
      <c r="S98" s="8"/>
      <c r="T98" s="1">
        <f>IFERROR(VLOOKUP(Tabela2[[#This Row],[Colocação]],Tabela1[#All],2,0),0)</f>
        <v>0</v>
      </c>
      <c r="U98" s="1" t="str">
        <f>IF(Tabela2[[#This Row],[Tempo Final (s)]]&gt;0,_xlfn.RANK.EQ(R98,$R$96:$R$103,1),"A definir")</f>
        <v>A definir</v>
      </c>
    </row>
    <row r="99" spans="1:21" hidden="1" x14ac:dyDescent="0.3">
      <c r="A99">
        <v>128</v>
      </c>
      <c r="B99">
        <v>17</v>
      </c>
      <c r="C99" t="s">
        <v>29</v>
      </c>
      <c r="D99" t="s">
        <v>22</v>
      </c>
      <c r="E99" t="s">
        <v>23</v>
      </c>
      <c r="F99" t="s">
        <v>24</v>
      </c>
      <c r="G99" t="s">
        <v>31</v>
      </c>
      <c r="J99" t="s">
        <v>86</v>
      </c>
      <c r="K99" s="2"/>
      <c r="L99" s="1"/>
      <c r="M99">
        <v>540</v>
      </c>
      <c r="N99">
        <v>840</v>
      </c>
      <c r="P99" s="8"/>
      <c r="Q99" s="8">
        <f>IF(AND(Tabela2[[#This Row],[Reps]]&lt;Tabela2[[#This Row],[Reps Cap]],Tabela2[[#This Row],[Reps]]&gt;0),(Tabela2[[#This Row],[Reps Cap]]-Tabela2[[#This Row],[Reps]])*1,0)</f>
        <v>0</v>
      </c>
      <c r="R99" s="8">
        <f>SUM(Tabela2[[#This Row],[Tempo CP (s)]],Tabela2[[#This Row],[Tempo P. (s)]])</f>
        <v>0</v>
      </c>
      <c r="S99" s="8"/>
      <c r="T99" s="1">
        <f>IFERROR(VLOOKUP(Tabela2[[#This Row],[Colocação]],Tabela1[#All],2,0),0)</f>
        <v>0</v>
      </c>
      <c r="U99" s="1" t="str">
        <f>IF(Tabela2[[#This Row],[Tempo Final (s)]]&gt;0,_xlfn.RANK.EQ(R99,$R$96:$R$103,1),"A definir")</f>
        <v>A definir</v>
      </c>
    </row>
    <row r="100" spans="1:21" hidden="1" x14ac:dyDescent="0.3">
      <c r="A100">
        <v>129</v>
      </c>
      <c r="B100">
        <v>21</v>
      </c>
      <c r="C100" t="s">
        <v>29</v>
      </c>
      <c r="D100" t="s">
        <v>22</v>
      </c>
      <c r="E100" t="s">
        <v>23</v>
      </c>
      <c r="F100" t="s">
        <v>24</v>
      </c>
      <c r="G100" t="s">
        <v>31</v>
      </c>
      <c r="J100" t="s">
        <v>87</v>
      </c>
      <c r="K100" s="2"/>
      <c r="L100" s="1" t="s">
        <v>25</v>
      </c>
      <c r="M100">
        <v>540</v>
      </c>
      <c r="N100">
        <v>840</v>
      </c>
      <c r="P100" s="8"/>
      <c r="Q100" s="8">
        <f>IF(AND(Tabela2[[#This Row],[Reps]]&lt;Tabela2[[#This Row],[Reps Cap]],Tabela2[[#This Row],[Reps]]&gt;0),(Tabela2[[#This Row],[Reps Cap]]-Tabela2[[#This Row],[Reps]])*1,0)</f>
        <v>0</v>
      </c>
      <c r="R100" s="8">
        <f>SUM(Tabela2[[#This Row],[Tempo CP (s)]],Tabela2[[#This Row],[Tempo P. (s)]])</f>
        <v>0</v>
      </c>
      <c r="S100" s="8"/>
      <c r="T100" s="1">
        <f>IFERROR(VLOOKUP(Tabela2[[#This Row],[Colocação]],Tabela1[#All],2,0),0)</f>
        <v>0</v>
      </c>
      <c r="U100" s="1" t="str">
        <f>IF(Tabela2[[#This Row],[Tempo Final (s)]]&gt;0,_xlfn.RANK.EQ(R100,$R$96:$R$103,1),"A definir")</f>
        <v>A definir</v>
      </c>
    </row>
    <row r="101" spans="1:21" hidden="1" x14ac:dyDescent="0.3">
      <c r="A101">
        <v>130</v>
      </c>
      <c r="B101">
        <v>21</v>
      </c>
      <c r="C101" t="s">
        <v>29</v>
      </c>
      <c r="D101" t="s">
        <v>22</v>
      </c>
      <c r="E101" t="s">
        <v>23</v>
      </c>
      <c r="F101" t="s">
        <v>24</v>
      </c>
      <c r="G101" t="s">
        <v>31</v>
      </c>
      <c r="J101" t="s">
        <v>88</v>
      </c>
      <c r="K101" s="2"/>
      <c r="L101" s="1" t="s">
        <v>25</v>
      </c>
      <c r="M101">
        <v>540</v>
      </c>
      <c r="N101">
        <v>840</v>
      </c>
      <c r="P101" s="8"/>
      <c r="Q101" s="8">
        <f>IF(AND(Tabela2[[#This Row],[Reps]]&lt;Tabela2[[#This Row],[Reps Cap]],Tabela2[[#This Row],[Reps]]&gt;0),(Tabela2[[#This Row],[Reps Cap]]-Tabela2[[#This Row],[Reps]])*1,0)</f>
        <v>0</v>
      </c>
      <c r="R101" s="8">
        <f>SUM(Tabela2[[#This Row],[Tempo CP (s)]],Tabela2[[#This Row],[Tempo P. (s)]])</f>
        <v>0</v>
      </c>
      <c r="S101" s="8"/>
      <c r="T101" s="1">
        <f>IFERROR(VLOOKUP(Tabela2[[#This Row],[Colocação]],Tabela1[#All],2,0),0)</f>
        <v>0</v>
      </c>
      <c r="U101" s="1" t="str">
        <f>IF(Tabela2[[#This Row],[Tempo Final (s)]]&gt;0,_xlfn.RANK.EQ(R101,$R$96:$R$103,1),"A definir")</f>
        <v>A definir</v>
      </c>
    </row>
    <row r="102" spans="1:21" hidden="1" x14ac:dyDescent="0.3">
      <c r="A102">
        <v>131</v>
      </c>
      <c r="B102">
        <v>21</v>
      </c>
      <c r="C102" t="s">
        <v>29</v>
      </c>
      <c r="D102" t="s">
        <v>22</v>
      </c>
      <c r="E102" t="s">
        <v>23</v>
      </c>
      <c r="F102" t="s">
        <v>24</v>
      </c>
      <c r="G102" t="s">
        <v>31</v>
      </c>
      <c r="J102" t="s">
        <v>89</v>
      </c>
      <c r="K102" s="2"/>
      <c r="L102" s="1" t="s">
        <v>25</v>
      </c>
      <c r="M102">
        <v>540</v>
      </c>
      <c r="N102">
        <v>840</v>
      </c>
      <c r="P102" s="8"/>
      <c r="Q102" s="8">
        <f>IF(AND(Tabela2[[#This Row],[Reps]]&lt;Tabela2[[#This Row],[Reps Cap]],Tabela2[[#This Row],[Reps]]&gt;0),(Tabela2[[#This Row],[Reps Cap]]-Tabela2[[#This Row],[Reps]])*1,0)</f>
        <v>0</v>
      </c>
      <c r="R102" s="8">
        <f>SUM(Tabela2[[#This Row],[Tempo CP (s)]],Tabela2[[#This Row],[Tempo P. (s)]])</f>
        <v>0</v>
      </c>
      <c r="S102" s="8"/>
      <c r="T102" s="1">
        <f>IFERROR(VLOOKUP(Tabela2[[#This Row],[Colocação]],Tabela1[#All],2,0),0)</f>
        <v>0</v>
      </c>
      <c r="U102" s="1" t="str">
        <f>IF(Tabela2[[#This Row],[Tempo Final (s)]]&gt;0,_xlfn.RANK.EQ(R102,$R$96:$R$103,1),"A definir")</f>
        <v>A definir</v>
      </c>
    </row>
    <row r="103" spans="1:21" ht="15" hidden="1" thickBot="1" x14ac:dyDescent="0.35">
      <c r="A103">
        <v>134</v>
      </c>
      <c r="B103">
        <v>21</v>
      </c>
      <c r="C103" s="12" t="s">
        <v>29</v>
      </c>
      <c r="D103" s="12" t="s">
        <v>22</v>
      </c>
      <c r="E103" s="12" t="s">
        <v>23</v>
      </c>
      <c r="F103" s="12" t="s">
        <v>24</v>
      </c>
      <c r="G103" s="12" t="s">
        <v>31</v>
      </c>
      <c r="H103" s="12"/>
      <c r="I103" s="12"/>
      <c r="J103" s="12" t="s">
        <v>90</v>
      </c>
      <c r="K103" s="13"/>
      <c r="L103" s="15" t="s">
        <v>25</v>
      </c>
      <c r="M103" s="12">
        <v>540</v>
      </c>
      <c r="N103" s="12">
        <v>840</v>
      </c>
      <c r="O103" s="12"/>
      <c r="P103" s="14"/>
      <c r="Q103" s="14">
        <f>IF(AND(Tabela2[[#This Row],[Reps]]&lt;Tabela2[[#This Row],[Reps Cap]],Tabela2[[#This Row],[Reps]]&gt;0),(Tabela2[[#This Row],[Reps Cap]]-Tabela2[[#This Row],[Reps]])*1,0)</f>
        <v>0</v>
      </c>
      <c r="R103" s="14">
        <f>SUM(Tabela2[[#This Row],[Tempo CP (s)]],Tabela2[[#This Row],[Tempo P. (s)]])</f>
        <v>0</v>
      </c>
      <c r="S103" s="14"/>
      <c r="T103" s="15">
        <f>IFERROR(VLOOKUP(Tabela2[[#This Row],[Colocação]],Tabela1[#All],2,0),0)</f>
        <v>0</v>
      </c>
      <c r="U103" s="15" t="str">
        <f>IF(Tabela2[[#This Row],[Tempo Final (s)]]&gt;0,_xlfn.RANK.EQ(R103,$R$96:$R$103,1),"A definir")</f>
        <v>A definir</v>
      </c>
    </row>
    <row r="104" spans="1:21" hidden="1" x14ac:dyDescent="0.3">
      <c r="A104">
        <v>135</v>
      </c>
      <c r="B104">
        <v>21</v>
      </c>
      <c r="C104" t="s">
        <v>30</v>
      </c>
      <c r="D104" t="s">
        <v>22</v>
      </c>
      <c r="E104" t="s">
        <v>23</v>
      </c>
      <c r="F104" t="s">
        <v>24</v>
      </c>
      <c r="G104" t="s">
        <v>31</v>
      </c>
      <c r="J104" t="s">
        <v>76</v>
      </c>
      <c r="K104" s="2"/>
      <c r="L104" s="1" t="s">
        <v>25</v>
      </c>
      <c r="M104">
        <v>540</v>
      </c>
      <c r="N104">
        <v>840</v>
      </c>
      <c r="P104" s="8"/>
      <c r="Q104" s="8">
        <f>IF(AND(Tabela2[[#This Row],[Reps]]&lt;Tabela2[[#This Row],[Reps Cap]],Tabela2[[#This Row],[Reps]]&gt;0),(Tabela2[[#This Row],[Reps Cap]]-Tabela2[[#This Row],[Reps]])*1,0)</f>
        <v>0</v>
      </c>
      <c r="R104" s="8">
        <f>SUM(Tabela2[[#This Row],[Tempo CP (s)]],Tabela2[[#This Row],[Tempo P. (s)]])</f>
        <v>0</v>
      </c>
      <c r="S104" s="8"/>
      <c r="T104" s="1">
        <f>IFERROR(VLOOKUP(Tabela2[[#This Row],[Colocação]],Tabela1[#All],2,0),0)</f>
        <v>0</v>
      </c>
      <c r="U104" s="1" t="str">
        <f>IF(Tabela2[[#This Row],[Tempo Final (s)]]&gt;0,_xlfn.RANK.EQ(R104,$R$104:$R$110,1),"A definir")</f>
        <v>A definir</v>
      </c>
    </row>
    <row r="105" spans="1:21" hidden="1" x14ac:dyDescent="0.3">
      <c r="A105">
        <v>136</v>
      </c>
      <c r="B105">
        <v>21</v>
      </c>
      <c r="C105" t="s">
        <v>30</v>
      </c>
      <c r="D105" t="s">
        <v>22</v>
      </c>
      <c r="E105" t="s">
        <v>23</v>
      </c>
      <c r="F105" t="s">
        <v>24</v>
      </c>
      <c r="G105" t="s">
        <v>31</v>
      </c>
      <c r="J105" t="s">
        <v>77</v>
      </c>
      <c r="K105" s="2"/>
      <c r="L105" s="1" t="s">
        <v>25</v>
      </c>
      <c r="M105">
        <v>540</v>
      </c>
      <c r="N105">
        <v>840</v>
      </c>
      <c r="P105" s="8"/>
      <c r="Q105" s="8">
        <f>IF(AND(Tabela2[[#This Row],[Reps]]&lt;Tabela2[[#This Row],[Reps Cap]],Tabela2[[#This Row],[Reps]]&gt;0),(Tabela2[[#This Row],[Reps Cap]]-Tabela2[[#This Row],[Reps]])*1,0)</f>
        <v>0</v>
      </c>
      <c r="R105" s="8">
        <f>SUM(Tabela2[[#This Row],[Tempo CP (s)]],Tabela2[[#This Row],[Tempo P. (s)]])</f>
        <v>0</v>
      </c>
      <c r="S105" s="8"/>
      <c r="T105" s="1">
        <f>IFERROR(VLOOKUP(Tabela2[[#This Row],[Colocação]],Tabela1[#All],2,0),0)</f>
        <v>0</v>
      </c>
      <c r="U105" s="1" t="str">
        <f>IF(Tabela2[[#This Row],[Tempo Final (s)]]&gt;0,_xlfn.RANK.EQ(R105,$R$104:$R$110,1),"A definir")</f>
        <v>A definir</v>
      </c>
    </row>
    <row r="106" spans="1:21" hidden="1" x14ac:dyDescent="0.3">
      <c r="A106">
        <v>140</v>
      </c>
      <c r="B106">
        <v>22</v>
      </c>
      <c r="C106" t="s">
        <v>30</v>
      </c>
      <c r="D106" t="s">
        <v>22</v>
      </c>
      <c r="E106" t="s">
        <v>23</v>
      </c>
      <c r="F106" t="s">
        <v>24</v>
      </c>
      <c r="G106" t="s">
        <v>31</v>
      </c>
      <c r="J106" t="s">
        <v>78</v>
      </c>
      <c r="K106" s="2"/>
      <c r="L106" s="1" t="s">
        <v>25</v>
      </c>
      <c r="M106">
        <v>540</v>
      </c>
      <c r="N106">
        <v>840</v>
      </c>
      <c r="P106" s="8"/>
      <c r="Q106" s="8">
        <f>IF(AND(Tabela2[[#This Row],[Reps]]&lt;Tabela2[[#This Row],[Reps Cap]],Tabela2[[#This Row],[Reps]]&gt;0),(Tabela2[[#This Row],[Reps Cap]]-Tabela2[[#This Row],[Reps]])*1,0)</f>
        <v>0</v>
      </c>
      <c r="R106" s="8">
        <f>SUM(Tabela2[[#This Row],[Tempo CP (s)]],Tabela2[[#This Row],[Tempo P. (s)]])</f>
        <v>0</v>
      </c>
      <c r="S106" s="8"/>
      <c r="T106" s="1">
        <f>IFERROR(VLOOKUP(Tabela2[[#This Row],[Colocação]],Tabela1[#All],2,0),0)</f>
        <v>0</v>
      </c>
      <c r="U106" s="1" t="str">
        <f>IF(Tabela2[[#This Row],[Tempo Final (s)]]&gt;0,_xlfn.RANK.EQ(R106,$R$104:$R$110,1),"A definir")</f>
        <v>A definir</v>
      </c>
    </row>
    <row r="107" spans="1:21" hidden="1" x14ac:dyDescent="0.3">
      <c r="A107">
        <v>141</v>
      </c>
      <c r="B107">
        <v>22</v>
      </c>
      <c r="C107" t="s">
        <v>30</v>
      </c>
      <c r="D107" t="s">
        <v>22</v>
      </c>
      <c r="E107" t="s">
        <v>23</v>
      </c>
      <c r="F107" t="s">
        <v>24</v>
      </c>
      <c r="G107" t="s">
        <v>31</v>
      </c>
      <c r="J107" t="s">
        <v>79</v>
      </c>
      <c r="K107" s="2"/>
      <c r="L107" s="1" t="s">
        <v>25</v>
      </c>
      <c r="M107">
        <v>540</v>
      </c>
      <c r="N107">
        <v>840</v>
      </c>
      <c r="P107" s="8"/>
      <c r="Q107" s="8">
        <f>IF(AND(Tabela2[[#This Row],[Reps]]&lt;Tabela2[[#This Row],[Reps Cap]],Tabela2[[#This Row],[Reps]]&gt;0),(Tabela2[[#This Row],[Reps Cap]]-Tabela2[[#This Row],[Reps]])*1,0)</f>
        <v>0</v>
      </c>
      <c r="R107" s="8">
        <f>SUM(Tabela2[[#This Row],[Tempo CP (s)]],Tabela2[[#This Row],[Tempo P. (s)]])</f>
        <v>0</v>
      </c>
      <c r="S107" s="8"/>
      <c r="T107" s="1">
        <f>IFERROR(VLOOKUP(Tabela2[[#This Row],[Colocação]],Tabela1[#All],2,0),0)</f>
        <v>0</v>
      </c>
      <c r="U107" s="1" t="str">
        <f>IF(Tabela2[[#This Row],[Tempo Final (s)]]&gt;0,_xlfn.RANK.EQ(R107,$R$104:$R$110,1),"A definir")</f>
        <v>A definir</v>
      </c>
    </row>
    <row r="108" spans="1:21" hidden="1" x14ac:dyDescent="0.3">
      <c r="A108">
        <v>142</v>
      </c>
      <c r="B108">
        <v>22</v>
      </c>
      <c r="C108" t="s">
        <v>30</v>
      </c>
      <c r="D108" t="s">
        <v>22</v>
      </c>
      <c r="E108" t="s">
        <v>23</v>
      </c>
      <c r="F108" t="s">
        <v>24</v>
      </c>
      <c r="G108" t="s">
        <v>31</v>
      </c>
      <c r="J108" t="s">
        <v>80</v>
      </c>
      <c r="K108" s="2"/>
      <c r="L108" s="1" t="s">
        <v>25</v>
      </c>
      <c r="M108">
        <v>540</v>
      </c>
      <c r="N108">
        <v>840</v>
      </c>
      <c r="P108" s="8"/>
      <c r="Q108" s="8">
        <f>IF(AND(Tabela2[[#This Row],[Reps]]&lt;Tabela2[[#This Row],[Reps Cap]],Tabela2[[#This Row],[Reps]]&gt;0),(Tabela2[[#This Row],[Reps Cap]]-Tabela2[[#This Row],[Reps]])*1,0)</f>
        <v>0</v>
      </c>
      <c r="R108" s="8">
        <f>SUM(Tabela2[[#This Row],[Tempo CP (s)]],Tabela2[[#This Row],[Tempo P. (s)]])</f>
        <v>0</v>
      </c>
      <c r="S108" s="8"/>
      <c r="T108" s="1">
        <f>IFERROR(VLOOKUP(Tabela2[[#This Row],[Colocação]],Tabela1[#All],2,0),0)</f>
        <v>0</v>
      </c>
      <c r="U108" s="1" t="str">
        <f>IF(Tabela2[[#This Row],[Tempo Final (s)]]&gt;0,_xlfn.RANK.EQ(R108,$R$104:$R$110,1),"A definir")</f>
        <v>A definir</v>
      </c>
    </row>
    <row r="109" spans="1:21" hidden="1" x14ac:dyDescent="0.3">
      <c r="A109">
        <v>143</v>
      </c>
      <c r="B109">
        <v>22</v>
      </c>
      <c r="C109" t="s">
        <v>30</v>
      </c>
      <c r="D109" t="s">
        <v>22</v>
      </c>
      <c r="E109" t="s">
        <v>23</v>
      </c>
      <c r="F109" t="s">
        <v>24</v>
      </c>
      <c r="G109" t="s">
        <v>31</v>
      </c>
      <c r="J109" t="s">
        <v>81</v>
      </c>
      <c r="K109" s="2"/>
      <c r="L109" s="1" t="s">
        <v>25</v>
      </c>
      <c r="M109">
        <v>540</v>
      </c>
      <c r="N109">
        <v>840</v>
      </c>
      <c r="P109" s="8"/>
      <c r="Q109" s="8">
        <f>IF(AND(Tabela2[[#This Row],[Reps]]&lt;Tabela2[[#This Row],[Reps Cap]],Tabela2[[#This Row],[Reps]]&gt;0),(Tabela2[[#This Row],[Reps Cap]]-Tabela2[[#This Row],[Reps]])*1,0)</f>
        <v>0</v>
      </c>
      <c r="R109" s="8">
        <f>SUM(Tabela2[[#This Row],[Tempo CP (s)]],Tabela2[[#This Row],[Tempo P. (s)]])</f>
        <v>0</v>
      </c>
      <c r="S109" s="8"/>
      <c r="T109" s="1">
        <f>IFERROR(VLOOKUP(Tabela2[[#This Row],[Colocação]],Tabela1[#All],2,0),0)</f>
        <v>0</v>
      </c>
      <c r="U109" s="1" t="str">
        <f>IF(Tabela2[[#This Row],[Tempo Final (s)]]&gt;0,_xlfn.RANK.EQ(R109,$R$104:$R$110,1),"A definir")</f>
        <v>A definir</v>
      </c>
    </row>
    <row r="110" spans="1:21" ht="15" hidden="1" thickBot="1" x14ac:dyDescent="0.35">
      <c r="A110">
        <v>144</v>
      </c>
      <c r="B110">
        <v>23</v>
      </c>
      <c r="C110" s="12" t="s">
        <v>30</v>
      </c>
      <c r="D110" s="12" t="s">
        <v>22</v>
      </c>
      <c r="E110" s="12" t="s">
        <v>23</v>
      </c>
      <c r="F110" s="12" t="s">
        <v>24</v>
      </c>
      <c r="G110" s="12" t="s">
        <v>31</v>
      </c>
      <c r="H110" s="12"/>
      <c r="I110" s="12"/>
      <c r="J110" s="12" t="s">
        <v>82</v>
      </c>
      <c r="K110" s="13"/>
      <c r="L110" s="15" t="s">
        <v>25</v>
      </c>
      <c r="M110" s="12">
        <v>540</v>
      </c>
      <c r="N110" s="12">
        <v>840</v>
      </c>
      <c r="O110" s="12"/>
      <c r="P110" s="14"/>
      <c r="Q110" s="14">
        <f>IF(AND(Tabela2[[#This Row],[Reps]]&lt;Tabela2[[#This Row],[Reps Cap]],Tabela2[[#This Row],[Reps]]&gt;0),(Tabela2[[#This Row],[Reps Cap]]-Tabela2[[#This Row],[Reps]])*1,0)</f>
        <v>0</v>
      </c>
      <c r="R110" s="14">
        <f>SUM(Tabela2[[#This Row],[Tempo CP (s)]],Tabela2[[#This Row],[Tempo P. (s)]])</f>
        <v>0</v>
      </c>
      <c r="S110" s="14"/>
      <c r="T110" s="15">
        <f>IFERROR(VLOOKUP(Tabela2[[#This Row],[Colocação]],Tabela1[#All],2,0),0)</f>
        <v>0</v>
      </c>
      <c r="U110" s="15" t="str">
        <f>IF(Tabela2[[#This Row],[Tempo Final (s)]]&gt;0,_xlfn.RANK.EQ(R110,$R$104:$R$110,1),"A definir")</f>
        <v>A definir</v>
      </c>
    </row>
    <row r="111" spans="1:21" hidden="1" x14ac:dyDescent="0.3">
      <c r="A111">
        <v>145</v>
      </c>
      <c r="B111">
        <v>23</v>
      </c>
      <c r="C111" t="s">
        <v>21</v>
      </c>
      <c r="D111" t="s">
        <v>22</v>
      </c>
      <c r="E111" t="s">
        <v>23</v>
      </c>
      <c r="F111" t="s">
        <v>24</v>
      </c>
      <c r="G111" t="s">
        <v>38</v>
      </c>
      <c r="J111" t="s">
        <v>46</v>
      </c>
      <c r="K111" s="2"/>
      <c r="L111" s="1" t="s">
        <v>25</v>
      </c>
      <c r="M111">
        <v>36</v>
      </c>
      <c r="N111">
        <v>180</v>
      </c>
      <c r="O111">
        <v>36</v>
      </c>
      <c r="P111" s="8"/>
      <c r="Q111" s="8">
        <f>IF(AND(Tabela2[[#This Row],[Reps]]&lt;Tabela2[[#This Row],[Reps Cap]],Tabela2[[#This Row],[Reps]]&gt;0),(Tabela2[[#This Row],[Reps Cap]]-Tabela2[[#This Row],[Reps]])*1,0)</f>
        <v>0</v>
      </c>
      <c r="R111" s="8">
        <f>SUM(Tabela2[[#This Row],[Tempo CP (s)]],Tabela2[[#This Row],[Tempo P. (s)]])</f>
        <v>0</v>
      </c>
      <c r="S111" s="8"/>
      <c r="T111" s="1">
        <f>IFERROR(VLOOKUP(Tabela2[[#This Row],[Colocação]],Tabela1[#All],2,0),0)</f>
        <v>0</v>
      </c>
      <c r="U111" s="1" t="str">
        <f>IF(Tabela2[[#This Row],[Tempo Final (s)]]&gt;0,_xlfn.RANK.EQ(R111,$R$111:$R$121,1),"A definir")</f>
        <v>A definir</v>
      </c>
    </row>
    <row r="112" spans="1:21" hidden="1" x14ac:dyDescent="0.3">
      <c r="A112">
        <v>146</v>
      </c>
      <c r="B112">
        <v>23</v>
      </c>
      <c r="C112" t="s">
        <v>21</v>
      </c>
      <c r="D112" t="s">
        <v>22</v>
      </c>
      <c r="E112" t="s">
        <v>23</v>
      </c>
      <c r="F112" t="s">
        <v>24</v>
      </c>
      <c r="G112" t="s">
        <v>38</v>
      </c>
      <c r="J112" t="s">
        <v>41</v>
      </c>
      <c r="K112" s="2"/>
      <c r="L112" s="1" t="s">
        <v>25</v>
      </c>
      <c r="M112">
        <v>36</v>
      </c>
      <c r="N112">
        <v>180</v>
      </c>
      <c r="O112">
        <v>36</v>
      </c>
      <c r="P112" s="8"/>
      <c r="Q112" s="8">
        <f>IF(AND(Tabela2[[#This Row],[Reps]]&lt;Tabela2[[#This Row],[Reps Cap]],Tabela2[[#This Row],[Reps]]&gt;0),(Tabela2[[#This Row],[Reps Cap]]-Tabela2[[#This Row],[Reps]])*1,0)</f>
        <v>0</v>
      </c>
      <c r="R112" s="8">
        <f>SUM(Tabela2[[#This Row],[Tempo CP (s)]],Tabela2[[#This Row],[Tempo P. (s)]])</f>
        <v>0</v>
      </c>
      <c r="S112" s="8"/>
      <c r="T112" s="1">
        <f>IFERROR(VLOOKUP(Tabela2[[#This Row],[Colocação]],Tabela1[#All],2,0),0)</f>
        <v>0</v>
      </c>
      <c r="U112" s="1" t="str">
        <f>IF(Tabela2[[#This Row],[Tempo Final (s)]]&gt;0,_xlfn.RANK.EQ(R112,$R$111:$R$121,1),"A definir")</f>
        <v>A definir</v>
      </c>
    </row>
    <row r="113" spans="1:21" hidden="1" x14ac:dyDescent="0.3">
      <c r="A113">
        <v>147</v>
      </c>
      <c r="B113">
        <v>23</v>
      </c>
      <c r="C113" t="s">
        <v>21</v>
      </c>
      <c r="D113" t="s">
        <v>22</v>
      </c>
      <c r="E113" t="s">
        <v>23</v>
      </c>
      <c r="F113" t="s">
        <v>24</v>
      </c>
      <c r="G113" t="s">
        <v>38</v>
      </c>
      <c r="J113" t="s">
        <v>51</v>
      </c>
      <c r="K113" s="2"/>
      <c r="L113" s="1" t="s">
        <v>25</v>
      </c>
      <c r="M113">
        <v>36</v>
      </c>
      <c r="N113">
        <v>180</v>
      </c>
      <c r="O113">
        <v>36</v>
      </c>
      <c r="P113" s="8"/>
      <c r="Q113" s="8">
        <f>IF(AND(Tabela2[[#This Row],[Reps]]&lt;Tabela2[[#This Row],[Reps Cap]],Tabela2[[#This Row],[Reps]]&gt;0),(Tabela2[[#This Row],[Reps Cap]]-Tabela2[[#This Row],[Reps]])*1,0)</f>
        <v>0</v>
      </c>
      <c r="R113" s="8">
        <f>SUM(Tabela2[[#This Row],[Tempo CP (s)]],Tabela2[[#This Row],[Tempo P. (s)]])</f>
        <v>0</v>
      </c>
      <c r="S113" s="8"/>
      <c r="T113" s="1">
        <f>IFERROR(VLOOKUP(Tabela2[[#This Row],[Colocação]],Tabela1[#All],2,0),0)</f>
        <v>0</v>
      </c>
      <c r="U113" s="1" t="str">
        <f>IF(Tabela2[[#This Row],[Tempo Final (s)]]&gt;0,_xlfn.RANK.EQ(R113,$R$111:$R$121,1),"A definir")</f>
        <v>A definir</v>
      </c>
    </row>
    <row r="114" spans="1:21" hidden="1" x14ac:dyDescent="0.3">
      <c r="A114">
        <v>148</v>
      </c>
      <c r="B114">
        <v>23</v>
      </c>
      <c r="C114" t="s">
        <v>21</v>
      </c>
      <c r="D114" t="s">
        <v>22</v>
      </c>
      <c r="E114" t="s">
        <v>23</v>
      </c>
      <c r="F114" t="s">
        <v>24</v>
      </c>
      <c r="G114" t="s">
        <v>38</v>
      </c>
      <c r="J114" t="s">
        <v>47</v>
      </c>
      <c r="K114" s="2"/>
      <c r="L114" s="1" t="s">
        <v>25</v>
      </c>
      <c r="M114">
        <v>36</v>
      </c>
      <c r="N114">
        <v>180</v>
      </c>
      <c r="O114">
        <v>36</v>
      </c>
      <c r="P114" s="8"/>
      <c r="Q114" s="8">
        <f>IF(AND(Tabela2[[#This Row],[Reps]]&lt;Tabela2[[#This Row],[Reps Cap]],Tabela2[[#This Row],[Reps]]&gt;0),(Tabela2[[#This Row],[Reps Cap]]-Tabela2[[#This Row],[Reps]])*1,0)</f>
        <v>0</v>
      </c>
      <c r="R114" s="8">
        <f>SUM(Tabela2[[#This Row],[Tempo CP (s)]],Tabela2[[#This Row],[Tempo P. (s)]])</f>
        <v>0</v>
      </c>
      <c r="S114" s="8"/>
      <c r="T114" s="1">
        <f>IFERROR(VLOOKUP(Tabela2[[#This Row],[Colocação]],Tabela1[#All],2,0),0)</f>
        <v>0</v>
      </c>
      <c r="U114" s="1" t="str">
        <f>IF(Tabela2[[#This Row],[Tempo Final (s)]]&gt;0,_xlfn.RANK.EQ(R114,$R$111:$R$121,1),"A definir")</f>
        <v>A definir</v>
      </c>
    </row>
    <row r="115" spans="1:21" hidden="1" x14ac:dyDescent="0.3">
      <c r="A115">
        <v>149</v>
      </c>
      <c r="B115">
        <v>23</v>
      </c>
      <c r="C115" t="s">
        <v>21</v>
      </c>
      <c r="D115" t="s">
        <v>22</v>
      </c>
      <c r="E115" t="s">
        <v>23</v>
      </c>
      <c r="F115" t="s">
        <v>24</v>
      </c>
      <c r="G115" t="s">
        <v>38</v>
      </c>
      <c r="J115" t="s">
        <v>42</v>
      </c>
      <c r="K115" s="2"/>
      <c r="L115" s="1" t="s">
        <v>25</v>
      </c>
      <c r="M115">
        <v>36</v>
      </c>
      <c r="N115">
        <v>180</v>
      </c>
      <c r="O115">
        <v>36</v>
      </c>
      <c r="P115" s="8"/>
      <c r="Q115" s="8">
        <f>IF(AND(Tabela2[[#This Row],[Reps]]&lt;Tabela2[[#This Row],[Reps Cap]],Tabela2[[#This Row],[Reps]]&gt;0),(Tabela2[[#This Row],[Reps Cap]]-Tabela2[[#This Row],[Reps]])*1,0)</f>
        <v>0</v>
      </c>
      <c r="R115" s="8">
        <f>SUM(Tabela2[[#This Row],[Tempo CP (s)]],Tabela2[[#This Row],[Tempo P. (s)]])</f>
        <v>0</v>
      </c>
      <c r="S115" s="8"/>
      <c r="T115" s="1">
        <f>IFERROR(VLOOKUP(Tabela2[[#This Row],[Colocação]],Tabela1[#All],2,0),0)</f>
        <v>0</v>
      </c>
      <c r="U115" s="1" t="str">
        <f>IF(Tabela2[[#This Row],[Tempo Final (s)]]&gt;0,_xlfn.RANK.EQ(R115,$R$111:$R$121,1),"A definir")</f>
        <v>A definir</v>
      </c>
    </row>
    <row r="116" spans="1:21" hidden="1" x14ac:dyDescent="0.3">
      <c r="A116">
        <v>150</v>
      </c>
      <c r="B116">
        <v>23</v>
      </c>
      <c r="C116" t="s">
        <v>21</v>
      </c>
      <c r="D116" t="s">
        <v>22</v>
      </c>
      <c r="E116" t="s">
        <v>23</v>
      </c>
      <c r="F116" t="s">
        <v>24</v>
      </c>
      <c r="G116" t="s">
        <v>38</v>
      </c>
      <c r="J116" t="s">
        <v>45</v>
      </c>
      <c r="K116" s="2"/>
      <c r="L116" s="1" t="s">
        <v>25</v>
      </c>
      <c r="M116">
        <v>36</v>
      </c>
      <c r="N116">
        <v>180</v>
      </c>
      <c r="O116">
        <v>36</v>
      </c>
      <c r="P116" s="8"/>
      <c r="Q116" s="8">
        <f>IF(AND(Tabela2[[#This Row],[Reps]]&lt;Tabela2[[#This Row],[Reps Cap]],Tabela2[[#This Row],[Reps]]&gt;0),(Tabela2[[#This Row],[Reps Cap]]-Tabela2[[#This Row],[Reps]])*1,0)</f>
        <v>0</v>
      </c>
      <c r="R116" s="8">
        <f>SUM(Tabela2[[#This Row],[Tempo CP (s)]],Tabela2[[#This Row],[Tempo P. (s)]])</f>
        <v>0</v>
      </c>
      <c r="S116" s="8"/>
      <c r="T116" s="1">
        <f>IFERROR(VLOOKUP(Tabela2[[#This Row],[Colocação]],Tabela1[#All],2,0),0)</f>
        <v>0</v>
      </c>
      <c r="U116" s="1" t="str">
        <f>IF(Tabela2[[#This Row],[Tempo Final (s)]]&gt;0,_xlfn.RANK.EQ(R116,$R$111:$R$121,1),"A definir")</f>
        <v>A definir</v>
      </c>
    </row>
    <row r="117" spans="1:21" hidden="1" x14ac:dyDescent="0.3">
      <c r="A117">
        <v>151</v>
      </c>
      <c r="B117">
        <v>23</v>
      </c>
      <c r="C117" t="s">
        <v>21</v>
      </c>
      <c r="D117" t="s">
        <v>22</v>
      </c>
      <c r="E117" t="s">
        <v>23</v>
      </c>
      <c r="F117" t="s">
        <v>24</v>
      </c>
      <c r="G117" t="s">
        <v>38</v>
      </c>
      <c r="J117" t="s">
        <v>49</v>
      </c>
      <c r="K117" s="2"/>
      <c r="L117" s="1" t="s">
        <v>25</v>
      </c>
      <c r="M117">
        <v>36</v>
      </c>
      <c r="N117">
        <v>180</v>
      </c>
      <c r="O117">
        <v>36</v>
      </c>
      <c r="P117" s="8"/>
      <c r="Q117" s="8">
        <f>IF(AND(Tabela2[[#This Row],[Reps]]&lt;Tabela2[[#This Row],[Reps Cap]],Tabela2[[#This Row],[Reps]]&gt;0),(Tabela2[[#This Row],[Reps Cap]]-Tabela2[[#This Row],[Reps]])*1,0)</f>
        <v>0</v>
      </c>
      <c r="R117" s="8">
        <f>SUM(Tabela2[[#This Row],[Tempo CP (s)]],Tabela2[[#This Row],[Tempo P. (s)]])</f>
        <v>0</v>
      </c>
      <c r="S117" s="8"/>
      <c r="T117" s="1">
        <f>IFERROR(VLOOKUP(Tabela2[[#This Row],[Colocação]],Tabela1[#All],2,0),0)</f>
        <v>0</v>
      </c>
      <c r="U117" s="1" t="str">
        <f>IF(Tabela2[[#This Row],[Tempo Final (s)]]&gt;0,_xlfn.RANK.EQ(R117,$R$111:$R$121,1),"A definir")</f>
        <v>A definir</v>
      </c>
    </row>
    <row r="118" spans="1:21" hidden="1" x14ac:dyDescent="0.3">
      <c r="A118">
        <v>152</v>
      </c>
      <c r="B118">
        <v>24</v>
      </c>
      <c r="C118" t="s">
        <v>21</v>
      </c>
      <c r="D118" t="s">
        <v>22</v>
      </c>
      <c r="E118" t="s">
        <v>23</v>
      </c>
      <c r="F118" t="s">
        <v>24</v>
      </c>
      <c r="G118" t="s">
        <v>38</v>
      </c>
      <c r="J118" t="s">
        <v>44</v>
      </c>
      <c r="K118" s="2"/>
      <c r="L118" s="1" t="s">
        <v>25</v>
      </c>
      <c r="M118">
        <v>36</v>
      </c>
      <c r="N118">
        <v>180</v>
      </c>
      <c r="O118">
        <v>36</v>
      </c>
      <c r="P118" s="8"/>
      <c r="Q118" s="8">
        <f>IF(AND(Tabela2[[#This Row],[Reps]]&lt;Tabela2[[#This Row],[Reps Cap]],Tabela2[[#This Row],[Reps]]&gt;0),(Tabela2[[#This Row],[Reps Cap]]-Tabela2[[#This Row],[Reps]])*1,0)</f>
        <v>0</v>
      </c>
      <c r="R118" s="8">
        <f>SUM(Tabela2[[#This Row],[Tempo CP (s)]],Tabela2[[#This Row],[Tempo P. (s)]])</f>
        <v>0</v>
      </c>
      <c r="S118" s="8"/>
      <c r="T118" s="1">
        <f>IFERROR(VLOOKUP(Tabela2[[#This Row],[Colocação]],Tabela1[#All],2,0),0)</f>
        <v>0</v>
      </c>
      <c r="U118" s="1" t="str">
        <f>IF(Tabela2[[#This Row],[Tempo Final (s)]]&gt;0,_xlfn.RANK.EQ(R118,$R$111:$R$121,1),"A definir")</f>
        <v>A definir</v>
      </c>
    </row>
    <row r="119" spans="1:21" hidden="1" x14ac:dyDescent="0.3">
      <c r="C119" t="s">
        <v>21</v>
      </c>
      <c r="G119" t="s">
        <v>38</v>
      </c>
      <c r="J119" t="s">
        <v>50</v>
      </c>
      <c r="K119" s="2"/>
      <c r="L119" s="1" t="s">
        <v>25</v>
      </c>
      <c r="M119">
        <v>36</v>
      </c>
      <c r="N119">
        <v>180</v>
      </c>
      <c r="O119">
        <v>36</v>
      </c>
      <c r="P119" s="8"/>
      <c r="Q119" s="8">
        <f>IF(AND(Tabela2[[#This Row],[Reps]]&lt;Tabela2[[#This Row],[Reps Cap]],Tabela2[[#This Row],[Reps]]&gt;0),(Tabela2[[#This Row],[Reps Cap]]-Tabela2[[#This Row],[Reps]])*1,0)</f>
        <v>0</v>
      </c>
      <c r="R119" s="8">
        <f>SUM(Tabela2[[#This Row],[Tempo CP (s)]],Tabela2[[#This Row],[Tempo P. (s)]])</f>
        <v>0</v>
      </c>
      <c r="S119" s="8"/>
      <c r="T119" s="1">
        <f>IFERROR(VLOOKUP(Tabela2[[#This Row],[Colocação]],Tabela1[#All],2,0),0)</f>
        <v>0</v>
      </c>
      <c r="U119" s="1" t="str">
        <f>IF(Tabela2[[#This Row],[Tempo Final (s)]]&gt;0,_xlfn.RANK.EQ(R119,$R$111:$R$121,1),"A definir")</f>
        <v>A definir</v>
      </c>
    </row>
    <row r="120" spans="1:21" hidden="1" x14ac:dyDescent="0.3">
      <c r="A120">
        <v>153</v>
      </c>
      <c r="B120">
        <v>24</v>
      </c>
      <c r="C120" t="s">
        <v>21</v>
      </c>
      <c r="D120" t="s">
        <v>22</v>
      </c>
      <c r="E120" t="s">
        <v>23</v>
      </c>
      <c r="F120" t="s">
        <v>24</v>
      </c>
      <c r="G120" t="s">
        <v>38</v>
      </c>
      <c r="J120" t="s">
        <v>43</v>
      </c>
      <c r="K120" s="2"/>
      <c r="L120" s="1" t="s">
        <v>25</v>
      </c>
      <c r="M120">
        <v>36</v>
      </c>
      <c r="N120">
        <v>180</v>
      </c>
      <c r="O120">
        <v>36</v>
      </c>
      <c r="P120" s="8"/>
      <c r="Q120" s="8">
        <f>IF(AND(Tabela2[[#This Row],[Reps]]&lt;Tabela2[[#This Row],[Reps Cap]],Tabela2[[#This Row],[Reps]]&gt;0),(Tabela2[[#This Row],[Reps Cap]]-Tabela2[[#This Row],[Reps]])*1,0)</f>
        <v>0</v>
      </c>
      <c r="R120" s="8">
        <f>SUM(Tabela2[[#This Row],[Tempo CP (s)]],Tabela2[[#This Row],[Tempo P. (s)]])</f>
        <v>0</v>
      </c>
      <c r="S120" s="8"/>
      <c r="T120" s="1">
        <f>IFERROR(VLOOKUP(Tabela2[[#This Row],[Colocação]],Tabela1[#All],2,0),0)</f>
        <v>0</v>
      </c>
      <c r="U120" s="1" t="str">
        <f>IF(Tabela2[[#This Row],[Tempo Final (s)]]&gt;0,_xlfn.RANK.EQ(R120,$R$111:$R$121,1),"A definir")</f>
        <v>A definir</v>
      </c>
    </row>
    <row r="121" spans="1:21" ht="15" hidden="1" thickBot="1" x14ac:dyDescent="0.35">
      <c r="A121">
        <v>154</v>
      </c>
      <c r="B121">
        <v>24</v>
      </c>
      <c r="C121" s="12" t="s">
        <v>21</v>
      </c>
      <c r="D121" s="12" t="s">
        <v>22</v>
      </c>
      <c r="E121" s="12" t="s">
        <v>23</v>
      </c>
      <c r="F121" s="12" t="s">
        <v>24</v>
      </c>
      <c r="G121" s="12" t="s">
        <v>38</v>
      </c>
      <c r="H121" s="12"/>
      <c r="I121" s="12"/>
      <c r="J121" s="12" t="s">
        <v>48</v>
      </c>
      <c r="K121" s="13"/>
      <c r="L121" s="15" t="s">
        <v>25</v>
      </c>
      <c r="M121" s="12">
        <v>36</v>
      </c>
      <c r="N121" s="12">
        <v>180</v>
      </c>
      <c r="O121" s="12">
        <v>36</v>
      </c>
      <c r="P121" s="14"/>
      <c r="Q121" s="14">
        <f>IF(AND(Tabela2[[#This Row],[Reps]]&lt;Tabela2[[#This Row],[Reps Cap]],Tabela2[[#This Row],[Reps]]&gt;0),(Tabela2[[#This Row],[Reps Cap]]-Tabela2[[#This Row],[Reps]])*1,0)</f>
        <v>0</v>
      </c>
      <c r="R121" s="14">
        <f>SUM(Tabela2[[#This Row],[Tempo CP (s)]],Tabela2[[#This Row],[Tempo P. (s)]])</f>
        <v>0</v>
      </c>
      <c r="S121" s="14"/>
      <c r="T121" s="15">
        <f>IFERROR(VLOOKUP(Tabela2[[#This Row],[Colocação]],Tabela1[#All],2,0),0)</f>
        <v>0</v>
      </c>
      <c r="U121" s="15" t="str">
        <f>IF(Tabela2[[#This Row],[Tempo Final (s)]]&gt;0,_xlfn.RANK.EQ(R121,$R$111:$R$121,1),"A definir")</f>
        <v>A definir</v>
      </c>
    </row>
    <row r="122" spans="1:21" hidden="1" x14ac:dyDescent="0.3">
      <c r="B122">
        <v>24</v>
      </c>
      <c r="C122" t="s">
        <v>26</v>
      </c>
      <c r="D122" t="s">
        <v>22</v>
      </c>
      <c r="E122" t="s">
        <v>23</v>
      </c>
      <c r="F122" t="s">
        <v>24</v>
      </c>
      <c r="G122" t="s">
        <v>38</v>
      </c>
      <c r="J122" t="s">
        <v>52</v>
      </c>
      <c r="K122" s="2"/>
      <c r="L122" s="1" t="s">
        <v>25</v>
      </c>
      <c r="M122">
        <v>36</v>
      </c>
      <c r="N122">
        <v>180</v>
      </c>
      <c r="O122">
        <v>36</v>
      </c>
      <c r="P122" s="8"/>
      <c r="Q122" s="8">
        <f>IF(AND(Tabela2[[#This Row],[Reps]]&lt;Tabela2[[#This Row],[Reps Cap]],Tabela2[[#This Row],[Reps]]&gt;0),(Tabela2[[#This Row],[Reps Cap]]-Tabela2[[#This Row],[Reps]])*1,0)</f>
        <v>0</v>
      </c>
      <c r="R122" s="8">
        <f>SUM(Tabela2[[#This Row],[Tempo CP (s)]],Tabela2[[#This Row],[Tempo P. (s)]])</f>
        <v>0</v>
      </c>
      <c r="S122" s="8"/>
      <c r="T122" s="1">
        <f>IFERROR(VLOOKUP(Tabela2[[#This Row],[Colocação]],Tabela1[#All],2,0),0)</f>
        <v>0</v>
      </c>
      <c r="U122" s="1" t="str">
        <f>IF(Tabela2[[#This Row],[Tempo Final (s)]]&gt;0,_xlfn.RANK.EQ(R122,$R$122:$R$126,1),"A definir")</f>
        <v>A definir</v>
      </c>
    </row>
    <row r="123" spans="1:21" hidden="1" x14ac:dyDescent="0.3">
      <c r="A123">
        <v>156</v>
      </c>
      <c r="B123">
        <v>24</v>
      </c>
      <c r="C123" t="s">
        <v>26</v>
      </c>
      <c r="D123" t="s">
        <v>22</v>
      </c>
      <c r="E123" t="s">
        <v>23</v>
      </c>
      <c r="F123" t="s">
        <v>24</v>
      </c>
      <c r="G123" t="s">
        <v>38</v>
      </c>
      <c r="J123" t="s">
        <v>53</v>
      </c>
      <c r="K123" s="2"/>
      <c r="L123" s="1" t="s">
        <v>25</v>
      </c>
      <c r="M123">
        <v>36</v>
      </c>
      <c r="N123">
        <v>180</v>
      </c>
      <c r="O123">
        <v>36</v>
      </c>
      <c r="P123" s="8"/>
      <c r="Q123" s="8">
        <f>IF(AND(Tabela2[[#This Row],[Reps]]&lt;Tabela2[[#This Row],[Reps Cap]],Tabela2[[#This Row],[Reps]]&gt;0),(Tabela2[[#This Row],[Reps Cap]]-Tabela2[[#This Row],[Reps]])*1,0)</f>
        <v>0</v>
      </c>
      <c r="R123" s="8">
        <f>SUM(Tabela2[[#This Row],[Tempo CP (s)]],Tabela2[[#This Row],[Tempo P. (s)]])</f>
        <v>0</v>
      </c>
      <c r="S123" s="8"/>
      <c r="T123" s="1">
        <f>IFERROR(VLOOKUP(Tabela2[[#This Row],[Colocação]],Tabela1[#All],2,0),0)</f>
        <v>0</v>
      </c>
      <c r="U123" s="1" t="str">
        <f>IF(Tabela2[[#This Row],[Tempo Final (s)]]&gt;0,_xlfn.RANK.EQ(R123,$R$122:$R$126,1),"A definir")</f>
        <v>A definir</v>
      </c>
    </row>
    <row r="124" spans="1:21" hidden="1" x14ac:dyDescent="0.3">
      <c r="A124">
        <v>157</v>
      </c>
      <c r="B124">
        <v>25</v>
      </c>
      <c r="C124" t="s">
        <v>26</v>
      </c>
      <c r="D124" t="s">
        <v>22</v>
      </c>
      <c r="E124" t="s">
        <v>23</v>
      </c>
      <c r="F124" t="s">
        <v>24</v>
      </c>
      <c r="G124" t="s">
        <v>38</v>
      </c>
      <c r="J124" t="s">
        <v>54</v>
      </c>
      <c r="K124" s="2"/>
      <c r="L124" s="1" t="s">
        <v>25</v>
      </c>
      <c r="M124">
        <v>36</v>
      </c>
      <c r="N124">
        <v>180</v>
      </c>
      <c r="O124">
        <v>36</v>
      </c>
      <c r="P124" s="8"/>
      <c r="Q124" s="8">
        <f>IF(AND(Tabela2[[#This Row],[Reps]]&lt;Tabela2[[#This Row],[Reps Cap]],Tabela2[[#This Row],[Reps]]&gt;0),(Tabela2[[#This Row],[Reps Cap]]-Tabela2[[#This Row],[Reps]])*1,0)</f>
        <v>0</v>
      </c>
      <c r="R124" s="8">
        <f>SUM(Tabela2[[#This Row],[Tempo CP (s)]],Tabela2[[#This Row],[Tempo P. (s)]])</f>
        <v>0</v>
      </c>
      <c r="S124" s="8"/>
      <c r="T124" s="1">
        <f>IFERROR(VLOOKUP(Tabela2[[#This Row],[Colocação]],Tabela1[#All],2,0),0)</f>
        <v>0</v>
      </c>
      <c r="U124" s="1" t="str">
        <f>IF(Tabela2[[#This Row],[Tempo Final (s)]]&gt;0,_xlfn.RANK.EQ(R124,$R$122:$R$126,1),"A definir")</f>
        <v>A definir</v>
      </c>
    </row>
    <row r="125" spans="1:21" hidden="1" x14ac:dyDescent="0.3">
      <c r="A125">
        <v>158</v>
      </c>
      <c r="B125">
        <v>25</v>
      </c>
      <c r="C125" t="s">
        <v>26</v>
      </c>
      <c r="D125" t="s">
        <v>22</v>
      </c>
      <c r="E125" t="s">
        <v>23</v>
      </c>
      <c r="F125" t="s">
        <v>24</v>
      </c>
      <c r="G125" t="s">
        <v>38</v>
      </c>
      <c r="J125" t="s">
        <v>55</v>
      </c>
      <c r="K125" s="2"/>
      <c r="L125" s="1" t="s">
        <v>25</v>
      </c>
      <c r="M125">
        <v>36</v>
      </c>
      <c r="N125">
        <v>180</v>
      </c>
      <c r="O125">
        <v>36</v>
      </c>
      <c r="P125" s="8"/>
      <c r="Q125" s="8">
        <f>IF(AND(Tabela2[[#This Row],[Reps]]&lt;Tabela2[[#This Row],[Reps Cap]],Tabela2[[#This Row],[Reps]]&gt;0),(Tabela2[[#This Row],[Reps Cap]]-Tabela2[[#This Row],[Reps]])*1,0)</f>
        <v>0</v>
      </c>
      <c r="R125" s="8">
        <f>SUM(Tabela2[[#This Row],[Tempo CP (s)]],Tabela2[[#This Row],[Tempo P. (s)]])</f>
        <v>0</v>
      </c>
      <c r="S125" s="8"/>
      <c r="T125" s="1">
        <f>IFERROR(VLOOKUP(Tabela2[[#This Row],[Colocação]],Tabela1[#All],2,0),0)</f>
        <v>0</v>
      </c>
      <c r="U125" s="1" t="str">
        <f>IF(Tabela2[[#This Row],[Tempo Final (s)]]&gt;0,_xlfn.RANK.EQ(R125,$R$122:$R$126,1),"A definir")</f>
        <v>A definir</v>
      </c>
    </row>
    <row r="126" spans="1:21" ht="15" hidden="1" thickBot="1" x14ac:dyDescent="0.35">
      <c r="A126">
        <v>159</v>
      </c>
      <c r="B126">
        <v>25</v>
      </c>
      <c r="C126" s="12" t="s">
        <v>26</v>
      </c>
      <c r="D126" t="s">
        <v>22</v>
      </c>
      <c r="E126" t="s">
        <v>23</v>
      </c>
      <c r="F126" t="s">
        <v>24</v>
      </c>
      <c r="G126" s="12" t="s">
        <v>38</v>
      </c>
      <c r="J126" s="12" t="s">
        <v>56</v>
      </c>
      <c r="K126" s="13"/>
      <c r="L126" s="15" t="s">
        <v>25</v>
      </c>
      <c r="M126" s="12">
        <v>36</v>
      </c>
      <c r="N126" s="12">
        <v>180</v>
      </c>
      <c r="O126" s="12">
        <v>36</v>
      </c>
      <c r="P126" s="14"/>
      <c r="Q126" s="14">
        <f>IF(AND(Tabela2[[#This Row],[Reps]]&lt;Tabela2[[#This Row],[Reps Cap]],Tabela2[[#This Row],[Reps]]&gt;0),(Tabela2[[#This Row],[Reps Cap]]-Tabela2[[#This Row],[Reps]])*1,0)</f>
        <v>0</v>
      </c>
      <c r="R126" s="14">
        <f>SUM(Tabela2[[#This Row],[Tempo CP (s)]],Tabela2[[#This Row],[Tempo P. (s)]])</f>
        <v>0</v>
      </c>
      <c r="S126" s="14"/>
      <c r="T126" s="15">
        <f>IFERROR(VLOOKUP(Tabela2[[#This Row],[Colocação]],Tabela1[#All],2,0),0)</f>
        <v>0</v>
      </c>
      <c r="U126" s="15" t="str">
        <f>IF(Tabela2[[#This Row],[Tempo Final (s)]]&gt;0,_xlfn.RANK.EQ(R126,$R$122:$R$126,1),"A definir")</f>
        <v>A definir</v>
      </c>
    </row>
    <row r="127" spans="1:21" hidden="1" x14ac:dyDescent="0.3">
      <c r="A127">
        <v>165</v>
      </c>
      <c r="C127" t="s">
        <v>27</v>
      </c>
      <c r="D127" t="s">
        <v>22</v>
      </c>
      <c r="E127" t="s">
        <v>23</v>
      </c>
      <c r="F127" t="s">
        <v>24</v>
      </c>
      <c r="G127" t="s">
        <v>38</v>
      </c>
      <c r="J127" t="s">
        <v>57</v>
      </c>
      <c r="K127" s="2"/>
      <c r="L127" s="1" t="s">
        <v>25</v>
      </c>
      <c r="M127">
        <v>32</v>
      </c>
      <c r="N127">
        <v>180</v>
      </c>
      <c r="P127" s="8"/>
      <c r="Q127" s="8">
        <f>IF(AND(Tabela2[[#This Row],[Reps]]&lt;Tabela2[[#This Row],[Reps Cap]],Tabela2[[#This Row],[Reps]]&gt;0),(Tabela2[[#This Row],[Reps Cap]]-Tabela2[[#This Row],[Reps]])*1,0)</f>
        <v>0</v>
      </c>
      <c r="R127" s="8">
        <f>SUM(Tabela2[[#This Row],[Tempo CP (s)]],Tabela2[[#This Row],[Tempo P. (s)]])</f>
        <v>0</v>
      </c>
      <c r="S127" s="8"/>
      <c r="T127" s="1">
        <f>IFERROR(VLOOKUP(Tabela2[[#This Row],[Colocação]],Tabela1[#All],2,0),0)</f>
        <v>0</v>
      </c>
      <c r="U127" s="1" t="str">
        <f>IF(Tabela2[[#This Row],[Tempo Final (s)]]&gt;0,_xlfn.RANK.EQ(R127,$R$127:$R$134,1),"A definir")</f>
        <v>A definir</v>
      </c>
    </row>
    <row r="128" spans="1:21" hidden="1" x14ac:dyDescent="0.3">
      <c r="A128">
        <v>166</v>
      </c>
      <c r="C128" t="s">
        <v>27</v>
      </c>
      <c r="D128" t="s">
        <v>22</v>
      </c>
      <c r="E128" t="s">
        <v>23</v>
      </c>
      <c r="F128" t="s">
        <v>24</v>
      </c>
      <c r="G128" t="s">
        <v>38</v>
      </c>
      <c r="J128" t="s">
        <v>58</v>
      </c>
      <c r="K128" s="2"/>
      <c r="L128" s="1" t="s">
        <v>25</v>
      </c>
      <c r="M128">
        <v>32</v>
      </c>
      <c r="N128">
        <v>180</v>
      </c>
      <c r="P128" s="8"/>
      <c r="Q128" s="8">
        <f>IF(AND(Tabela2[[#This Row],[Reps]]&lt;Tabela2[[#This Row],[Reps Cap]],Tabela2[[#This Row],[Reps]]&gt;0),(Tabela2[[#This Row],[Reps Cap]]-Tabela2[[#This Row],[Reps]])*1,0)</f>
        <v>0</v>
      </c>
      <c r="R128" s="8">
        <f>SUM(Tabela2[[#This Row],[Tempo CP (s)]],Tabela2[[#This Row],[Tempo P. (s)]])</f>
        <v>0</v>
      </c>
      <c r="S128" s="8"/>
      <c r="T128" s="1">
        <f>IFERROR(VLOOKUP(Tabela2[[#This Row],[Colocação]],Tabela1[#All],2,0),0)</f>
        <v>0</v>
      </c>
      <c r="U128" s="1" t="str">
        <f>IF(Tabela2[[#This Row],[Tempo Final (s)]]&gt;0,_xlfn.RANK.EQ(R128,$R$127:$R$134,1),"A definir")</f>
        <v>A definir</v>
      </c>
    </row>
    <row r="129" spans="1:21" hidden="1" x14ac:dyDescent="0.3">
      <c r="A129">
        <v>167</v>
      </c>
      <c r="C129" t="s">
        <v>27</v>
      </c>
      <c r="D129" t="s">
        <v>22</v>
      </c>
      <c r="E129" t="s">
        <v>23</v>
      </c>
      <c r="F129" t="s">
        <v>24</v>
      </c>
      <c r="G129" t="s">
        <v>38</v>
      </c>
      <c r="J129" t="s">
        <v>59</v>
      </c>
      <c r="K129" s="2"/>
      <c r="L129" s="1" t="s">
        <v>25</v>
      </c>
      <c r="M129">
        <v>32</v>
      </c>
      <c r="N129">
        <v>180</v>
      </c>
      <c r="P129" s="8"/>
      <c r="Q129" s="8">
        <f>IF(AND(Tabela2[[#This Row],[Reps]]&lt;Tabela2[[#This Row],[Reps Cap]],Tabela2[[#This Row],[Reps]]&gt;0),(Tabela2[[#This Row],[Reps Cap]]-Tabela2[[#This Row],[Reps]])*1,0)</f>
        <v>0</v>
      </c>
      <c r="R129" s="8">
        <f>SUM(Tabela2[[#This Row],[Tempo CP (s)]],Tabela2[[#This Row],[Tempo P. (s)]])</f>
        <v>0</v>
      </c>
      <c r="S129" s="8"/>
      <c r="T129" s="1">
        <f>IFERROR(VLOOKUP(Tabela2[[#This Row],[Colocação]],Tabela1[#All],2,0),0)</f>
        <v>0</v>
      </c>
      <c r="U129" s="1" t="str">
        <f>IF(Tabela2[[#This Row],[Tempo Final (s)]]&gt;0,_xlfn.RANK.EQ(R129,$R$127:$R$134,1),"A definir")</f>
        <v>A definir</v>
      </c>
    </row>
    <row r="130" spans="1:21" hidden="1" x14ac:dyDescent="0.3">
      <c r="A130">
        <v>168</v>
      </c>
      <c r="C130" t="s">
        <v>27</v>
      </c>
      <c r="D130" t="s">
        <v>22</v>
      </c>
      <c r="E130" t="s">
        <v>23</v>
      </c>
      <c r="F130" t="s">
        <v>24</v>
      </c>
      <c r="G130" t="s">
        <v>38</v>
      </c>
      <c r="J130" t="s">
        <v>60</v>
      </c>
      <c r="K130" s="2"/>
      <c r="L130" s="1" t="s">
        <v>25</v>
      </c>
      <c r="M130">
        <v>32</v>
      </c>
      <c r="N130">
        <v>180</v>
      </c>
      <c r="P130" s="8"/>
      <c r="Q130" s="8">
        <f>IF(AND(Tabela2[[#This Row],[Reps]]&lt;Tabela2[[#This Row],[Reps Cap]],Tabela2[[#This Row],[Reps]]&gt;0),(Tabela2[[#This Row],[Reps Cap]]-Tabela2[[#This Row],[Reps]])*1,0)</f>
        <v>0</v>
      </c>
      <c r="R130" s="8">
        <f>SUM(Tabela2[[#This Row],[Tempo CP (s)]],Tabela2[[#This Row],[Tempo P. (s)]])</f>
        <v>0</v>
      </c>
      <c r="S130" s="8"/>
      <c r="T130" s="1">
        <f>IFERROR(VLOOKUP(Tabela2[[#This Row],[Colocação]],Tabela1[#All],2,0),0)</f>
        <v>0</v>
      </c>
      <c r="U130" s="1" t="str">
        <f>IF(Tabela2[[#This Row],[Tempo Final (s)]]&gt;0,_xlfn.RANK.EQ(R130,$R$127:$R$134,1),"A definir")</f>
        <v>A definir</v>
      </c>
    </row>
    <row r="131" spans="1:21" hidden="1" x14ac:dyDescent="0.3">
      <c r="A131">
        <v>169</v>
      </c>
      <c r="C131" t="s">
        <v>27</v>
      </c>
      <c r="D131" t="s">
        <v>22</v>
      </c>
      <c r="E131" t="s">
        <v>23</v>
      </c>
      <c r="F131" t="s">
        <v>24</v>
      </c>
      <c r="G131" t="s">
        <v>38</v>
      </c>
      <c r="J131" t="s">
        <v>94</v>
      </c>
      <c r="K131" s="2"/>
      <c r="L131" s="1" t="s">
        <v>25</v>
      </c>
      <c r="M131">
        <v>32</v>
      </c>
      <c r="N131">
        <v>180</v>
      </c>
      <c r="P131" s="8"/>
      <c r="Q131" s="8">
        <f>IF(AND(Tabela2[[#This Row],[Reps]]&lt;Tabela2[[#This Row],[Reps Cap]],Tabela2[[#This Row],[Reps]]&gt;0),(Tabela2[[#This Row],[Reps Cap]]-Tabela2[[#This Row],[Reps]])*1,0)</f>
        <v>0</v>
      </c>
      <c r="R131" s="8">
        <f>SUM(Tabela2[[#This Row],[Tempo CP (s)]],Tabela2[[#This Row],[Tempo P. (s)]])</f>
        <v>0</v>
      </c>
      <c r="S131" s="8"/>
      <c r="T131" s="1">
        <f>IFERROR(VLOOKUP(Tabela2[[#This Row],[Colocação]],Tabela1[#All],2,0),0)</f>
        <v>0</v>
      </c>
      <c r="U131" s="1" t="str">
        <f>IF(Tabela2[[#This Row],[Tempo Final (s)]]&gt;0,_xlfn.RANK.EQ(R131,$R$127:$R$134,1),"A definir")</f>
        <v>A definir</v>
      </c>
    </row>
    <row r="132" spans="1:21" hidden="1" x14ac:dyDescent="0.3">
      <c r="A132">
        <v>170</v>
      </c>
      <c r="C132" t="s">
        <v>27</v>
      </c>
      <c r="D132" t="s">
        <v>22</v>
      </c>
      <c r="E132" t="s">
        <v>23</v>
      </c>
      <c r="F132" t="s">
        <v>24</v>
      </c>
      <c r="G132" t="s">
        <v>38</v>
      </c>
      <c r="J132" t="s">
        <v>93</v>
      </c>
      <c r="K132" s="2"/>
      <c r="L132" s="1" t="s">
        <v>25</v>
      </c>
      <c r="M132">
        <v>32</v>
      </c>
      <c r="N132">
        <v>180</v>
      </c>
      <c r="P132" s="8"/>
      <c r="Q132" s="8">
        <f>IF(AND(Tabela2[[#This Row],[Reps]]&lt;Tabela2[[#This Row],[Reps Cap]],Tabela2[[#This Row],[Reps]]&gt;0),(Tabela2[[#This Row],[Reps Cap]]-Tabela2[[#This Row],[Reps]])*1,0)</f>
        <v>0</v>
      </c>
      <c r="R132" s="8">
        <f>SUM(Tabela2[[#This Row],[Tempo CP (s)]],Tabela2[[#This Row],[Tempo P. (s)]])</f>
        <v>0</v>
      </c>
      <c r="S132" s="8"/>
      <c r="T132" s="1">
        <f>IFERROR(VLOOKUP(Tabela2[[#This Row],[Colocação]],Tabela1[#All],2,0),0)</f>
        <v>0</v>
      </c>
      <c r="U132" s="1" t="str">
        <f>IF(Tabela2[[#This Row],[Tempo Final (s)]]&gt;0,_xlfn.RANK.EQ(R132,$R$127:$R$134,1),"A definir")</f>
        <v>A definir</v>
      </c>
    </row>
    <row r="133" spans="1:21" hidden="1" x14ac:dyDescent="0.3">
      <c r="A133">
        <v>173</v>
      </c>
      <c r="C133" t="s">
        <v>27</v>
      </c>
      <c r="D133" t="s">
        <v>22</v>
      </c>
      <c r="E133" t="s">
        <v>23</v>
      </c>
      <c r="F133" t="s">
        <v>24</v>
      </c>
      <c r="G133" t="s">
        <v>38</v>
      </c>
      <c r="J133" t="s">
        <v>61</v>
      </c>
      <c r="K133" s="2"/>
      <c r="L133" s="1" t="s">
        <v>25</v>
      </c>
      <c r="M133">
        <v>32</v>
      </c>
      <c r="N133">
        <v>180</v>
      </c>
      <c r="P133" s="8"/>
      <c r="Q133" s="8">
        <f>IF(AND(Tabela2[[#This Row],[Reps]]&lt;Tabela2[[#This Row],[Reps Cap]],Tabela2[[#This Row],[Reps]]&gt;0),(Tabela2[[#This Row],[Reps Cap]]-Tabela2[[#This Row],[Reps]])*1,0)</f>
        <v>0</v>
      </c>
      <c r="R133" s="8">
        <f>SUM(Tabela2[[#This Row],[Tempo CP (s)]],Tabela2[[#This Row],[Tempo P. (s)]])</f>
        <v>0</v>
      </c>
      <c r="S133" s="8"/>
      <c r="T133" s="1">
        <f>IFERROR(VLOOKUP(Tabela2[[#This Row],[Colocação]],Tabela1[#All],2,0),0)</f>
        <v>0</v>
      </c>
      <c r="U133" s="1" t="str">
        <f>IF(Tabela2[[#This Row],[Tempo Final (s)]]&gt;0,_xlfn.RANK.EQ(R133,$R$127:$R$134,1),"A definir")</f>
        <v>A definir</v>
      </c>
    </row>
    <row r="134" spans="1:21" ht="15" hidden="1" thickBot="1" x14ac:dyDescent="0.35">
      <c r="A134">
        <v>174</v>
      </c>
      <c r="C134" s="12" t="s">
        <v>27</v>
      </c>
      <c r="D134" s="12" t="s">
        <v>22</v>
      </c>
      <c r="E134" s="12" t="s">
        <v>23</v>
      </c>
      <c r="F134" s="12" t="s">
        <v>24</v>
      </c>
      <c r="G134" s="12" t="s">
        <v>38</v>
      </c>
      <c r="H134" s="12"/>
      <c r="I134" s="12"/>
      <c r="J134" s="12" t="s">
        <v>62</v>
      </c>
      <c r="K134" s="13"/>
      <c r="L134" s="15" t="s">
        <v>25</v>
      </c>
      <c r="M134" s="12">
        <v>32</v>
      </c>
      <c r="N134" s="12">
        <v>180</v>
      </c>
      <c r="O134" s="12"/>
      <c r="P134" s="14"/>
      <c r="Q134" s="14">
        <f>IF(AND(Tabela2[[#This Row],[Reps]]&lt;Tabela2[[#This Row],[Reps Cap]],Tabela2[[#This Row],[Reps]]&gt;0),(Tabela2[[#This Row],[Reps Cap]]-Tabela2[[#This Row],[Reps]])*1,0)</f>
        <v>0</v>
      </c>
      <c r="R134" s="14">
        <f>SUM(Tabela2[[#This Row],[Tempo CP (s)]],Tabela2[[#This Row],[Tempo P. (s)]])</f>
        <v>0</v>
      </c>
      <c r="S134" s="14"/>
      <c r="T134" s="15">
        <f>IFERROR(VLOOKUP(Tabela2[[#This Row],[Colocação]],Tabela1[#All],2,0),0)</f>
        <v>0</v>
      </c>
      <c r="U134" s="15" t="str">
        <f>IF(Tabela2[[#This Row],[Tempo Final (s)]]&gt;0,_xlfn.RANK.EQ(R134,$R$127:$R$134,1),"A definir")</f>
        <v>A definir</v>
      </c>
    </row>
    <row r="135" spans="1:21" hidden="1" x14ac:dyDescent="0.3">
      <c r="A135">
        <v>175</v>
      </c>
      <c r="C135" t="s">
        <v>28</v>
      </c>
      <c r="D135" t="s">
        <v>22</v>
      </c>
      <c r="E135" t="s">
        <v>23</v>
      </c>
      <c r="F135" t="s">
        <v>24</v>
      </c>
      <c r="G135" t="s">
        <v>38</v>
      </c>
      <c r="J135" t="s">
        <v>63</v>
      </c>
      <c r="K135" s="2"/>
      <c r="L135" s="1" t="s">
        <v>25</v>
      </c>
      <c r="M135">
        <v>32</v>
      </c>
      <c r="N135">
        <v>180</v>
      </c>
      <c r="P135" s="8"/>
      <c r="Q135" s="8">
        <f>IF(AND(Tabela2[[#This Row],[Reps]]&lt;Tabela2[[#This Row],[Reps Cap]],Tabela2[[#This Row],[Reps]]&gt;0),(Tabela2[[#This Row],[Reps Cap]]-Tabela2[[#This Row],[Reps]])*1,0)</f>
        <v>0</v>
      </c>
      <c r="R135" s="8">
        <f>SUM(Tabela2[[#This Row],[Tempo CP (s)]],Tabela2[[#This Row],[Tempo P. (s)]])</f>
        <v>0</v>
      </c>
      <c r="S135" s="8"/>
      <c r="T135" s="1">
        <f>IFERROR(VLOOKUP(Tabela2[[#This Row],[Colocação]],Tabela1[#All],2,0),0)</f>
        <v>0</v>
      </c>
      <c r="U135" s="1" t="str">
        <f>IF(Tabela2[[#This Row],[Tempo Final (s)]]&gt;0,_xlfn.RANK.EQ(R135,$R$135:$R$140,1),"A definir")</f>
        <v>A definir</v>
      </c>
    </row>
    <row r="136" spans="1:21" hidden="1" x14ac:dyDescent="0.3">
      <c r="A136">
        <v>176</v>
      </c>
      <c r="C136" t="s">
        <v>28</v>
      </c>
      <c r="D136" t="s">
        <v>22</v>
      </c>
      <c r="E136" t="s">
        <v>23</v>
      </c>
      <c r="F136" t="s">
        <v>24</v>
      </c>
      <c r="G136" t="s">
        <v>38</v>
      </c>
      <c r="J136" t="s">
        <v>64</v>
      </c>
      <c r="K136" s="2"/>
      <c r="L136" s="1" t="s">
        <v>25</v>
      </c>
      <c r="M136">
        <v>32</v>
      </c>
      <c r="N136">
        <v>180</v>
      </c>
      <c r="P136" s="8"/>
      <c r="Q136" s="8">
        <f>IF(AND(Tabela2[[#This Row],[Reps]]&lt;Tabela2[[#This Row],[Reps Cap]],Tabela2[[#This Row],[Reps]]&gt;0),(Tabela2[[#This Row],[Reps Cap]]-Tabela2[[#This Row],[Reps]])*1,0)</f>
        <v>0</v>
      </c>
      <c r="R136" s="8">
        <f>SUM(Tabela2[[#This Row],[Tempo CP (s)]],Tabela2[[#This Row],[Tempo P. (s)]])</f>
        <v>0</v>
      </c>
      <c r="S136" s="8"/>
      <c r="T136" s="1">
        <f>IFERROR(VLOOKUP(Tabela2[[#This Row],[Colocação]],Tabela1[#All],2,0),0)</f>
        <v>0</v>
      </c>
      <c r="U136" s="1" t="str">
        <f>IF(Tabela2[[#This Row],[Tempo Final (s)]]&gt;0,_xlfn.RANK.EQ(R136,$R$135:$R$140,1),"A definir")</f>
        <v>A definir</v>
      </c>
    </row>
    <row r="137" spans="1:21" hidden="1" x14ac:dyDescent="0.3">
      <c r="A137">
        <v>177</v>
      </c>
      <c r="C137" t="s">
        <v>28</v>
      </c>
      <c r="D137" t="s">
        <v>22</v>
      </c>
      <c r="E137" t="s">
        <v>23</v>
      </c>
      <c r="F137" t="s">
        <v>24</v>
      </c>
      <c r="G137" t="s">
        <v>38</v>
      </c>
      <c r="J137" t="s">
        <v>65</v>
      </c>
      <c r="K137" s="2"/>
      <c r="L137" s="1" t="s">
        <v>25</v>
      </c>
      <c r="M137">
        <v>32</v>
      </c>
      <c r="N137">
        <v>180</v>
      </c>
      <c r="P137" s="8"/>
      <c r="Q137" s="8">
        <f>IF(AND(Tabela2[[#This Row],[Reps]]&lt;Tabela2[[#This Row],[Reps Cap]],Tabela2[[#This Row],[Reps]]&gt;0),(Tabela2[[#This Row],[Reps Cap]]-Tabela2[[#This Row],[Reps]])*1,0)</f>
        <v>0</v>
      </c>
      <c r="R137" s="8">
        <f>SUM(Tabela2[[#This Row],[Tempo CP (s)]],Tabela2[[#This Row],[Tempo P. (s)]])</f>
        <v>0</v>
      </c>
      <c r="S137" s="8"/>
      <c r="T137" s="1">
        <f>IFERROR(VLOOKUP(Tabela2[[#This Row],[Colocação]],Tabela1[#All],2,0),0)</f>
        <v>0</v>
      </c>
      <c r="U137" s="1" t="str">
        <f>IF(Tabela2[[#This Row],[Tempo Final (s)]]&gt;0,_xlfn.RANK.EQ(R137,$R$135:$R$140,1),"A definir")</f>
        <v>A definir</v>
      </c>
    </row>
    <row r="138" spans="1:21" hidden="1" x14ac:dyDescent="0.3">
      <c r="A138">
        <v>178</v>
      </c>
      <c r="C138" t="s">
        <v>28</v>
      </c>
      <c r="D138" t="s">
        <v>22</v>
      </c>
      <c r="E138" t="s">
        <v>23</v>
      </c>
      <c r="F138" t="s">
        <v>24</v>
      </c>
      <c r="G138" t="s">
        <v>38</v>
      </c>
      <c r="J138" t="s">
        <v>92</v>
      </c>
      <c r="K138" s="2"/>
      <c r="L138" s="1" t="s">
        <v>25</v>
      </c>
      <c r="M138">
        <v>32</v>
      </c>
      <c r="N138">
        <v>180</v>
      </c>
      <c r="P138" s="8"/>
      <c r="Q138" s="8">
        <f>IF(AND(Tabela2[[#This Row],[Reps]]&lt;Tabela2[[#This Row],[Reps Cap]],Tabela2[[#This Row],[Reps]]&gt;0),(Tabela2[[#This Row],[Reps Cap]]-Tabela2[[#This Row],[Reps]])*1,0)</f>
        <v>0</v>
      </c>
      <c r="R138" s="8">
        <f>SUM(Tabela2[[#This Row],[Tempo CP (s)]],Tabela2[[#This Row],[Tempo P. (s)]])</f>
        <v>0</v>
      </c>
      <c r="S138" s="8"/>
      <c r="T138" s="1">
        <f>IFERROR(VLOOKUP(Tabela2[[#This Row],[Colocação]],Tabela1[#All],2,0),0)</f>
        <v>0</v>
      </c>
      <c r="U138" s="1" t="str">
        <f>IF(Tabela2[[#This Row],[Tempo Final (s)]]&gt;0,_xlfn.RANK.EQ(R138,$R$135:$R$140,1),"A definir")</f>
        <v>A definir</v>
      </c>
    </row>
    <row r="139" spans="1:21" hidden="1" x14ac:dyDescent="0.3">
      <c r="A139">
        <v>183</v>
      </c>
      <c r="B139">
        <v>26</v>
      </c>
      <c r="C139" t="s">
        <v>28</v>
      </c>
      <c r="D139" t="s">
        <v>22</v>
      </c>
      <c r="E139" t="s">
        <v>23</v>
      </c>
      <c r="F139" t="s">
        <v>24</v>
      </c>
      <c r="G139" t="s">
        <v>38</v>
      </c>
      <c r="J139" t="s">
        <v>66</v>
      </c>
      <c r="K139" s="2"/>
      <c r="L139" s="1" t="s">
        <v>25</v>
      </c>
      <c r="M139">
        <v>32</v>
      </c>
      <c r="N139">
        <v>180</v>
      </c>
      <c r="P139" s="8"/>
      <c r="Q139" s="8">
        <f>IF(AND(Tabela2[[#This Row],[Reps]]&lt;Tabela2[[#This Row],[Reps Cap]],Tabela2[[#This Row],[Reps]]&gt;0),(Tabela2[[#This Row],[Reps Cap]]-Tabela2[[#This Row],[Reps]])*1,0)</f>
        <v>0</v>
      </c>
      <c r="R139" s="8">
        <f>SUM(Tabela2[[#This Row],[Tempo CP (s)]],Tabela2[[#This Row],[Tempo P. (s)]])</f>
        <v>0</v>
      </c>
      <c r="S139" s="8"/>
      <c r="T139" s="1">
        <f>IFERROR(VLOOKUP(Tabela2[[#This Row],[Colocação]],Tabela1[#All],2,0),0)</f>
        <v>0</v>
      </c>
      <c r="U139" s="1" t="str">
        <f>IF(Tabela2[[#This Row],[Tempo Final (s)]]&gt;0,_xlfn.RANK.EQ(R139,$R$135:$R$140,1),"A definir")</f>
        <v>A definir</v>
      </c>
    </row>
    <row r="140" spans="1:21" ht="15" hidden="1" thickBot="1" x14ac:dyDescent="0.35">
      <c r="A140">
        <v>184</v>
      </c>
      <c r="B140">
        <v>26</v>
      </c>
      <c r="C140" s="12" t="s">
        <v>28</v>
      </c>
      <c r="D140" s="12" t="s">
        <v>22</v>
      </c>
      <c r="E140" s="12" t="s">
        <v>23</v>
      </c>
      <c r="F140" s="12" t="s">
        <v>24</v>
      </c>
      <c r="G140" s="12" t="s">
        <v>38</v>
      </c>
      <c r="H140" s="12"/>
      <c r="I140" s="12"/>
      <c r="J140" s="12" t="s">
        <v>67</v>
      </c>
      <c r="K140" s="13"/>
      <c r="L140" s="15" t="s">
        <v>25</v>
      </c>
      <c r="M140" s="12">
        <v>32</v>
      </c>
      <c r="N140" s="12">
        <v>180</v>
      </c>
      <c r="O140" s="12"/>
      <c r="P140" s="14"/>
      <c r="Q140" s="14">
        <f>IF(AND(Tabela2[[#This Row],[Reps]]&lt;Tabela2[[#This Row],[Reps Cap]],Tabela2[[#This Row],[Reps]]&gt;0),(Tabela2[[#This Row],[Reps Cap]]-Tabela2[[#This Row],[Reps]])*1,0)</f>
        <v>0</v>
      </c>
      <c r="R140" s="14">
        <f>SUM(Tabela2[[#This Row],[Tempo CP (s)]],Tabela2[[#This Row],[Tempo P. (s)]])</f>
        <v>0</v>
      </c>
      <c r="S140" s="14"/>
      <c r="T140" s="15">
        <f>IFERROR(VLOOKUP(Tabela2[[#This Row],[Colocação]],Tabela1[#All],2,0),0)</f>
        <v>0</v>
      </c>
      <c r="U140" s="15" t="str">
        <f>IF(Tabela2[[#This Row],[Tempo Final (s)]]&gt;0,_xlfn.RANK.EQ(R140,$R$135:$R$140,1),"A definir")</f>
        <v>A definir</v>
      </c>
    </row>
    <row r="141" spans="1:21" hidden="1" x14ac:dyDescent="0.3">
      <c r="A141">
        <v>185</v>
      </c>
      <c r="B141">
        <v>26</v>
      </c>
      <c r="C141" t="s">
        <v>37</v>
      </c>
      <c r="G141" t="s">
        <v>38</v>
      </c>
      <c r="J141" t="s">
        <v>69</v>
      </c>
      <c r="K141" s="2"/>
      <c r="L141" s="1" t="s">
        <v>25</v>
      </c>
      <c r="M141">
        <v>32</v>
      </c>
      <c r="N141">
        <v>180</v>
      </c>
      <c r="P141" s="8"/>
      <c r="Q141" s="8">
        <f>IF(AND(Tabela2[[#This Row],[Reps]]&lt;Tabela2[[#This Row],[Reps Cap]],Tabela2[[#This Row],[Reps]]&gt;0),(Tabela2[[#This Row],[Reps Cap]]-Tabela2[[#This Row],[Reps]])*1,0)</f>
        <v>0</v>
      </c>
      <c r="R141" s="8">
        <f>SUM(Tabela2[[#This Row],[Tempo CP (s)]],Tabela2[[#This Row],[Tempo P. (s)]])</f>
        <v>0</v>
      </c>
      <c r="S141" s="8"/>
      <c r="T141" s="1">
        <f>IFERROR(VLOOKUP(Tabela2[[#This Row],[Colocação]],Tabela1[#All],2,0),0)</f>
        <v>0</v>
      </c>
      <c r="U141" s="1" t="str">
        <f>IF(Tabela2[[#This Row],[Tempo Final (s)]]&gt;0,_xlfn.RANK.EQ(R141,$R$141:$R$143,1),"A definir")</f>
        <v>A definir</v>
      </c>
    </row>
    <row r="142" spans="1:21" hidden="1" x14ac:dyDescent="0.3">
      <c r="C142" t="s">
        <v>37</v>
      </c>
      <c r="G142" t="s">
        <v>38</v>
      </c>
      <c r="J142" t="s">
        <v>70</v>
      </c>
      <c r="K142" s="2"/>
      <c r="L142" s="1" t="s">
        <v>25</v>
      </c>
      <c r="M142">
        <v>32</v>
      </c>
      <c r="N142">
        <v>180</v>
      </c>
      <c r="P142" s="8"/>
      <c r="Q142" s="8">
        <f>IF(AND(Tabela2[[#This Row],[Reps]]&lt;Tabela2[[#This Row],[Reps Cap]],Tabela2[[#This Row],[Reps]]&gt;0),(Tabela2[[#This Row],[Reps Cap]]-Tabela2[[#This Row],[Reps]])*1,0)</f>
        <v>0</v>
      </c>
      <c r="R142" s="8">
        <f>SUM(Tabela2[[#This Row],[Tempo CP (s)]],Tabela2[[#This Row],[Tempo P. (s)]])</f>
        <v>0</v>
      </c>
      <c r="S142" s="8"/>
      <c r="T142" s="1">
        <f>IFERROR(VLOOKUP(Tabela2[[#This Row],[Colocação]],Tabela1[#All],2,0),0)</f>
        <v>0</v>
      </c>
      <c r="U142" s="1" t="str">
        <f>IF(Tabela2[[#This Row],[Tempo Final (s)]]&gt;0,_xlfn.RANK.EQ(R142,$R$141:$R$143,1),"A definir")</f>
        <v>A definir</v>
      </c>
    </row>
    <row r="143" spans="1:21" ht="15" hidden="1" thickBot="1" x14ac:dyDescent="0.35">
      <c r="C143" s="12" t="s">
        <v>37</v>
      </c>
      <c r="D143" s="12"/>
      <c r="E143" s="12"/>
      <c r="F143" s="12"/>
      <c r="G143" s="12" t="s">
        <v>38</v>
      </c>
      <c r="H143" s="12"/>
      <c r="I143" s="12"/>
      <c r="J143" s="12" t="s">
        <v>71</v>
      </c>
      <c r="K143" s="13"/>
      <c r="L143" s="15" t="s">
        <v>25</v>
      </c>
      <c r="M143" s="12">
        <v>32</v>
      </c>
      <c r="N143" s="12">
        <v>180</v>
      </c>
      <c r="O143" s="12"/>
      <c r="P143" s="14"/>
      <c r="Q143" s="14">
        <f>IF(AND(Tabela2[[#This Row],[Reps]]&lt;Tabela2[[#This Row],[Reps Cap]],Tabela2[[#This Row],[Reps]]&gt;0),(Tabela2[[#This Row],[Reps Cap]]-Tabela2[[#This Row],[Reps]])*1,0)</f>
        <v>0</v>
      </c>
      <c r="R143" s="14">
        <f>SUM(Tabela2[[#This Row],[Tempo CP (s)]],Tabela2[[#This Row],[Tempo P. (s)]])</f>
        <v>0</v>
      </c>
      <c r="S143" s="14"/>
      <c r="T143" s="15">
        <f>IFERROR(VLOOKUP(Tabela2[[#This Row],[Colocação]],Tabela1[#All],2,0),0)</f>
        <v>0</v>
      </c>
      <c r="U143" s="15" t="str">
        <f>IF(Tabela2[[#This Row],[Tempo Final (s)]]&gt;0,_xlfn.RANK.EQ(R143,$R$141:$R$143,1),"A definir")</f>
        <v>A definir</v>
      </c>
    </row>
    <row r="144" spans="1:21" hidden="1" x14ac:dyDescent="0.3">
      <c r="C144" t="s">
        <v>36</v>
      </c>
      <c r="D144" t="s">
        <v>22</v>
      </c>
      <c r="E144" t="s">
        <v>23</v>
      </c>
      <c r="F144" t="s">
        <v>24</v>
      </c>
      <c r="G144" t="s">
        <v>38</v>
      </c>
      <c r="J144" t="s">
        <v>68</v>
      </c>
      <c r="K144" s="2"/>
      <c r="L144" s="1" t="s">
        <v>25</v>
      </c>
      <c r="M144">
        <v>32</v>
      </c>
      <c r="N144">
        <v>180</v>
      </c>
      <c r="P144" s="8"/>
      <c r="Q144" s="8">
        <f>IF(AND(Tabela2[[#This Row],[Reps]]&lt;Tabela2[[#This Row],[Reps Cap]],Tabela2[[#This Row],[Reps]]&gt;0),(Tabela2[[#This Row],[Reps Cap]]-Tabela2[[#This Row],[Reps]])*1,0)</f>
        <v>0</v>
      </c>
      <c r="R144" s="8">
        <f>SUM(Tabela2[[#This Row],[Tempo CP (s)]],Tabela2[[#This Row],[Tempo P. (s)]])</f>
        <v>0</v>
      </c>
      <c r="S144" s="8"/>
      <c r="T144" s="1">
        <f>IFERROR(VLOOKUP(Tabela2[[#This Row],[Colocação]],Tabela1[#All],2,0),0)</f>
        <v>0</v>
      </c>
      <c r="U144" s="1" t="str">
        <f>IF(Tabela2[[#This Row],[Tempo Final (s)]]&gt;0,_xlfn.RANK.EQ(R144,$R$144:$R$149,1),"A definir")</f>
        <v>A definir</v>
      </c>
    </row>
    <row r="145" spans="3:21" hidden="1" x14ac:dyDescent="0.3">
      <c r="C145" t="s">
        <v>36</v>
      </c>
      <c r="D145" t="s">
        <v>22</v>
      </c>
      <c r="E145" t="s">
        <v>23</v>
      </c>
      <c r="F145" t="s">
        <v>24</v>
      </c>
      <c r="G145" t="s">
        <v>38</v>
      </c>
      <c r="J145" t="s">
        <v>72</v>
      </c>
      <c r="K145" s="2"/>
      <c r="L145" s="1" t="s">
        <v>25</v>
      </c>
      <c r="M145">
        <v>32</v>
      </c>
      <c r="N145">
        <v>180</v>
      </c>
      <c r="P145" s="8"/>
      <c r="Q145" s="8">
        <f>IF(AND(Tabela2[[#This Row],[Reps]]&lt;Tabela2[[#This Row],[Reps Cap]],Tabela2[[#This Row],[Reps]]&gt;0),(Tabela2[[#This Row],[Reps Cap]]-Tabela2[[#This Row],[Reps]])*1,0)</f>
        <v>0</v>
      </c>
      <c r="R145" s="8">
        <f>SUM(Tabela2[[#This Row],[Tempo CP (s)]],Tabela2[[#This Row],[Tempo P. (s)]])</f>
        <v>0</v>
      </c>
      <c r="S145" s="8"/>
      <c r="T145" s="1">
        <f>IFERROR(VLOOKUP(Tabela2[[#This Row],[Colocação]],Tabela1[#All],2,0),0)</f>
        <v>0</v>
      </c>
      <c r="U145" s="1" t="str">
        <f>IF(Tabela2[[#This Row],[Tempo Final (s)]]&gt;0,_xlfn.RANK.EQ(R145,$R$144:$R$149,1),"A definir")</f>
        <v>A definir</v>
      </c>
    </row>
    <row r="146" spans="3:21" hidden="1" x14ac:dyDescent="0.3">
      <c r="C146" t="s">
        <v>36</v>
      </c>
      <c r="D146" t="s">
        <v>22</v>
      </c>
      <c r="E146" t="s">
        <v>23</v>
      </c>
      <c r="F146" t="s">
        <v>24</v>
      </c>
      <c r="G146" t="s">
        <v>38</v>
      </c>
      <c r="J146" t="s">
        <v>91</v>
      </c>
      <c r="K146" s="2"/>
      <c r="L146" s="1" t="s">
        <v>25</v>
      </c>
      <c r="M146">
        <v>32</v>
      </c>
      <c r="N146">
        <v>180</v>
      </c>
      <c r="P146" s="8"/>
      <c r="Q146" s="8">
        <f>IF(AND(Tabela2[[#This Row],[Reps]]&lt;Tabela2[[#This Row],[Reps Cap]],Tabela2[[#This Row],[Reps]]&gt;0),(Tabela2[[#This Row],[Reps Cap]]-Tabela2[[#This Row],[Reps]])*1,0)</f>
        <v>0</v>
      </c>
      <c r="R146" s="8">
        <f>SUM(Tabela2[[#This Row],[Tempo CP (s)]],Tabela2[[#This Row],[Tempo P. (s)]])</f>
        <v>0</v>
      </c>
      <c r="S146" s="8"/>
      <c r="T146" s="1">
        <f>IFERROR(VLOOKUP(Tabela2[[#This Row],[Colocação]],Tabela1[#All],2,0),0)</f>
        <v>0</v>
      </c>
      <c r="U146" s="1" t="str">
        <f>IF(Tabela2[[#This Row],[Tempo Final (s)]]&gt;0,_xlfn.RANK.EQ(R146,$R$144:$R$149,1),"A definir")</f>
        <v>A definir</v>
      </c>
    </row>
    <row r="147" spans="3:21" hidden="1" x14ac:dyDescent="0.3">
      <c r="C147" t="s">
        <v>36</v>
      </c>
      <c r="D147" t="s">
        <v>22</v>
      </c>
      <c r="E147" t="s">
        <v>23</v>
      </c>
      <c r="F147" t="s">
        <v>24</v>
      </c>
      <c r="G147" t="s">
        <v>38</v>
      </c>
      <c r="J147" t="s">
        <v>73</v>
      </c>
      <c r="K147" s="2"/>
      <c r="L147" s="1" t="s">
        <v>25</v>
      </c>
      <c r="M147">
        <v>32</v>
      </c>
      <c r="N147">
        <v>180</v>
      </c>
      <c r="P147" s="8"/>
      <c r="Q147" s="8">
        <f>IF(AND(Tabela2[[#This Row],[Reps]]&lt;Tabela2[[#This Row],[Reps Cap]],Tabela2[[#This Row],[Reps]]&gt;0),(Tabela2[[#This Row],[Reps Cap]]-Tabela2[[#This Row],[Reps]])*1,0)</f>
        <v>0</v>
      </c>
      <c r="R147" s="8">
        <f>SUM(Tabela2[[#This Row],[Tempo CP (s)]],Tabela2[[#This Row],[Tempo P. (s)]])</f>
        <v>0</v>
      </c>
      <c r="S147" s="8"/>
      <c r="T147" s="1">
        <f>IFERROR(VLOOKUP(Tabela2[[#This Row],[Colocação]],Tabela1[#All],2,0),0)</f>
        <v>0</v>
      </c>
      <c r="U147" s="1" t="str">
        <f>IF(Tabela2[[#This Row],[Tempo Final (s)]]&gt;0,_xlfn.RANK.EQ(R147,$R$144:$R$149,1),"A definir")</f>
        <v>A definir</v>
      </c>
    </row>
    <row r="148" spans="3:21" hidden="1" x14ac:dyDescent="0.3">
      <c r="C148" t="s">
        <v>36</v>
      </c>
      <c r="D148" t="s">
        <v>22</v>
      </c>
      <c r="E148" t="s">
        <v>23</v>
      </c>
      <c r="F148" t="s">
        <v>24</v>
      </c>
      <c r="G148" t="s">
        <v>38</v>
      </c>
      <c r="J148" t="s">
        <v>74</v>
      </c>
      <c r="K148" s="2"/>
      <c r="L148" s="1" t="s">
        <v>25</v>
      </c>
      <c r="M148">
        <v>32</v>
      </c>
      <c r="N148">
        <v>180</v>
      </c>
      <c r="P148" s="8"/>
      <c r="Q148" s="8">
        <f>IF(AND(Tabela2[[#This Row],[Reps]]&lt;Tabela2[[#This Row],[Reps Cap]],Tabela2[[#This Row],[Reps]]&gt;0),(Tabela2[[#This Row],[Reps Cap]]-Tabela2[[#This Row],[Reps]])*1,0)</f>
        <v>0</v>
      </c>
      <c r="R148" s="8">
        <f>SUM(Tabela2[[#This Row],[Tempo CP (s)]],Tabela2[[#This Row],[Tempo P. (s)]])</f>
        <v>0</v>
      </c>
      <c r="S148" s="8"/>
      <c r="T148" s="1">
        <f>IFERROR(VLOOKUP(Tabela2[[#This Row],[Colocação]],Tabela1[#All],2,0),0)</f>
        <v>0</v>
      </c>
      <c r="U148" s="1" t="str">
        <f>IF(Tabela2[[#This Row],[Tempo Final (s)]]&gt;0,_xlfn.RANK.EQ(R148,$R$144:$R$149,1),"A definir")</f>
        <v>A definir</v>
      </c>
    </row>
    <row r="149" spans="3:21" ht="15" hidden="1" thickBot="1" x14ac:dyDescent="0.35">
      <c r="C149" s="12" t="s">
        <v>36</v>
      </c>
      <c r="D149" s="12" t="s">
        <v>22</v>
      </c>
      <c r="E149" s="12" t="s">
        <v>23</v>
      </c>
      <c r="F149" s="12" t="s">
        <v>24</v>
      </c>
      <c r="G149" s="12" t="s">
        <v>38</v>
      </c>
      <c r="H149" s="12"/>
      <c r="I149" s="12"/>
      <c r="J149" s="12" t="s">
        <v>75</v>
      </c>
      <c r="K149" s="13"/>
      <c r="L149" s="15" t="s">
        <v>25</v>
      </c>
      <c r="M149" s="12">
        <v>32</v>
      </c>
      <c r="N149" s="12">
        <v>180</v>
      </c>
      <c r="O149" s="12"/>
      <c r="P149" s="14"/>
      <c r="Q149" s="14">
        <f>IF(AND(Tabela2[[#This Row],[Reps]]&lt;Tabela2[[#This Row],[Reps Cap]],Tabela2[[#This Row],[Reps]]&gt;0),(Tabela2[[#This Row],[Reps Cap]]-Tabela2[[#This Row],[Reps]])*1,0)</f>
        <v>0</v>
      </c>
      <c r="R149" s="14">
        <f>SUM(Tabela2[[#This Row],[Tempo CP (s)]],Tabela2[[#This Row],[Tempo P. (s)]])</f>
        <v>0</v>
      </c>
      <c r="S149" s="14"/>
      <c r="T149" s="15">
        <f>IFERROR(VLOOKUP(Tabela2[[#This Row],[Colocação]],Tabela1[#All],2,0),0)</f>
        <v>0</v>
      </c>
      <c r="U149" s="15" t="str">
        <f>IF(Tabela2[[#This Row],[Tempo Final (s)]]&gt;0,_xlfn.RANK.EQ(R149,$R$144:$R$149,1),"A definir")</f>
        <v>A definir</v>
      </c>
    </row>
    <row r="150" spans="3:21" hidden="1" x14ac:dyDescent="0.3">
      <c r="C150" t="s">
        <v>29</v>
      </c>
      <c r="D150" t="s">
        <v>22</v>
      </c>
      <c r="E150" t="s">
        <v>23</v>
      </c>
      <c r="F150" t="s">
        <v>24</v>
      </c>
      <c r="G150" t="s">
        <v>38</v>
      </c>
      <c r="J150" t="s">
        <v>83</v>
      </c>
      <c r="K150" s="2"/>
      <c r="L150" s="1" t="s">
        <v>25</v>
      </c>
      <c r="M150">
        <v>28</v>
      </c>
      <c r="N150">
        <v>180</v>
      </c>
      <c r="P150" s="8"/>
      <c r="Q150" s="8">
        <f>IF(AND(Tabela2[[#This Row],[Reps]]&lt;Tabela2[[#This Row],[Reps Cap]],Tabela2[[#This Row],[Reps]]&gt;0),(Tabela2[[#This Row],[Reps Cap]]-Tabela2[[#This Row],[Reps]])*1,0)</f>
        <v>0</v>
      </c>
      <c r="R150" s="8">
        <f>SUM(Tabela2[[#This Row],[Tempo CP (s)]],Tabela2[[#This Row],[Tempo P. (s)]])</f>
        <v>0</v>
      </c>
      <c r="S150" s="8"/>
      <c r="T150" s="1">
        <f>IFERROR(VLOOKUP(Tabela2[[#This Row],[Colocação]],Tabela1[#All],2,0),0)</f>
        <v>0</v>
      </c>
      <c r="U150" s="1" t="str">
        <f>IF(Tabela2[[#This Row],[Tempo Final (s)]]&gt;0,_xlfn.RANK.EQ(R150,$R$150:$R$157,1),"A definir")</f>
        <v>A definir</v>
      </c>
    </row>
    <row r="151" spans="3:21" hidden="1" x14ac:dyDescent="0.3">
      <c r="C151" t="s">
        <v>29</v>
      </c>
      <c r="D151" t="s">
        <v>22</v>
      </c>
      <c r="E151" t="s">
        <v>23</v>
      </c>
      <c r="F151" t="s">
        <v>24</v>
      </c>
      <c r="G151" t="s">
        <v>38</v>
      </c>
      <c r="J151" t="s">
        <v>84</v>
      </c>
      <c r="K151" s="2"/>
      <c r="L151" s="1" t="s">
        <v>25</v>
      </c>
      <c r="M151">
        <v>28</v>
      </c>
      <c r="N151">
        <v>180</v>
      </c>
      <c r="P151" s="8"/>
      <c r="Q151" s="8">
        <f>IF(AND(Tabela2[[#This Row],[Reps]]&lt;Tabela2[[#This Row],[Reps Cap]],Tabela2[[#This Row],[Reps]]&gt;0),(Tabela2[[#This Row],[Reps Cap]]-Tabela2[[#This Row],[Reps]])*1,0)</f>
        <v>0</v>
      </c>
      <c r="R151" s="8">
        <f>SUM(Tabela2[[#This Row],[Tempo CP (s)]],Tabela2[[#This Row],[Tempo P. (s)]])</f>
        <v>0</v>
      </c>
      <c r="S151" s="8"/>
      <c r="T151" s="1">
        <f>IFERROR(VLOOKUP(Tabela2[[#This Row],[Colocação]],Tabela1[#All],2,0),0)</f>
        <v>0</v>
      </c>
      <c r="U151" s="1" t="str">
        <f>IF(Tabela2[[#This Row],[Tempo Final (s)]]&gt;0,_xlfn.RANK.EQ(R151,$R$150:$R$157,1),"A definir")</f>
        <v>A definir</v>
      </c>
    </row>
    <row r="152" spans="3:21" hidden="1" x14ac:dyDescent="0.3">
      <c r="C152" t="s">
        <v>29</v>
      </c>
      <c r="D152" t="s">
        <v>22</v>
      </c>
      <c r="E152" t="s">
        <v>23</v>
      </c>
      <c r="F152" t="s">
        <v>24</v>
      </c>
      <c r="G152" t="s">
        <v>38</v>
      </c>
      <c r="J152" t="s">
        <v>85</v>
      </c>
      <c r="K152" s="2"/>
      <c r="L152" s="1" t="s">
        <v>25</v>
      </c>
      <c r="M152">
        <v>28</v>
      </c>
      <c r="N152">
        <v>180</v>
      </c>
      <c r="P152" s="8"/>
      <c r="Q152" s="8">
        <f>IF(AND(Tabela2[[#This Row],[Reps]]&lt;Tabela2[[#This Row],[Reps Cap]],Tabela2[[#This Row],[Reps]]&gt;0),(Tabela2[[#This Row],[Reps Cap]]-Tabela2[[#This Row],[Reps]])*1,0)</f>
        <v>0</v>
      </c>
      <c r="R152" s="8">
        <f>SUM(Tabela2[[#This Row],[Tempo CP (s)]],Tabela2[[#This Row],[Tempo P. (s)]])</f>
        <v>0</v>
      </c>
      <c r="S152" s="8"/>
      <c r="T152" s="1">
        <f>IFERROR(VLOOKUP(Tabela2[[#This Row],[Colocação]],Tabela1[#All],2,0),0)</f>
        <v>0</v>
      </c>
      <c r="U152" s="1" t="str">
        <f>IF(Tabela2[[#This Row],[Tempo Final (s)]]&gt;0,_xlfn.RANK.EQ(R152,$R$150:$R$157,1),"A definir")</f>
        <v>A definir</v>
      </c>
    </row>
    <row r="153" spans="3:21" hidden="1" x14ac:dyDescent="0.3">
      <c r="C153" t="s">
        <v>29</v>
      </c>
      <c r="D153" t="s">
        <v>22</v>
      </c>
      <c r="E153" t="s">
        <v>23</v>
      </c>
      <c r="F153" t="s">
        <v>24</v>
      </c>
      <c r="G153" t="s">
        <v>38</v>
      </c>
      <c r="J153" t="s">
        <v>86</v>
      </c>
      <c r="K153" s="2"/>
      <c r="L153" s="1" t="s">
        <v>25</v>
      </c>
      <c r="M153">
        <v>28</v>
      </c>
      <c r="N153">
        <v>180</v>
      </c>
      <c r="P153" s="8"/>
      <c r="Q153" s="8">
        <f>IF(AND(Tabela2[[#This Row],[Reps]]&lt;Tabela2[[#This Row],[Reps Cap]],Tabela2[[#This Row],[Reps]]&gt;0),(Tabela2[[#This Row],[Reps Cap]]-Tabela2[[#This Row],[Reps]])*1,0)</f>
        <v>0</v>
      </c>
      <c r="R153" s="8">
        <f>SUM(Tabela2[[#This Row],[Tempo CP (s)]],Tabela2[[#This Row],[Tempo P. (s)]])</f>
        <v>0</v>
      </c>
      <c r="S153" s="8"/>
      <c r="T153" s="1">
        <f>IFERROR(VLOOKUP(Tabela2[[#This Row],[Colocação]],Tabela1[#All],2,0),0)</f>
        <v>0</v>
      </c>
      <c r="U153" s="1" t="str">
        <f>IF(Tabela2[[#This Row],[Tempo Final (s)]]&gt;0,_xlfn.RANK.EQ(R153,$R$150:$R$157,1),"A definir")</f>
        <v>A definir</v>
      </c>
    </row>
    <row r="154" spans="3:21" hidden="1" x14ac:dyDescent="0.3">
      <c r="C154" t="s">
        <v>29</v>
      </c>
      <c r="D154" t="s">
        <v>22</v>
      </c>
      <c r="E154" t="s">
        <v>23</v>
      </c>
      <c r="F154" t="s">
        <v>24</v>
      </c>
      <c r="G154" t="s">
        <v>38</v>
      </c>
      <c r="J154" t="s">
        <v>87</v>
      </c>
      <c r="K154" s="2"/>
      <c r="L154" s="1" t="s">
        <v>25</v>
      </c>
      <c r="M154">
        <v>28</v>
      </c>
      <c r="N154">
        <v>180</v>
      </c>
      <c r="P154" s="8"/>
      <c r="Q154" s="8">
        <f>IF(AND(Tabela2[[#This Row],[Reps]]&lt;Tabela2[[#This Row],[Reps Cap]],Tabela2[[#This Row],[Reps]]&gt;0),(Tabela2[[#This Row],[Reps Cap]]-Tabela2[[#This Row],[Reps]])*1,0)</f>
        <v>0</v>
      </c>
      <c r="R154" s="8">
        <f>SUM(Tabela2[[#This Row],[Tempo CP (s)]],Tabela2[[#This Row],[Tempo P. (s)]])</f>
        <v>0</v>
      </c>
      <c r="S154" s="8"/>
      <c r="T154" s="1">
        <f>IFERROR(VLOOKUP(Tabela2[[#This Row],[Colocação]],Tabela1[#All],2,0),0)</f>
        <v>0</v>
      </c>
      <c r="U154" s="1" t="str">
        <f>IF(Tabela2[[#This Row],[Tempo Final (s)]]&gt;0,_xlfn.RANK.EQ(R154,$R$150:$R$157,1),"A definir")</f>
        <v>A definir</v>
      </c>
    </row>
    <row r="155" spans="3:21" hidden="1" x14ac:dyDescent="0.3">
      <c r="C155" t="s">
        <v>29</v>
      </c>
      <c r="D155" t="s">
        <v>22</v>
      </c>
      <c r="E155" t="s">
        <v>23</v>
      </c>
      <c r="F155" t="s">
        <v>24</v>
      </c>
      <c r="G155" t="s">
        <v>38</v>
      </c>
      <c r="J155" t="s">
        <v>88</v>
      </c>
      <c r="K155" s="2"/>
      <c r="L155" s="1" t="s">
        <v>25</v>
      </c>
      <c r="M155">
        <v>28</v>
      </c>
      <c r="N155">
        <v>180</v>
      </c>
      <c r="P155" s="8"/>
      <c r="Q155" s="8">
        <f>IF(AND(Tabela2[[#This Row],[Reps]]&lt;Tabela2[[#This Row],[Reps Cap]],Tabela2[[#This Row],[Reps]]&gt;0),(Tabela2[[#This Row],[Reps Cap]]-Tabela2[[#This Row],[Reps]])*1,0)</f>
        <v>0</v>
      </c>
      <c r="R155" s="8">
        <f>SUM(Tabela2[[#This Row],[Tempo CP (s)]],Tabela2[[#This Row],[Tempo P. (s)]])</f>
        <v>0</v>
      </c>
      <c r="S155" s="8"/>
      <c r="T155" s="1">
        <f>IFERROR(VLOOKUP(Tabela2[[#This Row],[Colocação]],Tabela1[#All],2,0),0)</f>
        <v>0</v>
      </c>
      <c r="U155" s="1" t="str">
        <f>IF(Tabela2[[#This Row],[Tempo Final (s)]]&gt;0,_xlfn.RANK.EQ(R155,$R$150:$R$157,1),"A definir")</f>
        <v>A definir</v>
      </c>
    </row>
    <row r="156" spans="3:21" hidden="1" x14ac:dyDescent="0.3">
      <c r="C156" t="s">
        <v>29</v>
      </c>
      <c r="D156" t="s">
        <v>22</v>
      </c>
      <c r="E156" t="s">
        <v>23</v>
      </c>
      <c r="F156" t="s">
        <v>24</v>
      </c>
      <c r="G156" t="s">
        <v>38</v>
      </c>
      <c r="J156" t="s">
        <v>89</v>
      </c>
      <c r="K156" s="2"/>
      <c r="L156" s="1" t="s">
        <v>25</v>
      </c>
      <c r="M156">
        <v>28</v>
      </c>
      <c r="N156">
        <v>180</v>
      </c>
      <c r="P156" s="8"/>
      <c r="Q156" s="8">
        <f>IF(AND(Tabela2[[#This Row],[Reps]]&lt;Tabela2[[#This Row],[Reps Cap]],Tabela2[[#This Row],[Reps]]&gt;0),(Tabela2[[#This Row],[Reps Cap]]-Tabela2[[#This Row],[Reps]])*1,0)</f>
        <v>0</v>
      </c>
      <c r="R156" s="8">
        <f>SUM(Tabela2[[#This Row],[Tempo CP (s)]],Tabela2[[#This Row],[Tempo P. (s)]])</f>
        <v>0</v>
      </c>
      <c r="S156" s="8"/>
      <c r="T156" s="1">
        <f>IFERROR(VLOOKUP(Tabela2[[#This Row],[Colocação]],Tabela1[#All],2,0),0)</f>
        <v>0</v>
      </c>
      <c r="U156" s="1" t="str">
        <f>IF(Tabela2[[#This Row],[Tempo Final (s)]]&gt;0,_xlfn.RANK.EQ(R156,$R$150:$R$157,1),"A definir")</f>
        <v>A definir</v>
      </c>
    </row>
    <row r="157" spans="3:21" ht="15" hidden="1" thickBot="1" x14ac:dyDescent="0.35">
      <c r="C157" s="12" t="s">
        <v>29</v>
      </c>
      <c r="D157" s="12" t="s">
        <v>22</v>
      </c>
      <c r="E157" s="12" t="s">
        <v>23</v>
      </c>
      <c r="F157" s="12" t="s">
        <v>24</v>
      </c>
      <c r="G157" s="12" t="s">
        <v>38</v>
      </c>
      <c r="H157" s="12"/>
      <c r="I157" s="12"/>
      <c r="J157" s="12" t="s">
        <v>90</v>
      </c>
      <c r="K157" s="13"/>
      <c r="L157" s="15" t="s">
        <v>25</v>
      </c>
      <c r="M157" s="12">
        <v>28</v>
      </c>
      <c r="N157" s="12">
        <v>180</v>
      </c>
      <c r="O157" s="12"/>
      <c r="P157" s="14"/>
      <c r="Q157" s="14">
        <f>IF(AND(Tabela2[[#This Row],[Reps]]&lt;Tabela2[[#This Row],[Reps Cap]],Tabela2[[#This Row],[Reps]]&gt;0),(Tabela2[[#This Row],[Reps Cap]]-Tabela2[[#This Row],[Reps]])*1,0)</f>
        <v>0</v>
      </c>
      <c r="R157" s="14">
        <f>SUM(Tabela2[[#This Row],[Tempo CP (s)]],Tabela2[[#This Row],[Tempo P. (s)]])</f>
        <v>0</v>
      </c>
      <c r="S157" s="14"/>
      <c r="T157" s="15">
        <f>IFERROR(VLOOKUP(Tabela2[[#This Row],[Colocação]],Tabela1[#All],2,0),0)</f>
        <v>0</v>
      </c>
      <c r="U157" s="15" t="str">
        <f>IF(Tabela2[[#This Row],[Tempo Final (s)]]&gt;0,_xlfn.RANK.EQ(R157,$R$150:$R$157,1),"A definir")</f>
        <v>A definir</v>
      </c>
    </row>
    <row r="158" spans="3:21" hidden="1" x14ac:dyDescent="0.3">
      <c r="C158" t="s">
        <v>30</v>
      </c>
      <c r="D158" t="s">
        <v>22</v>
      </c>
      <c r="E158" t="s">
        <v>23</v>
      </c>
      <c r="F158" t="s">
        <v>24</v>
      </c>
      <c r="G158" t="s">
        <v>38</v>
      </c>
      <c r="J158" t="s">
        <v>76</v>
      </c>
      <c r="K158" s="2"/>
      <c r="L158" s="1" t="s">
        <v>25</v>
      </c>
      <c r="M158">
        <v>28</v>
      </c>
      <c r="N158">
        <v>180</v>
      </c>
      <c r="P158" s="8"/>
      <c r="Q158" s="8">
        <f>IF(AND(Tabela2[[#This Row],[Reps]]&lt;Tabela2[[#This Row],[Reps Cap]],Tabela2[[#This Row],[Reps]]&gt;0),(Tabela2[[#This Row],[Reps Cap]]-Tabela2[[#This Row],[Reps]])*1,0)</f>
        <v>0</v>
      </c>
      <c r="R158" s="8">
        <f>SUM(Tabela2[[#This Row],[Tempo CP (s)]],Tabela2[[#This Row],[Tempo P. (s)]])</f>
        <v>0</v>
      </c>
      <c r="S158" s="8"/>
      <c r="T158" s="1">
        <f>IFERROR(VLOOKUP(Tabela2[[#This Row],[Colocação]],Tabela1[#All],2,0),0)</f>
        <v>0</v>
      </c>
      <c r="U158" s="1" t="str">
        <f>IF(Tabela2[[#This Row],[Tempo Final (s)]]&gt;0,_xlfn.RANK.EQ(R158,$R$158:$R$164,1),"A definir")</f>
        <v>A definir</v>
      </c>
    </row>
    <row r="159" spans="3:21" hidden="1" x14ac:dyDescent="0.3">
      <c r="C159" t="s">
        <v>30</v>
      </c>
      <c r="D159" t="s">
        <v>22</v>
      </c>
      <c r="E159" t="s">
        <v>23</v>
      </c>
      <c r="F159" t="s">
        <v>24</v>
      </c>
      <c r="G159" t="s">
        <v>38</v>
      </c>
      <c r="J159" t="s">
        <v>77</v>
      </c>
      <c r="K159" s="2"/>
      <c r="L159" s="1" t="s">
        <v>25</v>
      </c>
      <c r="M159">
        <v>28</v>
      </c>
      <c r="N159">
        <v>180</v>
      </c>
      <c r="P159" s="8"/>
      <c r="Q159" s="8">
        <f>IF(AND(Tabela2[[#This Row],[Reps]]&lt;Tabela2[[#This Row],[Reps Cap]],Tabela2[[#This Row],[Reps]]&gt;0),(Tabela2[[#This Row],[Reps Cap]]-Tabela2[[#This Row],[Reps]])*1,0)</f>
        <v>0</v>
      </c>
      <c r="R159" s="8">
        <f>SUM(Tabela2[[#This Row],[Tempo CP (s)]],Tabela2[[#This Row],[Tempo P. (s)]])</f>
        <v>0</v>
      </c>
      <c r="S159" s="8"/>
      <c r="T159" s="1">
        <f>IFERROR(VLOOKUP(Tabela2[[#This Row],[Colocação]],Tabela1[#All],2,0),0)</f>
        <v>0</v>
      </c>
      <c r="U159" s="1" t="str">
        <f>IF(Tabela2[[#This Row],[Tempo Final (s)]]&gt;0,_xlfn.RANK.EQ(R159,$R$158:$R$164,1),"A definir")</f>
        <v>A definir</v>
      </c>
    </row>
    <row r="160" spans="3:21" hidden="1" x14ac:dyDescent="0.3">
      <c r="C160" t="s">
        <v>30</v>
      </c>
      <c r="D160" t="s">
        <v>22</v>
      </c>
      <c r="E160" t="s">
        <v>23</v>
      </c>
      <c r="F160" t="s">
        <v>24</v>
      </c>
      <c r="G160" t="s">
        <v>38</v>
      </c>
      <c r="J160" t="s">
        <v>78</v>
      </c>
      <c r="K160" s="2"/>
      <c r="L160" s="1" t="s">
        <v>25</v>
      </c>
      <c r="M160">
        <v>28</v>
      </c>
      <c r="N160">
        <v>180</v>
      </c>
      <c r="P160" s="8"/>
      <c r="Q160" s="8">
        <f>IF(AND(Tabela2[[#This Row],[Reps]]&lt;Tabela2[[#This Row],[Reps Cap]],Tabela2[[#This Row],[Reps]]&gt;0),(Tabela2[[#This Row],[Reps Cap]]-Tabela2[[#This Row],[Reps]])*1,0)</f>
        <v>0</v>
      </c>
      <c r="R160" s="8">
        <f>SUM(Tabela2[[#This Row],[Tempo CP (s)]],Tabela2[[#This Row],[Tempo P. (s)]])</f>
        <v>0</v>
      </c>
      <c r="S160" s="8"/>
      <c r="T160" s="1">
        <f>IFERROR(VLOOKUP(Tabela2[[#This Row],[Colocação]],Tabela1[#All],2,0),0)</f>
        <v>0</v>
      </c>
      <c r="U160" s="1" t="str">
        <f>IF(Tabela2[[#This Row],[Tempo Final (s)]]&gt;0,_xlfn.RANK.EQ(R160,$R$158:$R$164,1),"A definir")</f>
        <v>A definir</v>
      </c>
    </row>
    <row r="161" spans="3:21" hidden="1" x14ac:dyDescent="0.3">
      <c r="C161" t="s">
        <v>30</v>
      </c>
      <c r="D161" t="s">
        <v>22</v>
      </c>
      <c r="E161" t="s">
        <v>23</v>
      </c>
      <c r="F161" t="s">
        <v>24</v>
      </c>
      <c r="G161" t="s">
        <v>38</v>
      </c>
      <c r="J161" t="s">
        <v>79</v>
      </c>
      <c r="K161" s="2"/>
      <c r="L161" s="1" t="s">
        <v>25</v>
      </c>
      <c r="M161">
        <v>28</v>
      </c>
      <c r="N161">
        <v>180</v>
      </c>
      <c r="P161" s="8"/>
      <c r="Q161" s="8">
        <f>IF(AND(Tabela2[[#This Row],[Reps]]&lt;Tabela2[[#This Row],[Reps Cap]],Tabela2[[#This Row],[Reps]]&gt;0),(Tabela2[[#This Row],[Reps Cap]]-Tabela2[[#This Row],[Reps]])*1,0)</f>
        <v>0</v>
      </c>
      <c r="R161" s="8">
        <f>SUM(Tabela2[[#This Row],[Tempo CP (s)]],Tabela2[[#This Row],[Tempo P. (s)]])</f>
        <v>0</v>
      </c>
      <c r="S161" s="8"/>
      <c r="T161" s="1">
        <f>IFERROR(VLOOKUP(Tabela2[[#This Row],[Colocação]],Tabela1[#All],2,0),0)</f>
        <v>0</v>
      </c>
      <c r="U161" s="1" t="str">
        <f>IF(Tabela2[[#This Row],[Tempo Final (s)]]&gt;0,_xlfn.RANK.EQ(R161,$R$158:$R$164,1),"A definir")</f>
        <v>A definir</v>
      </c>
    </row>
    <row r="162" spans="3:21" hidden="1" x14ac:dyDescent="0.3">
      <c r="C162" t="s">
        <v>30</v>
      </c>
      <c r="D162" t="s">
        <v>22</v>
      </c>
      <c r="E162" t="s">
        <v>23</v>
      </c>
      <c r="F162" t="s">
        <v>24</v>
      </c>
      <c r="G162" t="s">
        <v>38</v>
      </c>
      <c r="J162" t="s">
        <v>80</v>
      </c>
      <c r="K162" s="2"/>
      <c r="L162" s="1" t="s">
        <v>25</v>
      </c>
      <c r="M162">
        <v>28</v>
      </c>
      <c r="N162">
        <v>180</v>
      </c>
      <c r="P162" s="8"/>
      <c r="Q162" s="8">
        <f>IF(AND(Tabela2[[#This Row],[Reps]]&lt;Tabela2[[#This Row],[Reps Cap]],Tabela2[[#This Row],[Reps]]&gt;0),(Tabela2[[#This Row],[Reps Cap]]-Tabela2[[#This Row],[Reps]])*1,0)</f>
        <v>0</v>
      </c>
      <c r="R162" s="8">
        <f>SUM(Tabela2[[#This Row],[Tempo CP (s)]],Tabela2[[#This Row],[Tempo P. (s)]])</f>
        <v>0</v>
      </c>
      <c r="S162" s="8"/>
      <c r="T162" s="1">
        <f>IFERROR(VLOOKUP(Tabela2[[#This Row],[Colocação]],Tabela1[#All],2,0),0)</f>
        <v>0</v>
      </c>
      <c r="U162" s="1" t="str">
        <f>IF(Tabela2[[#This Row],[Tempo Final (s)]]&gt;0,_xlfn.RANK.EQ(R162,$R$158:$R$164,1),"A definir")</f>
        <v>A definir</v>
      </c>
    </row>
    <row r="163" spans="3:21" hidden="1" x14ac:dyDescent="0.3">
      <c r="C163" t="s">
        <v>30</v>
      </c>
      <c r="D163" t="s">
        <v>22</v>
      </c>
      <c r="E163" t="s">
        <v>23</v>
      </c>
      <c r="F163" t="s">
        <v>24</v>
      </c>
      <c r="G163" t="s">
        <v>38</v>
      </c>
      <c r="J163" t="s">
        <v>81</v>
      </c>
      <c r="K163" s="2"/>
      <c r="L163" s="1" t="s">
        <v>25</v>
      </c>
      <c r="M163">
        <v>28</v>
      </c>
      <c r="N163">
        <v>180</v>
      </c>
      <c r="P163" s="8"/>
      <c r="Q163" s="8">
        <f>IF(AND(Tabela2[[#This Row],[Reps]]&lt;Tabela2[[#This Row],[Reps Cap]],Tabela2[[#This Row],[Reps]]&gt;0),(Tabela2[[#This Row],[Reps Cap]]-Tabela2[[#This Row],[Reps]])*1,0)</f>
        <v>0</v>
      </c>
      <c r="R163" s="8">
        <f>SUM(Tabela2[[#This Row],[Tempo CP (s)]],Tabela2[[#This Row],[Tempo P. (s)]])</f>
        <v>0</v>
      </c>
      <c r="S163" s="8"/>
      <c r="T163" s="1">
        <f>IFERROR(VLOOKUP(Tabela2[[#This Row],[Colocação]],Tabela1[#All],2,0),0)</f>
        <v>0</v>
      </c>
      <c r="U163" s="1" t="str">
        <f>IF(Tabela2[[#This Row],[Tempo Final (s)]]&gt;0,_xlfn.RANK.EQ(R163,$R$158:$R$164,1),"A definir")</f>
        <v>A definir</v>
      </c>
    </row>
    <row r="164" spans="3:21" ht="15" hidden="1" thickBot="1" x14ac:dyDescent="0.35">
      <c r="C164" s="12" t="s">
        <v>30</v>
      </c>
      <c r="D164" s="12" t="s">
        <v>22</v>
      </c>
      <c r="E164" s="12" t="s">
        <v>23</v>
      </c>
      <c r="F164" s="12" t="s">
        <v>24</v>
      </c>
      <c r="G164" s="12" t="s">
        <v>38</v>
      </c>
      <c r="H164" s="12"/>
      <c r="I164" s="12"/>
      <c r="J164" s="12" t="s">
        <v>82</v>
      </c>
      <c r="K164" s="13"/>
      <c r="L164" s="15" t="s">
        <v>25</v>
      </c>
      <c r="M164" s="12">
        <v>28</v>
      </c>
      <c r="N164" s="12">
        <v>180</v>
      </c>
      <c r="O164" s="12"/>
      <c r="P164" s="14"/>
      <c r="Q164" s="14">
        <f>IF(AND(Tabela2[[#This Row],[Reps]]&lt;Tabela2[[#This Row],[Reps Cap]],Tabela2[[#This Row],[Reps]]&gt;0),(Tabela2[[#This Row],[Reps Cap]]-Tabela2[[#This Row],[Reps]])*1,0)</f>
        <v>0</v>
      </c>
      <c r="R164" s="14">
        <f>SUM(Tabela2[[#This Row],[Tempo CP (s)]],Tabela2[[#This Row],[Tempo P. (s)]])</f>
        <v>0</v>
      </c>
      <c r="S164" s="14"/>
      <c r="T164" s="15">
        <f>IFERROR(VLOOKUP(Tabela2[[#This Row],[Colocação]],Tabela1[#All],2,0),0)</f>
        <v>0</v>
      </c>
      <c r="U164" s="15" t="str">
        <f>IF(Tabela2[[#This Row],[Tempo Final (s)]]&gt;0,_xlfn.RANK.EQ(R164,$R$158:$R$164,1),"A definir")</f>
        <v>A definir</v>
      </c>
    </row>
    <row r="165" spans="3:21" hidden="1" x14ac:dyDescent="0.3">
      <c r="C165" t="s">
        <v>21</v>
      </c>
      <c r="D165" t="s">
        <v>22</v>
      </c>
      <c r="E165" t="s">
        <v>23</v>
      </c>
      <c r="F165" t="s">
        <v>24</v>
      </c>
      <c r="G165" t="s">
        <v>39</v>
      </c>
      <c r="J165" t="s">
        <v>46</v>
      </c>
      <c r="K165" s="2"/>
      <c r="L165" s="1" t="s">
        <v>25</v>
      </c>
      <c r="M165">
        <v>180</v>
      </c>
      <c r="N165">
        <v>600</v>
      </c>
      <c r="P165" s="8"/>
      <c r="Q165" s="8">
        <f>IF(AND(Tabela2[[#This Row],[Reps]]&lt;Tabela2[[#This Row],[Reps Cap]],Tabela2[[#This Row],[Reps]]&gt;0),(Tabela2[[#This Row],[Reps Cap]]-Tabela2[[#This Row],[Reps]])*1,0)</f>
        <v>0</v>
      </c>
      <c r="R165" s="8">
        <f>SUM(Tabela2[[#This Row],[Tempo CP (s)]],Tabela2[[#This Row],[Tempo P. (s)]])</f>
        <v>0</v>
      </c>
      <c r="S165" s="8"/>
      <c r="T165" s="1">
        <f>IFERROR(VLOOKUP(Tabela2[[#This Row],[Colocação]],Tabela1[#All],2,0),0)</f>
        <v>0</v>
      </c>
      <c r="U165" s="1" t="str">
        <f>IF(Tabela2[[#This Row],[Tempo Final (s)]]&gt;0,_xlfn.RANK.EQ(R165,$R$165:$R$175,1),"A definir")</f>
        <v>A definir</v>
      </c>
    </row>
    <row r="166" spans="3:21" hidden="1" x14ac:dyDescent="0.3">
      <c r="C166" t="s">
        <v>21</v>
      </c>
      <c r="D166" t="s">
        <v>22</v>
      </c>
      <c r="E166" t="s">
        <v>23</v>
      </c>
      <c r="F166" t="s">
        <v>24</v>
      </c>
      <c r="G166" t="s">
        <v>39</v>
      </c>
      <c r="J166" t="s">
        <v>41</v>
      </c>
      <c r="K166" s="2"/>
      <c r="L166" s="1" t="s">
        <v>25</v>
      </c>
      <c r="M166">
        <v>180</v>
      </c>
      <c r="N166">
        <v>600</v>
      </c>
      <c r="P166" s="8"/>
      <c r="Q166" s="8">
        <f>IF(AND(Tabela2[[#This Row],[Reps]]&lt;Tabela2[[#This Row],[Reps Cap]],Tabela2[[#This Row],[Reps]]&gt;0),(Tabela2[[#This Row],[Reps Cap]]-Tabela2[[#This Row],[Reps]])*1,0)</f>
        <v>0</v>
      </c>
      <c r="R166" s="8">
        <f>SUM(Tabela2[[#This Row],[Tempo CP (s)]],Tabela2[[#This Row],[Tempo P. (s)]])</f>
        <v>0</v>
      </c>
      <c r="S166" s="8"/>
      <c r="T166" s="1">
        <f>IFERROR(VLOOKUP(Tabela2[[#This Row],[Colocação]],Tabela1[#All],2,0),0)</f>
        <v>0</v>
      </c>
      <c r="U166" s="1" t="str">
        <f>IF(Tabela2[[#This Row],[Tempo Final (s)]]&gt;0,_xlfn.RANK.EQ(R166,$R$165:$R$175,1),"A definir")</f>
        <v>A definir</v>
      </c>
    </row>
    <row r="167" spans="3:21" hidden="1" x14ac:dyDescent="0.3">
      <c r="C167" t="s">
        <v>21</v>
      </c>
      <c r="D167" t="s">
        <v>22</v>
      </c>
      <c r="E167" t="s">
        <v>23</v>
      </c>
      <c r="F167" t="s">
        <v>24</v>
      </c>
      <c r="G167" t="s">
        <v>39</v>
      </c>
      <c r="J167" t="s">
        <v>51</v>
      </c>
      <c r="K167" s="2"/>
      <c r="L167" s="1" t="s">
        <v>25</v>
      </c>
      <c r="M167">
        <v>180</v>
      </c>
      <c r="N167">
        <v>600</v>
      </c>
      <c r="P167" s="8"/>
      <c r="Q167" s="8">
        <f>IF(AND(Tabela2[[#This Row],[Reps]]&lt;Tabela2[[#This Row],[Reps Cap]],Tabela2[[#This Row],[Reps]]&gt;0),(Tabela2[[#This Row],[Reps Cap]]-Tabela2[[#This Row],[Reps]])*1,0)</f>
        <v>0</v>
      </c>
      <c r="R167" s="8">
        <f>SUM(Tabela2[[#This Row],[Tempo CP (s)]],Tabela2[[#This Row],[Tempo P. (s)]])</f>
        <v>0</v>
      </c>
      <c r="S167" s="8"/>
      <c r="T167" s="1">
        <f>IFERROR(VLOOKUP(Tabela2[[#This Row],[Colocação]],Tabela1[#All],2,0),0)</f>
        <v>0</v>
      </c>
      <c r="U167" s="1" t="str">
        <f>IF(Tabela2[[#This Row],[Tempo Final (s)]]&gt;0,_xlfn.RANK.EQ(R167,$R$165:$R$175,1),"A definir")</f>
        <v>A definir</v>
      </c>
    </row>
    <row r="168" spans="3:21" hidden="1" x14ac:dyDescent="0.3">
      <c r="C168" t="s">
        <v>21</v>
      </c>
      <c r="D168" t="s">
        <v>22</v>
      </c>
      <c r="E168" t="s">
        <v>23</v>
      </c>
      <c r="F168" t="s">
        <v>24</v>
      </c>
      <c r="G168" t="s">
        <v>39</v>
      </c>
      <c r="J168" t="s">
        <v>47</v>
      </c>
      <c r="K168" s="2"/>
      <c r="L168" s="1" t="s">
        <v>25</v>
      </c>
      <c r="M168">
        <v>180</v>
      </c>
      <c r="N168">
        <v>600</v>
      </c>
      <c r="P168" s="8"/>
      <c r="Q168" s="8">
        <f>IF(AND(Tabela2[[#This Row],[Reps]]&lt;Tabela2[[#This Row],[Reps Cap]],Tabela2[[#This Row],[Reps]]&gt;0),(Tabela2[[#This Row],[Reps Cap]]-Tabela2[[#This Row],[Reps]])*1,0)</f>
        <v>0</v>
      </c>
      <c r="R168" s="8">
        <f>SUM(Tabela2[[#This Row],[Tempo CP (s)]],Tabela2[[#This Row],[Tempo P. (s)]])</f>
        <v>0</v>
      </c>
      <c r="S168" s="8"/>
      <c r="T168" s="1">
        <f>IFERROR(VLOOKUP(Tabela2[[#This Row],[Colocação]],Tabela1[#All],2,0),0)</f>
        <v>0</v>
      </c>
      <c r="U168" s="1" t="str">
        <f>IF(Tabela2[[#This Row],[Tempo Final (s)]]&gt;0,_xlfn.RANK.EQ(R168,$R$165:$R$175,1),"A definir")</f>
        <v>A definir</v>
      </c>
    </row>
    <row r="169" spans="3:21" hidden="1" x14ac:dyDescent="0.3">
      <c r="C169" t="s">
        <v>21</v>
      </c>
      <c r="D169" t="s">
        <v>22</v>
      </c>
      <c r="E169" t="s">
        <v>23</v>
      </c>
      <c r="F169" t="s">
        <v>24</v>
      </c>
      <c r="G169" t="s">
        <v>39</v>
      </c>
      <c r="J169" t="s">
        <v>42</v>
      </c>
      <c r="K169" s="2"/>
      <c r="L169" s="1" t="s">
        <v>25</v>
      </c>
      <c r="M169">
        <v>180</v>
      </c>
      <c r="N169">
        <v>600</v>
      </c>
      <c r="P169" s="8"/>
      <c r="Q169" s="8">
        <f>IF(AND(Tabela2[[#This Row],[Reps]]&lt;Tabela2[[#This Row],[Reps Cap]],Tabela2[[#This Row],[Reps]]&gt;0),(Tabela2[[#This Row],[Reps Cap]]-Tabela2[[#This Row],[Reps]])*1,0)</f>
        <v>0</v>
      </c>
      <c r="R169" s="8">
        <f>SUM(Tabela2[[#This Row],[Tempo CP (s)]],Tabela2[[#This Row],[Tempo P. (s)]])</f>
        <v>0</v>
      </c>
      <c r="S169" s="8"/>
      <c r="T169" s="1">
        <f>IFERROR(VLOOKUP(Tabela2[[#This Row],[Colocação]],Tabela1[#All],2,0),0)</f>
        <v>0</v>
      </c>
      <c r="U169" s="1" t="str">
        <f>IF(Tabela2[[#This Row],[Tempo Final (s)]]&gt;0,_xlfn.RANK.EQ(R169,$R$165:$R$175,1),"A definir")</f>
        <v>A definir</v>
      </c>
    </row>
    <row r="170" spans="3:21" hidden="1" x14ac:dyDescent="0.3">
      <c r="C170" t="s">
        <v>21</v>
      </c>
      <c r="D170" t="s">
        <v>22</v>
      </c>
      <c r="E170" t="s">
        <v>23</v>
      </c>
      <c r="F170" t="s">
        <v>24</v>
      </c>
      <c r="G170" t="s">
        <v>39</v>
      </c>
      <c r="J170" t="s">
        <v>45</v>
      </c>
      <c r="K170" s="2"/>
      <c r="L170" s="1" t="s">
        <v>25</v>
      </c>
      <c r="M170">
        <v>180</v>
      </c>
      <c r="N170">
        <v>600</v>
      </c>
      <c r="P170" s="8"/>
      <c r="Q170" s="8">
        <f>IF(AND(Tabela2[[#This Row],[Reps]]&lt;Tabela2[[#This Row],[Reps Cap]],Tabela2[[#This Row],[Reps]]&gt;0),(Tabela2[[#This Row],[Reps Cap]]-Tabela2[[#This Row],[Reps]])*1,0)</f>
        <v>0</v>
      </c>
      <c r="R170" s="8">
        <f>SUM(Tabela2[[#This Row],[Tempo CP (s)]],Tabela2[[#This Row],[Tempo P. (s)]])</f>
        <v>0</v>
      </c>
      <c r="S170" s="8"/>
      <c r="T170" s="1">
        <f>IFERROR(VLOOKUP(Tabela2[[#This Row],[Colocação]],Tabela1[#All],2,0),0)</f>
        <v>0</v>
      </c>
      <c r="U170" s="1" t="str">
        <f>IF(Tabela2[[#This Row],[Tempo Final (s)]]&gt;0,_xlfn.RANK.EQ(R170,$R$165:$R$175,1),"A definir")</f>
        <v>A definir</v>
      </c>
    </row>
    <row r="171" spans="3:21" hidden="1" x14ac:dyDescent="0.3">
      <c r="C171" t="s">
        <v>21</v>
      </c>
      <c r="D171" t="s">
        <v>22</v>
      </c>
      <c r="E171" t="s">
        <v>23</v>
      </c>
      <c r="F171" t="s">
        <v>24</v>
      </c>
      <c r="G171" t="s">
        <v>39</v>
      </c>
      <c r="J171" t="s">
        <v>49</v>
      </c>
      <c r="K171" s="2"/>
      <c r="L171" s="1" t="s">
        <v>25</v>
      </c>
      <c r="M171">
        <v>180</v>
      </c>
      <c r="N171">
        <v>600</v>
      </c>
      <c r="P171" s="8"/>
      <c r="Q171" s="8">
        <f>IF(AND(Tabela2[[#This Row],[Reps]]&lt;Tabela2[[#This Row],[Reps Cap]],Tabela2[[#This Row],[Reps]]&gt;0),(Tabela2[[#This Row],[Reps Cap]]-Tabela2[[#This Row],[Reps]])*1,0)</f>
        <v>0</v>
      </c>
      <c r="R171" s="8">
        <f>SUM(Tabela2[[#This Row],[Tempo CP (s)]],Tabela2[[#This Row],[Tempo P. (s)]])</f>
        <v>0</v>
      </c>
      <c r="S171" s="8"/>
      <c r="T171" s="1">
        <f>IFERROR(VLOOKUP(Tabela2[[#This Row],[Colocação]],Tabela1[#All],2,0),0)</f>
        <v>0</v>
      </c>
      <c r="U171" s="1" t="str">
        <f>IF(Tabela2[[#This Row],[Tempo Final (s)]]&gt;0,_xlfn.RANK.EQ(R171,$R$165:$R$175,1),"A definir")</f>
        <v>A definir</v>
      </c>
    </row>
    <row r="172" spans="3:21" hidden="1" x14ac:dyDescent="0.3">
      <c r="C172" t="s">
        <v>21</v>
      </c>
      <c r="G172" t="s">
        <v>39</v>
      </c>
      <c r="J172" t="s">
        <v>44</v>
      </c>
      <c r="K172" s="2"/>
      <c r="L172" s="1" t="s">
        <v>25</v>
      </c>
      <c r="P172" s="8"/>
      <c r="Q172" s="8">
        <f>IF(AND(Tabela2[[#This Row],[Reps]]&lt;Tabela2[[#This Row],[Reps Cap]],Tabela2[[#This Row],[Reps]]&gt;0),(Tabela2[[#This Row],[Reps Cap]]-Tabela2[[#This Row],[Reps]])*1,0)</f>
        <v>0</v>
      </c>
      <c r="R172" s="8">
        <f>SUM(Tabela2[[#This Row],[Tempo CP (s)]],Tabela2[[#This Row],[Tempo P. (s)]])</f>
        <v>0</v>
      </c>
      <c r="S172" s="8"/>
      <c r="T172" s="1">
        <f>IFERROR(VLOOKUP(Tabela2[[#This Row],[Colocação]],Tabela1[#All],2,0),0)</f>
        <v>0</v>
      </c>
      <c r="U172" s="1" t="str">
        <f>IF(Tabela2[[#This Row],[Tempo Final (s)]]&gt;0,_xlfn.RANK.EQ(R172,$R$165:$R$175,1),"A definir")</f>
        <v>A definir</v>
      </c>
    </row>
    <row r="173" spans="3:21" hidden="1" x14ac:dyDescent="0.3">
      <c r="C173" t="s">
        <v>21</v>
      </c>
      <c r="D173" t="s">
        <v>22</v>
      </c>
      <c r="E173" t="s">
        <v>23</v>
      </c>
      <c r="F173" t="s">
        <v>24</v>
      </c>
      <c r="G173" t="s">
        <v>39</v>
      </c>
      <c r="J173" t="s">
        <v>50</v>
      </c>
      <c r="K173" s="2"/>
      <c r="L173" s="1" t="s">
        <v>25</v>
      </c>
      <c r="M173">
        <v>180</v>
      </c>
      <c r="N173">
        <v>600</v>
      </c>
      <c r="P173" s="8"/>
      <c r="Q173" s="8">
        <f>IF(AND(Tabela2[[#This Row],[Reps]]&lt;Tabela2[[#This Row],[Reps Cap]],Tabela2[[#This Row],[Reps]]&gt;0),(Tabela2[[#This Row],[Reps Cap]]-Tabela2[[#This Row],[Reps]])*1,0)</f>
        <v>0</v>
      </c>
      <c r="R173" s="8">
        <f>SUM(Tabela2[[#This Row],[Tempo CP (s)]],Tabela2[[#This Row],[Tempo P. (s)]])</f>
        <v>0</v>
      </c>
      <c r="S173" s="8"/>
      <c r="T173" s="1">
        <f>IFERROR(VLOOKUP(Tabela2[[#This Row],[Colocação]],Tabela1[#All],2,0),0)</f>
        <v>0</v>
      </c>
      <c r="U173" s="1" t="str">
        <f>IF(Tabela2[[#This Row],[Tempo Final (s)]]&gt;0,_xlfn.RANK.EQ(R173,$R$165:$R$175,1),"A definir")</f>
        <v>A definir</v>
      </c>
    </row>
    <row r="174" spans="3:21" hidden="1" x14ac:dyDescent="0.3">
      <c r="C174" t="s">
        <v>21</v>
      </c>
      <c r="D174" t="s">
        <v>22</v>
      </c>
      <c r="E174" t="s">
        <v>23</v>
      </c>
      <c r="F174" t="s">
        <v>24</v>
      </c>
      <c r="G174" t="s">
        <v>39</v>
      </c>
      <c r="J174" t="s">
        <v>43</v>
      </c>
      <c r="K174" s="2"/>
      <c r="L174" s="1" t="s">
        <v>25</v>
      </c>
      <c r="M174">
        <v>180</v>
      </c>
      <c r="N174">
        <v>600</v>
      </c>
      <c r="P174" s="8"/>
      <c r="Q174" s="8">
        <f>IF(AND(Tabela2[[#This Row],[Reps]]&lt;Tabela2[[#This Row],[Reps Cap]],Tabela2[[#This Row],[Reps]]&gt;0),(Tabela2[[#This Row],[Reps Cap]]-Tabela2[[#This Row],[Reps]])*1,0)</f>
        <v>0</v>
      </c>
      <c r="R174" s="8">
        <f>SUM(Tabela2[[#This Row],[Tempo CP (s)]],Tabela2[[#This Row],[Tempo P. (s)]])</f>
        <v>0</v>
      </c>
      <c r="S174" s="8"/>
      <c r="T174" s="1">
        <f>IFERROR(VLOOKUP(Tabela2[[#This Row],[Colocação]],Tabela1[#All],2,0),0)</f>
        <v>0</v>
      </c>
      <c r="U174" s="1" t="str">
        <f>IF(Tabela2[[#This Row],[Tempo Final (s)]]&gt;0,_xlfn.RANK.EQ(R174,$R$165:$R$175,1),"A definir")</f>
        <v>A definir</v>
      </c>
    </row>
    <row r="175" spans="3:21" ht="15" hidden="1" thickBot="1" x14ac:dyDescent="0.35">
      <c r="C175" s="12" t="s">
        <v>21</v>
      </c>
      <c r="D175" s="12" t="s">
        <v>22</v>
      </c>
      <c r="E175" s="12" t="s">
        <v>23</v>
      </c>
      <c r="F175" s="12" t="s">
        <v>24</v>
      </c>
      <c r="G175" s="12" t="s">
        <v>39</v>
      </c>
      <c r="H175" s="12"/>
      <c r="I175" s="12"/>
      <c r="J175" s="12" t="s">
        <v>48</v>
      </c>
      <c r="K175" s="13"/>
      <c r="L175" s="15" t="s">
        <v>25</v>
      </c>
      <c r="M175" s="12">
        <v>180</v>
      </c>
      <c r="N175" s="12">
        <v>600</v>
      </c>
      <c r="O175" s="12"/>
      <c r="P175" s="14"/>
      <c r="Q175" s="14">
        <f>IF(AND(Tabela2[[#This Row],[Reps]]&lt;Tabela2[[#This Row],[Reps Cap]],Tabela2[[#This Row],[Reps]]&gt;0),(Tabela2[[#This Row],[Reps Cap]]-Tabela2[[#This Row],[Reps]])*1,0)</f>
        <v>0</v>
      </c>
      <c r="R175" s="14">
        <f>SUM(Tabela2[[#This Row],[Tempo CP (s)]],Tabela2[[#This Row],[Tempo P. (s)]])</f>
        <v>0</v>
      </c>
      <c r="S175" s="14"/>
      <c r="T175" s="15">
        <f>IFERROR(VLOOKUP(Tabela2[[#This Row],[Colocação]],Tabela1[#All],2,0),0)</f>
        <v>0</v>
      </c>
      <c r="U175" s="15" t="str">
        <f>IF(Tabela2[[#This Row],[Tempo Final (s)]]&gt;0,_xlfn.RANK.EQ(R175,$R$165:$R$175,1),"A definir")</f>
        <v>A definir</v>
      </c>
    </row>
    <row r="176" spans="3:21" hidden="1" x14ac:dyDescent="0.3">
      <c r="C176" t="s">
        <v>26</v>
      </c>
      <c r="D176" t="s">
        <v>22</v>
      </c>
      <c r="E176" t="s">
        <v>23</v>
      </c>
      <c r="F176" t="s">
        <v>24</v>
      </c>
      <c r="G176" t="s">
        <v>39</v>
      </c>
      <c r="J176" t="s">
        <v>52</v>
      </c>
      <c r="K176" s="2"/>
      <c r="L176" s="1" t="s">
        <v>25</v>
      </c>
      <c r="M176">
        <v>180</v>
      </c>
      <c r="N176">
        <v>600</v>
      </c>
      <c r="P176" s="8"/>
      <c r="Q176" s="8">
        <f>IF(AND(Tabela2[[#This Row],[Reps]]&lt;Tabela2[[#This Row],[Reps Cap]],Tabela2[[#This Row],[Reps]]&gt;0),(Tabela2[[#This Row],[Reps Cap]]-Tabela2[[#This Row],[Reps]])*1,0)</f>
        <v>0</v>
      </c>
      <c r="R176" s="8">
        <f>SUM(Tabela2[[#This Row],[Tempo CP (s)]],Tabela2[[#This Row],[Tempo P. (s)]])</f>
        <v>0</v>
      </c>
      <c r="S176" s="8"/>
      <c r="T176" s="1">
        <f>IFERROR(VLOOKUP(Tabela2[[#This Row],[Colocação]],Tabela1[#All],2,0),0)</f>
        <v>0</v>
      </c>
      <c r="U176" s="1" t="str">
        <f>IF(Tabela2[[#This Row],[Tempo Final (s)]]&gt;0,_xlfn.RANK.EQ(R176,$R$176:$R$180,1),"A definir")</f>
        <v>A definir</v>
      </c>
    </row>
    <row r="177" spans="3:21" hidden="1" x14ac:dyDescent="0.3">
      <c r="C177" t="s">
        <v>26</v>
      </c>
      <c r="D177" t="s">
        <v>22</v>
      </c>
      <c r="E177" t="s">
        <v>23</v>
      </c>
      <c r="F177" t="s">
        <v>24</v>
      </c>
      <c r="G177" t="s">
        <v>39</v>
      </c>
      <c r="J177" t="s">
        <v>53</v>
      </c>
      <c r="K177" s="2"/>
      <c r="L177" s="1" t="s">
        <v>25</v>
      </c>
      <c r="M177">
        <v>180</v>
      </c>
      <c r="N177">
        <v>600</v>
      </c>
      <c r="P177" s="8"/>
      <c r="Q177" s="8">
        <f>IF(AND(Tabela2[[#This Row],[Reps]]&lt;Tabela2[[#This Row],[Reps Cap]],Tabela2[[#This Row],[Reps]]&gt;0),(Tabela2[[#This Row],[Reps Cap]]-Tabela2[[#This Row],[Reps]])*1,0)</f>
        <v>0</v>
      </c>
      <c r="R177" s="8">
        <f>SUM(Tabela2[[#This Row],[Tempo CP (s)]],Tabela2[[#This Row],[Tempo P. (s)]])</f>
        <v>0</v>
      </c>
      <c r="S177" s="8"/>
      <c r="T177" s="1">
        <f>IFERROR(VLOOKUP(Tabela2[[#This Row],[Colocação]],Tabela1[#All],2,0),0)</f>
        <v>0</v>
      </c>
      <c r="U177" s="1" t="str">
        <f>IF(Tabela2[[#This Row],[Tempo Final (s)]]&gt;0,_xlfn.RANK.EQ(R177,$R$176:$R$180,1),"A definir")</f>
        <v>A definir</v>
      </c>
    </row>
    <row r="178" spans="3:21" hidden="1" x14ac:dyDescent="0.3">
      <c r="C178" t="s">
        <v>26</v>
      </c>
      <c r="D178" t="s">
        <v>22</v>
      </c>
      <c r="E178" t="s">
        <v>23</v>
      </c>
      <c r="F178" t="s">
        <v>24</v>
      </c>
      <c r="G178" t="s">
        <v>39</v>
      </c>
      <c r="J178" t="s">
        <v>54</v>
      </c>
      <c r="K178" s="2"/>
      <c r="L178" s="1" t="s">
        <v>25</v>
      </c>
      <c r="M178">
        <v>180</v>
      </c>
      <c r="N178">
        <v>600</v>
      </c>
      <c r="P178" s="8"/>
      <c r="Q178" s="8">
        <f>IF(AND(Tabela2[[#This Row],[Reps]]&lt;Tabela2[[#This Row],[Reps Cap]],Tabela2[[#This Row],[Reps]]&gt;0),(Tabela2[[#This Row],[Reps Cap]]-Tabela2[[#This Row],[Reps]])*1,0)</f>
        <v>0</v>
      </c>
      <c r="R178" s="8">
        <f>SUM(Tabela2[[#This Row],[Tempo CP (s)]],Tabela2[[#This Row],[Tempo P. (s)]])</f>
        <v>0</v>
      </c>
      <c r="S178" s="8"/>
      <c r="T178" s="1">
        <f>IFERROR(VLOOKUP(Tabela2[[#This Row],[Colocação]],Tabela1[#All],2,0),0)</f>
        <v>0</v>
      </c>
      <c r="U178" s="1" t="str">
        <f>IF(Tabela2[[#This Row],[Tempo Final (s)]]&gt;0,_xlfn.RANK.EQ(R178,$R$176:$R$180,1),"A definir")</f>
        <v>A definir</v>
      </c>
    </row>
    <row r="179" spans="3:21" hidden="1" x14ac:dyDescent="0.3">
      <c r="C179" t="s">
        <v>26</v>
      </c>
      <c r="D179" t="s">
        <v>22</v>
      </c>
      <c r="E179" t="s">
        <v>23</v>
      </c>
      <c r="F179" t="s">
        <v>24</v>
      </c>
      <c r="G179" t="s">
        <v>39</v>
      </c>
      <c r="J179" t="s">
        <v>55</v>
      </c>
      <c r="K179" s="2"/>
      <c r="L179" s="1" t="s">
        <v>25</v>
      </c>
      <c r="M179">
        <v>180</v>
      </c>
      <c r="N179">
        <v>600</v>
      </c>
      <c r="P179" s="8"/>
      <c r="Q179" s="8">
        <f>IF(AND(Tabela2[[#This Row],[Reps]]&lt;Tabela2[[#This Row],[Reps Cap]],Tabela2[[#This Row],[Reps]]&gt;0),(Tabela2[[#This Row],[Reps Cap]]-Tabela2[[#This Row],[Reps]])*1,0)</f>
        <v>0</v>
      </c>
      <c r="R179" s="8">
        <f>SUM(Tabela2[[#This Row],[Tempo CP (s)]],Tabela2[[#This Row],[Tempo P. (s)]])</f>
        <v>0</v>
      </c>
      <c r="S179" s="8"/>
      <c r="T179" s="1">
        <f>IFERROR(VLOOKUP(Tabela2[[#This Row],[Colocação]],Tabela1[#All],2,0),0)</f>
        <v>0</v>
      </c>
      <c r="U179" s="1" t="str">
        <f>IF(Tabela2[[#This Row],[Tempo Final (s)]]&gt;0,_xlfn.RANK.EQ(R179,$R$176:$R$180,1),"A definir")</f>
        <v>A definir</v>
      </c>
    </row>
    <row r="180" spans="3:21" ht="15" hidden="1" thickBot="1" x14ac:dyDescent="0.35">
      <c r="C180" s="12" t="s">
        <v>26</v>
      </c>
      <c r="D180" t="s">
        <v>22</v>
      </c>
      <c r="E180" t="s">
        <v>23</v>
      </c>
      <c r="F180" t="s">
        <v>24</v>
      </c>
      <c r="G180" s="12" t="s">
        <v>39</v>
      </c>
      <c r="J180" s="12" t="s">
        <v>56</v>
      </c>
      <c r="K180" s="13"/>
      <c r="L180" s="15" t="s">
        <v>25</v>
      </c>
      <c r="M180" s="12">
        <v>180</v>
      </c>
      <c r="N180" s="12">
        <v>600</v>
      </c>
      <c r="O180" s="12"/>
      <c r="P180" s="14"/>
      <c r="Q180" s="8">
        <f>IF(AND(Tabela2[[#This Row],[Reps]]&lt;Tabela2[[#This Row],[Reps Cap]],Tabela2[[#This Row],[Reps]]&gt;0),(Tabela2[[#This Row],[Reps Cap]]-Tabela2[[#This Row],[Reps]])*1,0)</f>
        <v>0</v>
      </c>
      <c r="R180" s="8">
        <f>SUM(Tabela2[[#This Row],[Tempo CP (s)]],Tabela2[[#This Row],[Tempo P. (s)]])</f>
        <v>0</v>
      </c>
      <c r="S180" s="8"/>
      <c r="T180" s="15">
        <f>IFERROR(VLOOKUP(Tabela2[[#This Row],[Colocação]],Tabela1[#All],2,0),0)</f>
        <v>0</v>
      </c>
      <c r="U180" s="15" t="str">
        <f>IF(Tabela2[[#This Row],[Tempo Final (s)]]&gt;0,_xlfn.RANK.EQ(R180,$R$176:$R$180,1),"A definir")</f>
        <v>A definir</v>
      </c>
    </row>
    <row r="181" spans="3:21" hidden="1" x14ac:dyDescent="0.3">
      <c r="C181" t="s">
        <v>27</v>
      </c>
      <c r="D181" t="s">
        <v>22</v>
      </c>
      <c r="E181" t="s">
        <v>23</v>
      </c>
      <c r="F181" t="s">
        <v>24</v>
      </c>
      <c r="G181" t="s">
        <v>39</v>
      </c>
      <c r="J181" t="s">
        <v>57</v>
      </c>
      <c r="K181" s="2"/>
      <c r="L181" s="1" t="s">
        <v>25</v>
      </c>
      <c r="M181">
        <v>180</v>
      </c>
      <c r="N181">
        <v>600</v>
      </c>
      <c r="P181" s="8"/>
      <c r="Q181" s="8">
        <f>IF(AND(Tabela2[[#This Row],[Reps]]&lt;Tabela2[[#This Row],[Reps Cap]],Tabela2[[#This Row],[Reps]]&gt;0),(Tabela2[[#This Row],[Reps Cap]]-Tabela2[[#This Row],[Reps]])*1,0)</f>
        <v>0</v>
      </c>
      <c r="R181" s="8">
        <f>SUM(Tabela2[[#This Row],[Tempo CP (s)]],Tabela2[[#This Row],[Tempo P. (s)]])</f>
        <v>0</v>
      </c>
      <c r="S181" s="8"/>
      <c r="T181" s="1">
        <f>IFERROR(VLOOKUP(Tabela2[[#This Row],[Colocação]],Tabela1[#All],2,0),0)</f>
        <v>0</v>
      </c>
      <c r="U181" s="1" t="str">
        <f>IF(Tabela2[[#This Row],[Tempo Final (s)]]&gt;0,_xlfn.RANK.EQ(R181,$R$181:$R$188,1),"A definir")</f>
        <v>A definir</v>
      </c>
    </row>
    <row r="182" spans="3:21" hidden="1" x14ac:dyDescent="0.3">
      <c r="C182" t="s">
        <v>27</v>
      </c>
      <c r="D182" t="s">
        <v>22</v>
      </c>
      <c r="E182" t="s">
        <v>23</v>
      </c>
      <c r="F182" t="s">
        <v>24</v>
      </c>
      <c r="G182" t="s">
        <v>39</v>
      </c>
      <c r="J182" t="s">
        <v>58</v>
      </c>
      <c r="K182" s="2"/>
      <c r="L182" s="1" t="s">
        <v>25</v>
      </c>
      <c r="M182">
        <v>180</v>
      </c>
      <c r="N182">
        <v>600</v>
      </c>
      <c r="P182" s="8"/>
      <c r="Q182" s="8">
        <f>IF(AND(Tabela2[[#This Row],[Reps]]&lt;Tabela2[[#This Row],[Reps Cap]],Tabela2[[#This Row],[Reps]]&gt;0),(Tabela2[[#This Row],[Reps Cap]]-Tabela2[[#This Row],[Reps]])*1,0)</f>
        <v>0</v>
      </c>
      <c r="R182" s="8">
        <f>SUM(Tabela2[[#This Row],[Tempo CP (s)]],Tabela2[[#This Row],[Tempo P. (s)]])</f>
        <v>0</v>
      </c>
      <c r="S182" s="8"/>
      <c r="T182" s="1">
        <f>IFERROR(VLOOKUP(Tabela2[[#This Row],[Colocação]],Tabela1[#All],2,0),0)</f>
        <v>0</v>
      </c>
      <c r="U182" s="1" t="str">
        <f>IF(Tabela2[[#This Row],[Tempo Final (s)]]&gt;0,_xlfn.RANK.EQ(R182,$R$181:$R$188,1),"A definir")</f>
        <v>A definir</v>
      </c>
    </row>
    <row r="183" spans="3:21" hidden="1" x14ac:dyDescent="0.3">
      <c r="C183" t="s">
        <v>27</v>
      </c>
      <c r="D183" t="s">
        <v>22</v>
      </c>
      <c r="E183" t="s">
        <v>23</v>
      </c>
      <c r="F183" t="s">
        <v>24</v>
      </c>
      <c r="G183" t="s">
        <v>39</v>
      </c>
      <c r="J183" t="s">
        <v>59</v>
      </c>
      <c r="K183" s="2"/>
      <c r="L183" s="1" t="s">
        <v>25</v>
      </c>
      <c r="M183">
        <v>180</v>
      </c>
      <c r="N183">
        <v>600</v>
      </c>
      <c r="P183" s="8"/>
      <c r="Q183" s="8">
        <f>IF(AND(Tabela2[[#This Row],[Reps]]&lt;Tabela2[[#This Row],[Reps Cap]],Tabela2[[#This Row],[Reps]]&gt;0),(Tabela2[[#This Row],[Reps Cap]]-Tabela2[[#This Row],[Reps]])*1,0)</f>
        <v>0</v>
      </c>
      <c r="R183" s="8">
        <f>SUM(Tabela2[[#This Row],[Tempo CP (s)]],Tabela2[[#This Row],[Tempo P. (s)]])</f>
        <v>0</v>
      </c>
      <c r="S183" s="8"/>
      <c r="T183" s="1">
        <f>IFERROR(VLOOKUP(Tabela2[[#This Row],[Colocação]],Tabela1[#All],2,0),0)</f>
        <v>0</v>
      </c>
      <c r="U183" s="1" t="str">
        <f>IF(Tabela2[[#This Row],[Tempo Final (s)]]&gt;0,_xlfn.RANK.EQ(R183,$R$181:$R$188,1),"A definir")</f>
        <v>A definir</v>
      </c>
    </row>
    <row r="184" spans="3:21" hidden="1" x14ac:dyDescent="0.3">
      <c r="C184" t="s">
        <v>27</v>
      </c>
      <c r="D184" t="s">
        <v>22</v>
      </c>
      <c r="E184" t="s">
        <v>23</v>
      </c>
      <c r="F184" t="s">
        <v>24</v>
      </c>
      <c r="G184" t="s">
        <v>39</v>
      </c>
      <c r="J184" t="s">
        <v>60</v>
      </c>
      <c r="K184" s="2"/>
      <c r="L184" s="1" t="s">
        <v>25</v>
      </c>
      <c r="M184">
        <v>180</v>
      </c>
      <c r="N184">
        <v>600</v>
      </c>
      <c r="P184" s="8"/>
      <c r="Q184" s="8">
        <f>IF(AND(Tabela2[[#This Row],[Reps]]&lt;Tabela2[[#This Row],[Reps Cap]],Tabela2[[#This Row],[Reps]]&gt;0),(Tabela2[[#This Row],[Reps Cap]]-Tabela2[[#This Row],[Reps]])*1,0)</f>
        <v>0</v>
      </c>
      <c r="R184" s="8">
        <f>SUM(Tabela2[[#This Row],[Tempo CP (s)]],Tabela2[[#This Row],[Tempo P. (s)]])</f>
        <v>0</v>
      </c>
      <c r="S184" s="8"/>
      <c r="T184" s="1">
        <f>IFERROR(VLOOKUP(Tabela2[[#This Row],[Colocação]],Tabela1[#All],2,0),0)</f>
        <v>0</v>
      </c>
      <c r="U184" s="1" t="str">
        <f>IF(Tabela2[[#This Row],[Tempo Final (s)]]&gt;0,_xlfn.RANK.EQ(R184,$R$181:$R$188,1),"A definir")</f>
        <v>A definir</v>
      </c>
    </row>
    <row r="185" spans="3:21" hidden="1" x14ac:dyDescent="0.3">
      <c r="C185" t="s">
        <v>27</v>
      </c>
      <c r="D185" t="s">
        <v>22</v>
      </c>
      <c r="E185" t="s">
        <v>23</v>
      </c>
      <c r="F185" t="s">
        <v>24</v>
      </c>
      <c r="G185" t="s">
        <v>39</v>
      </c>
      <c r="J185" t="s">
        <v>94</v>
      </c>
      <c r="K185" s="2"/>
      <c r="L185" s="1" t="s">
        <v>25</v>
      </c>
      <c r="M185">
        <v>180</v>
      </c>
      <c r="N185">
        <v>600</v>
      </c>
      <c r="P185" s="8"/>
      <c r="Q185" s="8">
        <f>IF(AND(Tabela2[[#This Row],[Reps]]&lt;Tabela2[[#This Row],[Reps Cap]],Tabela2[[#This Row],[Reps]]&gt;0),(Tabela2[[#This Row],[Reps Cap]]-Tabela2[[#This Row],[Reps]])*1,0)</f>
        <v>0</v>
      </c>
      <c r="R185" s="8">
        <f>SUM(Tabela2[[#This Row],[Tempo CP (s)]],Tabela2[[#This Row],[Tempo P. (s)]])</f>
        <v>0</v>
      </c>
      <c r="S185" s="8"/>
      <c r="T185" s="1">
        <f>IFERROR(VLOOKUP(Tabela2[[#This Row],[Colocação]],Tabela1[#All],2,0),0)</f>
        <v>0</v>
      </c>
      <c r="U185" s="1" t="str">
        <f>IF(Tabela2[[#This Row],[Tempo Final (s)]]&gt;0,_xlfn.RANK.EQ(R185,$R$181:$R$188,1),"A definir")</f>
        <v>A definir</v>
      </c>
    </row>
    <row r="186" spans="3:21" hidden="1" x14ac:dyDescent="0.3">
      <c r="C186" t="s">
        <v>27</v>
      </c>
      <c r="D186" t="s">
        <v>22</v>
      </c>
      <c r="E186" t="s">
        <v>23</v>
      </c>
      <c r="F186" t="s">
        <v>24</v>
      </c>
      <c r="G186" t="s">
        <v>39</v>
      </c>
      <c r="J186" t="s">
        <v>93</v>
      </c>
      <c r="K186" s="2"/>
      <c r="L186" s="1" t="s">
        <v>25</v>
      </c>
      <c r="M186">
        <v>180</v>
      </c>
      <c r="N186">
        <v>600</v>
      </c>
      <c r="P186" s="8"/>
      <c r="Q186" s="8">
        <f>IF(AND(Tabela2[[#This Row],[Reps]]&lt;Tabela2[[#This Row],[Reps Cap]],Tabela2[[#This Row],[Reps]]&gt;0),(Tabela2[[#This Row],[Reps Cap]]-Tabela2[[#This Row],[Reps]])*1,0)</f>
        <v>0</v>
      </c>
      <c r="R186" s="8">
        <f>SUM(Tabela2[[#This Row],[Tempo CP (s)]],Tabela2[[#This Row],[Tempo P. (s)]])</f>
        <v>0</v>
      </c>
      <c r="S186" s="8"/>
      <c r="T186" s="1">
        <f>IFERROR(VLOOKUP(Tabela2[[#This Row],[Colocação]],Tabela1[#All],2,0),0)</f>
        <v>0</v>
      </c>
      <c r="U186" s="1" t="str">
        <f>IF(Tabela2[[#This Row],[Tempo Final (s)]]&gt;0,_xlfn.RANK.EQ(R186,$R$181:$R$188,1),"A definir")</f>
        <v>A definir</v>
      </c>
    </row>
    <row r="187" spans="3:21" hidden="1" x14ac:dyDescent="0.3">
      <c r="C187" t="s">
        <v>27</v>
      </c>
      <c r="D187" t="s">
        <v>22</v>
      </c>
      <c r="E187" t="s">
        <v>23</v>
      </c>
      <c r="F187" t="s">
        <v>24</v>
      </c>
      <c r="G187" t="s">
        <v>39</v>
      </c>
      <c r="J187" t="s">
        <v>61</v>
      </c>
      <c r="K187" s="2"/>
      <c r="L187" s="1" t="s">
        <v>25</v>
      </c>
      <c r="M187">
        <v>180</v>
      </c>
      <c r="N187">
        <v>600</v>
      </c>
      <c r="P187" s="8"/>
      <c r="Q187" s="8">
        <f>IF(AND(Tabela2[[#This Row],[Reps]]&lt;Tabela2[[#This Row],[Reps Cap]],Tabela2[[#This Row],[Reps]]&gt;0),(Tabela2[[#This Row],[Reps Cap]]-Tabela2[[#This Row],[Reps]])*1,0)</f>
        <v>0</v>
      </c>
      <c r="R187" s="8">
        <f>SUM(Tabela2[[#This Row],[Tempo CP (s)]],Tabela2[[#This Row],[Tempo P. (s)]])</f>
        <v>0</v>
      </c>
      <c r="S187" s="8"/>
      <c r="T187" s="1">
        <f>IFERROR(VLOOKUP(Tabela2[[#This Row],[Colocação]],Tabela1[#All],2,0),0)</f>
        <v>0</v>
      </c>
      <c r="U187" s="1" t="str">
        <f>IF(Tabela2[[#This Row],[Tempo Final (s)]]&gt;0,_xlfn.RANK.EQ(R187,$R$181:$R$188,1),"A definir")</f>
        <v>A definir</v>
      </c>
    </row>
    <row r="188" spans="3:21" ht="15" hidden="1" thickBot="1" x14ac:dyDescent="0.35">
      <c r="C188" s="12" t="s">
        <v>27</v>
      </c>
      <c r="D188" s="12" t="s">
        <v>22</v>
      </c>
      <c r="E188" s="12" t="s">
        <v>23</v>
      </c>
      <c r="F188" s="12" t="s">
        <v>24</v>
      </c>
      <c r="G188" s="12" t="s">
        <v>39</v>
      </c>
      <c r="H188" s="12"/>
      <c r="I188" s="12"/>
      <c r="J188" s="12" t="s">
        <v>62</v>
      </c>
      <c r="K188" s="13"/>
      <c r="L188" s="15" t="s">
        <v>25</v>
      </c>
      <c r="M188" s="12">
        <v>180</v>
      </c>
      <c r="N188" s="12">
        <v>600</v>
      </c>
      <c r="O188" s="12"/>
      <c r="P188" s="14"/>
      <c r="Q188" s="14">
        <f>IF(AND(Tabela2[[#This Row],[Reps]]&lt;Tabela2[[#This Row],[Reps Cap]],Tabela2[[#This Row],[Reps]]&gt;0),(Tabela2[[#This Row],[Reps Cap]]-Tabela2[[#This Row],[Reps]])*1,0)</f>
        <v>0</v>
      </c>
      <c r="R188" s="14">
        <f>SUM(Tabela2[[#This Row],[Tempo CP (s)]],Tabela2[[#This Row],[Tempo P. (s)]])</f>
        <v>0</v>
      </c>
      <c r="S188" s="14"/>
      <c r="T188" s="15">
        <f>IFERROR(VLOOKUP(Tabela2[[#This Row],[Colocação]],Tabela1[#All],2,0),0)</f>
        <v>0</v>
      </c>
      <c r="U188" s="15" t="str">
        <f>IF(Tabela2[[#This Row],[Tempo Final (s)]]&gt;0,_xlfn.RANK.EQ(R188,$R$181:$R$188,1),"A definir")</f>
        <v>A definir</v>
      </c>
    </row>
    <row r="189" spans="3:21" hidden="1" x14ac:dyDescent="0.3">
      <c r="C189" t="s">
        <v>28</v>
      </c>
      <c r="D189" t="s">
        <v>22</v>
      </c>
      <c r="E189" t="s">
        <v>23</v>
      </c>
      <c r="F189" t="s">
        <v>24</v>
      </c>
      <c r="G189" t="s">
        <v>39</v>
      </c>
      <c r="J189" t="s">
        <v>63</v>
      </c>
      <c r="K189" s="2"/>
      <c r="L189" s="1" t="s">
        <v>25</v>
      </c>
      <c r="M189">
        <v>180</v>
      </c>
      <c r="N189">
        <v>600</v>
      </c>
      <c r="P189" s="8"/>
      <c r="Q189" s="8">
        <f>IF(AND(Tabela2[[#This Row],[Reps]]&lt;Tabela2[[#This Row],[Reps Cap]],Tabela2[[#This Row],[Reps]]&gt;0),(Tabela2[[#This Row],[Reps Cap]]-Tabela2[[#This Row],[Reps]])*1,0)</f>
        <v>0</v>
      </c>
      <c r="R189" s="8">
        <f>SUM(Tabela2[[#This Row],[Tempo CP (s)]],Tabela2[[#This Row],[Tempo P. (s)]])</f>
        <v>0</v>
      </c>
      <c r="S189" s="8"/>
      <c r="T189" s="1">
        <f>IFERROR(VLOOKUP(Tabela2[[#This Row],[Colocação]],Tabela1[#All],2,0),0)</f>
        <v>0</v>
      </c>
      <c r="U189" s="1" t="str">
        <f>IF(Tabela2[[#This Row],[Tempo Final (s)]]&gt;0,_xlfn.RANK.EQ(R189,$R$189:$R$194,1),"A definir")</f>
        <v>A definir</v>
      </c>
    </row>
    <row r="190" spans="3:21" hidden="1" x14ac:dyDescent="0.3">
      <c r="C190" t="s">
        <v>28</v>
      </c>
      <c r="D190" t="s">
        <v>22</v>
      </c>
      <c r="E190" t="s">
        <v>23</v>
      </c>
      <c r="F190" t="s">
        <v>24</v>
      </c>
      <c r="G190" t="s">
        <v>39</v>
      </c>
      <c r="J190" t="s">
        <v>64</v>
      </c>
      <c r="K190" s="2"/>
      <c r="L190" s="1" t="s">
        <v>25</v>
      </c>
      <c r="M190">
        <v>180</v>
      </c>
      <c r="N190">
        <v>600</v>
      </c>
      <c r="P190" s="8"/>
      <c r="Q190" s="8">
        <f>IF(AND(Tabela2[[#This Row],[Reps]]&lt;Tabela2[[#This Row],[Reps Cap]],Tabela2[[#This Row],[Reps]]&gt;0),(Tabela2[[#This Row],[Reps Cap]]-Tabela2[[#This Row],[Reps]])*1,0)</f>
        <v>0</v>
      </c>
      <c r="R190" s="8">
        <f>SUM(Tabela2[[#This Row],[Tempo CP (s)]],Tabela2[[#This Row],[Tempo P. (s)]])</f>
        <v>0</v>
      </c>
      <c r="S190" s="8"/>
      <c r="T190" s="1">
        <f>IFERROR(VLOOKUP(Tabela2[[#This Row],[Colocação]],Tabela1[#All],2,0),0)</f>
        <v>0</v>
      </c>
      <c r="U190" s="1" t="str">
        <f>IF(Tabela2[[#This Row],[Tempo Final (s)]]&gt;0,_xlfn.RANK.EQ(R190,$R$189:$R$194,1),"A definir")</f>
        <v>A definir</v>
      </c>
    </row>
    <row r="191" spans="3:21" hidden="1" x14ac:dyDescent="0.3">
      <c r="C191" t="s">
        <v>28</v>
      </c>
      <c r="D191" t="s">
        <v>22</v>
      </c>
      <c r="E191" t="s">
        <v>23</v>
      </c>
      <c r="F191" t="s">
        <v>24</v>
      </c>
      <c r="G191" t="s">
        <v>39</v>
      </c>
      <c r="J191" t="s">
        <v>65</v>
      </c>
      <c r="K191" s="2"/>
      <c r="L191" s="1" t="s">
        <v>25</v>
      </c>
      <c r="M191">
        <v>180</v>
      </c>
      <c r="N191">
        <v>600</v>
      </c>
      <c r="P191" s="8"/>
      <c r="Q191" s="8">
        <f>IF(AND(Tabela2[[#This Row],[Reps]]&lt;Tabela2[[#This Row],[Reps Cap]],Tabela2[[#This Row],[Reps]]&gt;0),(Tabela2[[#This Row],[Reps Cap]]-Tabela2[[#This Row],[Reps]])*1,0)</f>
        <v>0</v>
      </c>
      <c r="R191" s="8">
        <f>SUM(Tabela2[[#This Row],[Tempo CP (s)]],Tabela2[[#This Row],[Tempo P. (s)]])</f>
        <v>0</v>
      </c>
      <c r="S191" s="8"/>
      <c r="T191" s="1">
        <f>IFERROR(VLOOKUP(Tabela2[[#This Row],[Colocação]],Tabela1[#All],2,0),0)</f>
        <v>0</v>
      </c>
      <c r="U191" s="1" t="str">
        <f>IF(Tabela2[[#This Row],[Tempo Final (s)]]&gt;0,_xlfn.RANK.EQ(R191,$R$189:$R$194,1),"A definir")</f>
        <v>A definir</v>
      </c>
    </row>
    <row r="192" spans="3:21" hidden="1" x14ac:dyDescent="0.3">
      <c r="C192" t="s">
        <v>28</v>
      </c>
      <c r="D192" t="s">
        <v>22</v>
      </c>
      <c r="E192" t="s">
        <v>23</v>
      </c>
      <c r="F192" t="s">
        <v>24</v>
      </c>
      <c r="G192" t="s">
        <v>39</v>
      </c>
      <c r="J192" t="s">
        <v>92</v>
      </c>
      <c r="K192" s="2"/>
      <c r="L192" s="1" t="s">
        <v>25</v>
      </c>
      <c r="M192">
        <v>180</v>
      </c>
      <c r="N192">
        <v>600</v>
      </c>
      <c r="P192" s="8"/>
      <c r="Q192" s="8">
        <f>IF(AND(Tabela2[[#This Row],[Reps]]&lt;Tabela2[[#This Row],[Reps Cap]],Tabela2[[#This Row],[Reps]]&gt;0),(Tabela2[[#This Row],[Reps Cap]]-Tabela2[[#This Row],[Reps]])*1,0)</f>
        <v>0</v>
      </c>
      <c r="R192" s="8">
        <f>SUM(Tabela2[[#This Row],[Tempo CP (s)]],Tabela2[[#This Row],[Tempo P. (s)]])</f>
        <v>0</v>
      </c>
      <c r="S192" s="8"/>
      <c r="T192" s="1">
        <f>IFERROR(VLOOKUP(Tabela2[[#This Row],[Colocação]],Tabela1[#All],2,0),0)</f>
        <v>0</v>
      </c>
      <c r="U192" s="1" t="str">
        <f>IF(Tabela2[[#This Row],[Tempo Final (s)]]&gt;0,_xlfn.RANK.EQ(R192,$R$189:$R$194,1),"A definir")</f>
        <v>A definir</v>
      </c>
    </row>
    <row r="193" spans="3:21" hidden="1" x14ac:dyDescent="0.3">
      <c r="C193" t="s">
        <v>28</v>
      </c>
      <c r="D193" t="s">
        <v>22</v>
      </c>
      <c r="E193" t="s">
        <v>23</v>
      </c>
      <c r="F193" t="s">
        <v>24</v>
      </c>
      <c r="G193" t="s">
        <v>39</v>
      </c>
      <c r="J193" t="s">
        <v>66</v>
      </c>
      <c r="K193" s="2"/>
      <c r="L193" s="1" t="s">
        <v>25</v>
      </c>
      <c r="M193">
        <v>180</v>
      </c>
      <c r="N193">
        <v>600</v>
      </c>
      <c r="P193" s="8"/>
      <c r="Q193" s="8">
        <f>IF(AND(Tabela2[[#This Row],[Reps]]&lt;Tabela2[[#This Row],[Reps Cap]],Tabela2[[#This Row],[Reps]]&gt;0),(Tabela2[[#This Row],[Reps Cap]]-Tabela2[[#This Row],[Reps]])*1,0)</f>
        <v>0</v>
      </c>
      <c r="R193" s="8">
        <f>SUM(Tabela2[[#This Row],[Tempo CP (s)]],Tabela2[[#This Row],[Tempo P. (s)]])</f>
        <v>0</v>
      </c>
      <c r="S193" s="8"/>
      <c r="T193" s="1">
        <f>IFERROR(VLOOKUP(Tabela2[[#This Row],[Colocação]],Tabela1[#All],2,0),0)</f>
        <v>0</v>
      </c>
      <c r="U193" s="1" t="str">
        <f>IF(Tabela2[[#This Row],[Tempo Final (s)]]&gt;0,_xlfn.RANK.EQ(R193,$R$189:$R$194,1),"A definir")</f>
        <v>A definir</v>
      </c>
    </row>
    <row r="194" spans="3:21" ht="15" hidden="1" thickBot="1" x14ac:dyDescent="0.35">
      <c r="C194" s="12" t="s">
        <v>28</v>
      </c>
      <c r="D194" s="12" t="s">
        <v>22</v>
      </c>
      <c r="E194" s="12" t="s">
        <v>23</v>
      </c>
      <c r="F194" s="12" t="s">
        <v>24</v>
      </c>
      <c r="G194" s="12" t="s">
        <v>39</v>
      </c>
      <c r="H194" s="12"/>
      <c r="I194" s="12"/>
      <c r="J194" s="12" t="s">
        <v>67</v>
      </c>
      <c r="K194" s="13"/>
      <c r="L194" s="15" t="s">
        <v>25</v>
      </c>
      <c r="M194" s="12">
        <v>180</v>
      </c>
      <c r="N194" s="12">
        <v>600</v>
      </c>
      <c r="O194" s="12"/>
      <c r="P194" s="14"/>
      <c r="Q194" s="14">
        <f>IF(AND(Tabela2[[#This Row],[Reps]]&lt;Tabela2[[#This Row],[Reps Cap]],Tabela2[[#This Row],[Reps]]&gt;0),(Tabela2[[#This Row],[Reps Cap]]-Tabela2[[#This Row],[Reps]])*1,0)</f>
        <v>0</v>
      </c>
      <c r="R194" s="14">
        <f>SUM(Tabela2[[#This Row],[Tempo CP (s)]],Tabela2[[#This Row],[Tempo P. (s)]])</f>
        <v>0</v>
      </c>
      <c r="S194" s="14"/>
      <c r="T194" s="15">
        <f>IFERROR(VLOOKUP(Tabela2[[#This Row],[Colocação]],Tabela1[#All],2,0),0)</f>
        <v>0</v>
      </c>
      <c r="U194" s="15" t="str">
        <f>IF(Tabela2[[#This Row],[Tempo Final (s)]]&gt;0,_xlfn.RANK.EQ(R194,$R$189:$R$194,1),"A definir")</f>
        <v>A definir</v>
      </c>
    </row>
    <row r="195" spans="3:21" hidden="1" x14ac:dyDescent="0.3">
      <c r="C195" t="s">
        <v>37</v>
      </c>
      <c r="G195" t="s">
        <v>39</v>
      </c>
      <c r="J195" t="s">
        <v>69</v>
      </c>
      <c r="K195" s="2"/>
      <c r="L195" s="1" t="s">
        <v>25</v>
      </c>
      <c r="M195">
        <v>180</v>
      </c>
      <c r="N195">
        <v>600</v>
      </c>
      <c r="P195" s="8"/>
      <c r="Q195" s="8">
        <f>IF(AND(Tabela2[[#This Row],[Reps]]&lt;Tabela2[[#This Row],[Reps Cap]],Tabela2[[#This Row],[Reps]]&gt;0),(Tabela2[[#This Row],[Reps Cap]]-Tabela2[[#This Row],[Reps]])*1,0)</f>
        <v>0</v>
      </c>
      <c r="R195" s="8">
        <f>SUM(Tabela2[[#This Row],[Tempo CP (s)]],Tabela2[[#This Row],[Tempo P. (s)]])</f>
        <v>0</v>
      </c>
      <c r="S195" s="8"/>
      <c r="T195" s="1">
        <f>IFERROR(VLOOKUP(Tabela2[[#This Row],[Colocação]],Tabela1[#All],2,0),0)</f>
        <v>0</v>
      </c>
      <c r="U195" s="1" t="str">
        <f>IF(Tabela2[[#This Row],[Tempo Final (s)]]&gt;0,_xlfn.RANK.EQ(R195,$R$195:$R$197,1),"A definir")</f>
        <v>A definir</v>
      </c>
    </row>
    <row r="196" spans="3:21" hidden="1" x14ac:dyDescent="0.3">
      <c r="C196" t="s">
        <v>37</v>
      </c>
      <c r="G196" t="s">
        <v>39</v>
      </c>
      <c r="J196" t="s">
        <v>70</v>
      </c>
      <c r="K196" s="2"/>
      <c r="L196" s="1" t="s">
        <v>25</v>
      </c>
      <c r="M196">
        <v>100</v>
      </c>
      <c r="N196">
        <v>600</v>
      </c>
      <c r="P196" s="8"/>
      <c r="Q196" s="8">
        <f>IF(AND(Tabela2[[#This Row],[Reps]]&lt;Tabela2[[#This Row],[Reps Cap]],Tabela2[[#This Row],[Reps]]&gt;0),(Tabela2[[#This Row],[Reps Cap]]-Tabela2[[#This Row],[Reps]])*1,0)</f>
        <v>0</v>
      </c>
      <c r="R196" s="8">
        <f>SUM(Tabela2[[#This Row],[Tempo CP (s)]],Tabela2[[#This Row],[Tempo P. (s)]])</f>
        <v>0</v>
      </c>
      <c r="S196" s="8"/>
      <c r="T196" s="1">
        <f>IFERROR(VLOOKUP(Tabela2[[#This Row],[Colocação]],Tabela1[#All],2,0),0)</f>
        <v>0</v>
      </c>
      <c r="U196" s="1" t="str">
        <f>IF(Tabela2[[#This Row],[Tempo Final (s)]]&gt;0,_xlfn.RANK.EQ(R196,$R$195:$R$197,1),"A definir")</f>
        <v>A definir</v>
      </c>
    </row>
    <row r="197" spans="3:21" ht="15" hidden="1" thickBot="1" x14ac:dyDescent="0.35">
      <c r="C197" s="12" t="s">
        <v>37</v>
      </c>
      <c r="D197" s="12"/>
      <c r="E197" s="12"/>
      <c r="F197" s="12"/>
      <c r="G197" s="12" t="s">
        <v>39</v>
      </c>
      <c r="H197" s="12"/>
      <c r="I197" s="12"/>
      <c r="J197" s="12" t="s">
        <v>71</v>
      </c>
      <c r="K197" s="13"/>
      <c r="L197" s="15" t="s">
        <v>25</v>
      </c>
      <c r="M197" s="12">
        <v>100</v>
      </c>
      <c r="N197" s="12">
        <v>600</v>
      </c>
      <c r="O197" s="12"/>
      <c r="P197" s="14"/>
      <c r="Q197" s="14">
        <f>IF(AND(Tabela2[[#This Row],[Reps]]&lt;Tabela2[[#This Row],[Reps Cap]],Tabela2[[#This Row],[Reps]]&gt;0),(Tabela2[[#This Row],[Reps Cap]]-Tabela2[[#This Row],[Reps]])*1,0)</f>
        <v>0</v>
      </c>
      <c r="R197" s="14">
        <f>SUM(Tabela2[[#This Row],[Tempo CP (s)]],Tabela2[[#This Row],[Tempo P. (s)]])</f>
        <v>0</v>
      </c>
      <c r="S197" s="14"/>
      <c r="T197" s="15">
        <f>IFERROR(VLOOKUP(Tabela2[[#This Row],[Colocação]],Tabela1[#All],2,0),0)</f>
        <v>0</v>
      </c>
      <c r="U197" s="15" t="str">
        <f>IF(Tabela2[[#This Row],[Tempo Final (s)]]&gt;0,_xlfn.RANK.EQ(R197,$R$195:$R$197,1),"A definir")</f>
        <v>A definir</v>
      </c>
    </row>
    <row r="198" spans="3:21" hidden="1" x14ac:dyDescent="0.3">
      <c r="C198" t="s">
        <v>36</v>
      </c>
      <c r="D198" t="s">
        <v>22</v>
      </c>
      <c r="E198" t="s">
        <v>23</v>
      </c>
      <c r="F198" t="s">
        <v>24</v>
      </c>
      <c r="G198" t="s">
        <v>39</v>
      </c>
      <c r="J198" t="s">
        <v>68</v>
      </c>
      <c r="K198" s="2"/>
      <c r="L198" s="1" t="s">
        <v>25</v>
      </c>
      <c r="M198">
        <v>100</v>
      </c>
      <c r="N198">
        <v>600</v>
      </c>
      <c r="P198" s="8"/>
      <c r="Q198" s="8">
        <f>IF(AND(Tabela2[[#This Row],[Reps]]&lt;Tabela2[[#This Row],[Reps Cap]],Tabela2[[#This Row],[Reps]]&gt;0),(Tabela2[[#This Row],[Reps Cap]]-Tabela2[[#This Row],[Reps]])*1,0)</f>
        <v>0</v>
      </c>
      <c r="R198" s="8">
        <f>SUM(Tabela2[[#This Row],[Tempo CP (s)]],Tabela2[[#This Row],[Tempo P. (s)]])</f>
        <v>0</v>
      </c>
      <c r="S198" s="8"/>
      <c r="T198" s="1">
        <f>IFERROR(VLOOKUP(Tabela2[[#This Row],[Colocação]],Tabela1[#All],2,0),0)</f>
        <v>0</v>
      </c>
      <c r="U198" s="1" t="str">
        <f>IF(Tabela2[[#This Row],[Tempo Final (s)]]&gt;0,_xlfn.RANK.EQ(R198,$R$198:$R$203,1),"A definir")</f>
        <v>A definir</v>
      </c>
    </row>
    <row r="199" spans="3:21" hidden="1" x14ac:dyDescent="0.3">
      <c r="C199" t="s">
        <v>36</v>
      </c>
      <c r="D199" t="s">
        <v>22</v>
      </c>
      <c r="E199" t="s">
        <v>23</v>
      </c>
      <c r="F199" t="s">
        <v>24</v>
      </c>
      <c r="G199" t="s">
        <v>39</v>
      </c>
      <c r="J199" t="s">
        <v>72</v>
      </c>
      <c r="K199" s="2"/>
      <c r="L199" s="1" t="s">
        <v>25</v>
      </c>
      <c r="M199">
        <v>100</v>
      </c>
      <c r="N199">
        <v>600</v>
      </c>
      <c r="P199" s="8"/>
      <c r="Q199" s="8">
        <f>IF(AND(Tabela2[[#This Row],[Reps]]&lt;Tabela2[[#This Row],[Reps Cap]],Tabela2[[#This Row],[Reps]]&gt;0),(Tabela2[[#This Row],[Reps Cap]]-Tabela2[[#This Row],[Reps]])*1,0)</f>
        <v>0</v>
      </c>
      <c r="R199" s="8">
        <f>SUM(Tabela2[[#This Row],[Tempo CP (s)]],Tabela2[[#This Row],[Tempo P. (s)]])</f>
        <v>0</v>
      </c>
      <c r="S199" s="8"/>
      <c r="T199" s="1">
        <f>IFERROR(VLOOKUP(Tabela2[[#This Row],[Colocação]],Tabela1[#All],2,0),0)</f>
        <v>0</v>
      </c>
      <c r="U199" s="1" t="str">
        <f>IF(Tabela2[[#This Row],[Tempo Final (s)]]&gt;0,_xlfn.RANK.EQ(R199,$R$198:$R$203,1),"A definir")</f>
        <v>A definir</v>
      </c>
    </row>
    <row r="200" spans="3:21" hidden="1" x14ac:dyDescent="0.3">
      <c r="C200" t="s">
        <v>36</v>
      </c>
      <c r="D200" t="s">
        <v>22</v>
      </c>
      <c r="E200" t="s">
        <v>23</v>
      </c>
      <c r="F200" t="s">
        <v>24</v>
      </c>
      <c r="G200" t="s">
        <v>39</v>
      </c>
      <c r="J200" t="s">
        <v>91</v>
      </c>
      <c r="K200" s="2"/>
      <c r="L200" s="1" t="s">
        <v>25</v>
      </c>
      <c r="M200">
        <v>100</v>
      </c>
      <c r="N200">
        <v>600</v>
      </c>
      <c r="P200" s="8"/>
      <c r="Q200" s="8">
        <f>IF(AND(Tabela2[[#This Row],[Reps]]&lt;Tabela2[[#This Row],[Reps Cap]],Tabela2[[#This Row],[Reps]]&gt;0),(Tabela2[[#This Row],[Reps Cap]]-Tabela2[[#This Row],[Reps]])*1,0)</f>
        <v>0</v>
      </c>
      <c r="R200" s="8">
        <f>SUM(Tabela2[[#This Row],[Tempo CP (s)]],Tabela2[[#This Row],[Tempo P. (s)]])</f>
        <v>0</v>
      </c>
      <c r="S200" s="8"/>
      <c r="T200" s="1">
        <f>IFERROR(VLOOKUP(Tabela2[[#This Row],[Colocação]],Tabela1[#All],2,0),0)</f>
        <v>0</v>
      </c>
      <c r="U200" s="1" t="str">
        <f>IF(Tabela2[[#This Row],[Tempo Final (s)]]&gt;0,_xlfn.RANK.EQ(R200,$R$198:$R$203,1),"A definir")</f>
        <v>A definir</v>
      </c>
    </row>
    <row r="201" spans="3:21" hidden="1" x14ac:dyDescent="0.3">
      <c r="C201" t="s">
        <v>36</v>
      </c>
      <c r="D201" t="s">
        <v>22</v>
      </c>
      <c r="E201" t="s">
        <v>23</v>
      </c>
      <c r="F201" t="s">
        <v>24</v>
      </c>
      <c r="G201" t="s">
        <v>39</v>
      </c>
      <c r="J201" t="s">
        <v>73</v>
      </c>
      <c r="K201" s="2"/>
      <c r="L201" s="1" t="s">
        <v>25</v>
      </c>
      <c r="M201">
        <v>100</v>
      </c>
      <c r="N201">
        <v>600</v>
      </c>
      <c r="P201" s="8"/>
      <c r="Q201" s="8">
        <f>IF(AND(Tabela2[[#This Row],[Reps]]&lt;Tabela2[[#This Row],[Reps Cap]],Tabela2[[#This Row],[Reps]]&gt;0),(Tabela2[[#This Row],[Reps Cap]]-Tabela2[[#This Row],[Reps]])*1,0)</f>
        <v>0</v>
      </c>
      <c r="R201" s="8">
        <f>SUM(Tabela2[[#This Row],[Tempo CP (s)]],Tabela2[[#This Row],[Tempo P. (s)]])</f>
        <v>0</v>
      </c>
      <c r="S201" s="8"/>
      <c r="T201" s="1">
        <f>IFERROR(VLOOKUP(Tabela2[[#This Row],[Colocação]],Tabela1[#All],2,0),0)</f>
        <v>0</v>
      </c>
      <c r="U201" s="1" t="str">
        <f>IF(Tabela2[[#This Row],[Tempo Final (s)]]&gt;0,_xlfn.RANK.EQ(R201,$R$198:$R$203,1),"A definir")</f>
        <v>A definir</v>
      </c>
    </row>
    <row r="202" spans="3:21" hidden="1" x14ac:dyDescent="0.3">
      <c r="C202" t="s">
        <v>36</v>
      </c>
      <c r="D202" t="s">
        <v>22</v>
      </c>
      <c r="E202" t="s">
        <v>23</v>
      </c>
      <c r="F202" t="s">
        <v>24</v>
      </c>
      <c r="G202" t="s">
        <v>39</v>
      </c>
      <c r="J202" t="s">
        <v>74</v>
      </c>
      <c r="K202" s="2"/>
      <c r="L202" s="1" t="s">
        <v>25</v>
      </c>
      <c r="M202">
        <v>100</v>
      </c>
      <c r="N202">
        <v>600</v>
      </c>
      <c r="P202" s="8"/>
      <c r="Q202" s="8">
        <f>IF(AND(Tabela2[[#This Row],[Reps]]&lt;Tabela2[[#This Row],[Reps Cap]],Tabela2[[#This Row],[Reps]]&gt;0),(Tabela2[[#This Row],[Reps Cap]]-Tabela2[[#This Row],[Reps]])*1,0)</f>
        <v>0</v>
      </c>
      <c r="R202" s="8">
        <f>SUM(Tabela2[[#This Row],[Tempo CP (s)]],Tabela2[[#This Row],[Tempo P. (s)]])</f>
        <v>0</v>
      </c>
      <c r="S202" s="8"/>
      <c r="T202" s="1">
        <f>IFERROR(VLOOKUP(Tabela2[[#This Row],[Colocação]],Tabela1[#All],2,0),0)</f>
        <v>0</v>
      </c>
      <c r="U202" s="1" t="str">
        <f>IF(Tabela2[[#This Row],[Tempo Final (s)]]&gt;0,_xlfn.RANK.EQ(R202,$R$198:$R$203,1),"A definir")</f>
        <v>A definir</v>
      </c>
    </row>
    <row r="203" spans="3:21" ht="15" hidden="1" thickBot="1" x14ac:dyDescent="0.35">
      <c r="C203" s="12" t="s">
        <v>36</v>
      </c>
      <c r="D203" s="12" t="s">
        <v>22</v>
      </c>
      <c r="E203" s="12" t="s">
        <v>23</v>
      </c>
      <c r="F203" s="12" t="s">
        <v>24</v>
      </c>
      <c r="G203" s="12" t="s">
        <v>39</v>
      </c>
      <c r="H203" s="12"/>
      <c r="I203" s="12"/>
      <c r="J203" s="12" t="s">
        <v>75</v>
      </c>
      <c r="K203" s="13"/>
      <c r="L203" s="15" t="s">
        <v>25</v>
      </c>
      <c r="M203" s="12">
        <v>100</v>
      </c>
      <c r="N203" s="12">
        <v>600</v>
      </c>
      <c r="O203" s="12"/>
      <c r="P203" s="14"/>
      <c r="Q203" s="14">
        <f>IF(AND(Tabela2[[#This Row],[Reps]]&lt;Tabela2[[#This Row],[Reps Cap]],Tabela2[[#This Row],[Reps]]&gt;0),(Tabela2[[#This Row],[Reps Cap]]-Tabela2[[#This Row],[Reps]])*1,0)</f>
        <v>0</v>
      </c>
      <c r="R203" s="14">
        <f>SUM(Tabela2[[#This Row],[Tempo CP (s)]],Tabela2[[#This Row],[Tempo P. (s)]])</f>
        <v>0</v>
      </c>
      <c r="S203" s="14"/>
      <c r="T203" s="15">
        <f>IFERROR(VLOOKUP(Tabela2[[#This Row],[Colocação]],Tabela1[#All],2,0),0)</f>
        <v>0</v>
      </c>
      <c r="U203" s="15" t="str">
        <f>IF(Tabela2[[#This Row],[Tempo Final (s)]]&gt;0,_xlfn.RANK.EQ(R203,$R$198:$R$203,1),"A definir")</f>
        <v>A definir</v>
      </c>
    </row>
    <row r="204" spans="3:21" hidden="1" x14ac:dyDescent="0.3">
      <c r="C204" t="s">
        <v>29</v>
      </c>
      <c r="D204" t="s">
        <v>22</v>
      </c>
      <c r="E204" t="s">
        <v>23</v>
      </c>
      <c r="F204" t="s">
        <v>24</v>
      </c>
      <c r="G204" t="s">
        <v>39</v>
      </c>
      <c r="J204" t="s">
        <v>83</v>
      </c>
      <c r="K204" s="2"/>
      <c r="L204" s="1" t="s">
        <v>25</v>
      </c>
      <c r="M204">
        <v>100</v>
      </c>
      <c r="N204">
        <v>600</v>
      </c>
      <c r="P204" s="8"/>
      <c r="Q204" s="8">
        <f>IF(AND(Tabela2[[#This Row],[Reps]]&lt;Tabela2[[#This Row],[Reps Cap]],Tabela2[[#This Row],[Reps]]&gt;0),(Tabela2[[#This Row],[Reps Cap]]-Tabela2[[#This Row],[Reps]])*1,0)</f>
        <v>0</v>
      </c>
      <c r="R204" s="8">
        <f>SUM(Tabela2[[#This Row],[Tempo CP (s)]],Tabela2[[#This Row],[Tempo P. (s)]])</f>
        <v>0</v>
      </c>
      <c r="S204" s="8"/>
      <c r="T204" s="1">
        <f>IFERROR(VLOOKUP(Tabela2[[#This Row],[Colocação]],Tabela1[#All],2,0),0)</f>
        <v>0</v>
      </c>
      <c r="U204" s="1" t="str">
        <f>IF(Tabela2[[#This Row],[Tempo Final (s)]]&gt;0,_xlfn.RANK.EQ(R204,$R$204:$R$211,1),"A definir")</f>
        <v>A definir</v>
      </c>
    </row>
    <row r="205" spans="3:21" hidden="1" x14ac:dyDescent="0.3">
      <c r="C205" t="s">
        <v>29</v>
      </c>
      <c r="D205" t="s">
        <v>22</v>
      </c>
      <c r="E205" t="s">
        <v>23</v>
      </c>
      <c r="F205" t="s">
        <v>24</v>
      </c>
      <c r="G205" t="s">
        <v>39</v>
      </c>
      <c r="J205" t="s">
        <v>84</v>
      </c>
      <c r="K205" s="2"/>
      <c r="L205" s="1" t="s">
        <v>25</v>
      </c>
      <c r="M205">
        <v>100</v>
      </c>
      <c r="N205">
        <v>600</v>
      </c>
      <c r="P205" s="8"/>
      <c r="Q205" s="8">
        <f>IF(AND(Tabela2[[#This Row],[Reps]]&lt;Tabela2[[#This Row],[Reps Cap]],Tabela2[[#This Row],[Reps]]&gt;0),(Tabela2[[#This Row],[Reps Cap]]-Tabela2[[#This Row],[Reps]])*1,0)</f>
        <v>0</v>
      </c>
      <c r="R205" s="8">
        <f>SUM(Tabela2[[#This Row],[Tempo CP (s)]],Tabela2[[#This Row],[Tempo P. (s)]])</f>
        <v>0</v>
      </c>
      <c r="S205" s="8"/>
      <c r="T205" s="1">
        <f>IFERROR(VLOOKUP(Tabela2[[#This Row],[Colocação]],Tabela1[#All],2,0),0)</f>
        <v>0</v>
      </c>
      <c r="U205" s="1" t="str">
        <f>IF(Tabela2[[#This Row],[Tempo Final (s)]]&gt;0,_xlfn.RANK.EQ(R205,$R$204:$R$211,1),"A definir")</f>
        <v>A definir</v>
      </c>
    </row>
    <row r="206" spans="3:21" hidden="1" x14ac:dyDescent="0.3">
      <c r="C206" t="s">
        <v>29</v>
      </c>
      <c r="D206" t="s">
        <v>22</v>
      </c>
      <c r="E206" t="s">
        <v>23</v>
      </c>
      <c r="F206" t="s">
        <v>24</v>
      </c>
      <c r="G206" t="s">
        <v>39</v>
      </c>
      <c r="J206" t="s">
        <v>85</v>
      </c>
      <c r="K206" s="2"/>
      <c r="L206" s="1" t="s">
        <v>25</v>
      </c>
      <c r="M206">
        <v>100</v>
      </c>
      <c r="N206">
        <v>600</v>
      </c>
      <c r="P206" s="8"/>
      <c r="Q206" s="8">
        <f>IF(AND(Tabela2[[#This Row],[Reps]]&lt;Tabela2[[#This Row],[Reps Cap]],Tabela2[[#This Row],[Reps]]&gt;0),(Tabela2[[#This Row],[Reps Cap]]-Tabela2[[#This Row],[Reps]])*1,0)</f>
        <v>0</v>
      </c>
      <c r="R206" s="8">
        <f>SUM(Tabela2[[#This Row],[Tempo CP (s)]],Tabela2[[#This Row],[Tempo P. (s)]])</f>
        <v>0</v>
      </c>
      <c r="S206" s="8"/>
      <c r="T206" s="1">
        <f>IFERROR(VLOOKUP(Tabela2[[#This Row],[Colocação]],Tabela1[#All],2,0),0)</f>
        <v>0</v>
      </c>
      <c r="U206" s="1" t="str">
        <f>IF(Tabela2[[#This Row],[Tempo Final (s)]]&gt;0,_xlfn.RANK.EQ(R206,$R$204:$R$211,1),"A definir")</f>
        <v>A definir</v>
      </c>
    </row>
    <row r="207" spans="3:21" hidden="1" x14ac:dyDescent="0.3">
      <c r="C207" t="s">
        <v>29</v>
      </c>
      <c r="D207" t="s">
        <v>22</v>
      </c>
      <c r="E207" t="s">
        <v>23</v>
      </c>
      <c r="F207" t="s">
        <v>24</v>
      </c>
      <c r="G207" t="s">
        <v>39</v>
      </c>
      <c r="J207" t="s">
        <v>86</v>
      </c>
      <c r="K207" s="2"/>
      <c r="L207" s="1" t="s">
        <v>25</v>
      </c>
      <c r="M207">
        <v>180</v>
      </c>
      <c r="N207">
        <v>600</v>
      </c>
      <c r="P207" s="8"/>
      <c r="Q207" s="8">
        <f>IF(AND(Tabela2[[#This Row],[Reps]]&lt;Tabela2[[#This Row],[Reps Cap]],Tabela2[[#This Row],[Reps]]&gt;0),(Tabela2[[#This Row],[Reps Cap]]-Tabela2[[#This Row],[Reps]])*1,0)</f>
        <v>0</v>
      </c>
      <c r="R207" s="8">
        <f>SUM(Tabela2[[#This Row],[Tempo CP (s)]],Tabela2[[#This Row],[Tempo P. (s)]])</f>
        <v>0</v>
      </c>
      <c r="S207" s="8"/>
      <c r="T207" s="1">
        <f>IFERROR(VLOOKUP(Tabela2[[#This Row],[Colocação]],Tabela1[#All],2,0),0)</f>
        <v>0</v>
      </c>
      <c r="U207" s="1" t="str">
        <f>IF(Tabela2[[#This Row],[Tempo Final (s)]]&gt;0,_xlfn.RANK.EQ(R207,$R$204:$R$211,1),"A definir")</f>
        <v>A definir</v>
      </c>
    </row>
    <row r="208" spans="3:21" hidden="1" x14ac:dyDescent="0.3">
      <c r="C208" t="s">
        <v>29</v>
      </c>
      <c r="D208" t="s">
        <v>22</v>
      </c>
      <c r="E208" t="s">
        <v>23</v>
      </c>
      <c r="F208" t="s">
        <v>24</v>
      </c>
      <c r="G208" t="s">
        <v>39</v>
      </c>
      <c r="J208" t="s">
        <v>87</v>
      </c>
      <c r="K208" s="2"/>
      <c r="L208" s="1" t="s">
        <v>25</v>
      </c>
      <c r="M208">
        <v>180</v>
      </c>
      <c r="N208">
        <v>600</v>
      </c>
      <c r="P208" s="8"/>
      <c r="Q208" s="8">
        <f>IF(AND(Tabela2[[#This Row],[Reps]]&lt;Tabela2[[#This Row],[Reps Cap]],Tabela2[[#This Row],[Reps]]&gt;0),(Tabela2[[#This Row],[Reps Cap]]-Tabela2[[#This Row],[Reps]])*1,0)</f>
        <v>0</v>
      </c>
      <c r="R208" s="8">
        <f>SUM(Tabela2[[#This Row],[Tempo CP (s)]],Tabela2[[#This Row],[Tempo P. (s)]])</f>
        <v>0</v>
      </c>
      <c r="S208" s="8"/>
      <c r="T208" s="1">
        <f>IFERROR(VLOOKUP(Tabela2[[#This Row],[Colocação]],Tabela1[#All],2,0),0)</f>
        <v>0</v>
      </c>
      <c r="U208" s="1" t="str">
        <f>IF(Tabela2[[#This Row],[Tempo Final (s)]]&gt;0,_xlfn.RANK.EQ(R208,$R$204:$R$211,1),"A definir")</f>
        <v>A definir</v>
      </c>
    </row>
    <row r="209" spans="3:21" hidden="1" x14ac:dyDescent="0.3">
      <c r="C209" t="s">
        <v>29</v>
      </c>
      <c r="D209" t="s">
        <v>22</v>
      </c>
      <c r="E209" t="s">
        <v>23</v>
      </c>
      <c r="F209" t="s">
        <v>24</v>
      </c>
      <c r="G209" t="s">
        <v>39</v>
      </c>
      <c r="J209" t="s">
        <v>88</v>
      </c>
      <c r="K209" s="2"/>
      <c r="L209" s="1" t="s">
        <v>25</v>
      </c>
      <c r="M209">
        <v>180</v>
      </c>
      <c r="N209">
        <v>600</v>
      </c>
      <c r="P209" s="8"/>
      <c r="Q209" s="8">
        <f>IF(AND(Tabela2[[#This Row],[Reps]]&lt;Tabela2[[#This Row],[Reps Cap]],Tabela2[[#This Row],[Reps]]&gt;0),(Tabela2[[#This Row],[Reps Cap]]-Tabela2[[#This Row],[Reps]])*1,0)</f>
        <v>0</v>
      </c>
      <c r="R209" s="8">
        <f>SUM(Tabela2[[#This Row],[Tempo CP (s)]],Tabela2[[#This Row],[Tempo P. (s)]])</f>
        <v>0</v>
      </c>
      <c r="S209" s="8"/>
      <c r="T209" s="1">
        <f>IFERROR(VLOOKUP(Tabela2[[#This Row],[Colocação]],Tabela1[#All],2,0),0)</f>
        <v>0</v>
      </c>
      <c r="U209" s="1" t="str">
        <f>IF(Tabela2[[#This Row],[Tempo Final (s)]]&gt;0,_xlfn.RANK.EQ(R209,$R$204:$R$211,1),"A definir")</f>
        <v>A definir</v>
      </c>
    </row>
    <row r="210" spans="3:21" hidden="1" x14ac:dyDescent="0.3">
      <c r="C210" t="s">
        <v>29</v>
      </c>
      <c r="D210" t="s">
        <v>22</v>
      </c>
      <c r="E210" t="s">
        <v>23</v>
      </c>
      <c r="F210" t="s">
        <v>24</v>
      </c>
      <c r="G210" t="s">
        <v>39</v>
      </c>
      <c r="J210" t="s">
        <v>89</v>
      </c>
      <c r="K210" s="2"/>
      <c r="L210" s="1" t="s">
        <v>25</v>
      </c>
      <c r="M210">
        <v>180</v>
      </c>
      <c r="N210">
        <v>600</v>
      </c>
      <c r="P210" s="8"/>
      <c r="Q210" s="8">
        <f>IF(AND(Tabela2[[#This Row],[Reps]]&lt;Tabela2[[#This Row],[Reps Cap]],Tabela2[[#This Row],[Reps]]&gt;0),(Tabela2[[#This Row],[Reps Cap]]-Tabela2[[#This Row],[Reps]])*1,0)</f>
        <v>0</v>
      </c>
      <c r="R210" s="8">
        <f>SUM(Tabela2[[#This Row],[Tempo CP (s)]],Tabela2[[#This Row],[Tempo P. (s)]])</f>
        <v>0</v>
      </c>
      <c r="S210" s="8"/>
      <c r="T210" s="1">
        <f>IFERROR(VLOOKUP(Tabela2[[#This Row],[Colocação]],Tabela1[#All],2,0),0)</f>
        <v>0</v>
      </c>
      <c r="U210" s="1" t="str">
        <f>IF(Tabela2[[#This Row],[Tempo Final (s)]]&gt;0,_xlfn.RANK.EQ(R210,$R$204:$R$211,1),"A definir")</f>
        <v>A definir</v>
      </c>
    </row>
    <row r="211" spans="3:21" ht="15" hidden="1" thickBot="1" x14ac:dyDescent="0.35">
      <c r="C211" s="12" t="s">
        <v>29</v>
      </c>
      <c r="D211" s="12" t="s">
        <v>22</v>
      </c>
      <c r="E211" s="12" t="s">
        <v>23</v>
      </c>
      <c r="F211" s="12" t="s">
        <v>24</v>
      </c>
      <c r="G211" s="12" t="s">
        <v>39</v>
      </c>
      <c r="H211" s="12"/>
      <c r="I211" s="12"/>
      <c r="J211" s="12" t="s">
        <v>90</v>
      </c>
      <c r="K211" s="13"/>
      <c r="L211" s="15" t="s">
        <v>25</v>
      </c>
      <c r="M211" s="12">
        <v>180</v>
      </c>
      <c r="N211" s="12">
        <v>600</v>
      </c>
      <c r="O211" s="12"/>
      <c r="P211" s="14"/>
      <c r="Q211" s="14">
        <f>IF(AND(Tabela2[[#This Row],[Reps]]&lt;Tabela2[[#This Row],[Reps Cap]],Tabela2[[#This Row],[Reps]]&gt;0),(Tabela2[[#This Row],[Reps Cap]]-Tabela2[[#This Row],[Reps]])*1,0)</f>
        <v>0</v>
      </c>
      <c r="R211" s="14">
        <f>SUM(Tabela2[[#This Row],[Tempo CP (s)]],Tabela2[[#This Row],[Tempo P. (s)]])</f>
        <v>0</v>
      </c>
      <c r="S211" s="14"/>
      <c r="T211" s="15">
        <f>IFERROR(VLOOKUP(Tabela2[[#This Row],[Colocação]],Tabela1[#All],2,0),0)</f>
        <v>0</v>
      </c>
      <c r="U211" s="15" t="str">
        <f>IF(Tabela2[[#This Row],[Tempo Final (s)]]&gt;0,_xlfn.RANK.EQ(R211,$R$204:$R$211,1),"A definir")</f>
        <v>A definir</v>
      </c>
    </row>
    <row r="212" spans="3:21" hidden="1" x14ac:dyDescent="0.3">
      <c r="C212" t="s">
        <v>30</v>
      </c>
      <c r="D212" t="s">
        <v>22</v>
      </c>
      <c r="E212" t="s">
        <v>23</v>
      </c>
      <c r="F212" t="s">
        <v>24</v>
      </c>
      <c r="G212" t="s">
        <v>39</v>
      </c>
      <c r="J212" t="s">
        <v>76</v>
      </c>
      <c r="K212" s="2"/>
      <c r="L212" s="1" t="s">
        <v>25</v>
      </c>
      <c r="M212">
        <v>180</v>
      </c>
      <c r="N212">
        <v>600</v>
      </c>
      <c r="P212" s="8"/>
      <c r="Q212" s="8">
        <f>IF(AND(Tabela2[[#This Row],[Reps]]&lt;Tabela2[[#This Row],[Reps Cap]],Tabela2[[#This Row],[Reps]]&gt;0),(Tabela2[[#This Row],[Reps Cap]]-Tabela2[[#This Row],[Reps]])*1,0)</f>
        <v>0</v>
      </c>
      <c r="R212" s="8">
        <f>SUM(Tabela2[[#This Row],[Tempo CP (s)]],Tabela2[[#This Row],[Tempo P. (s)]])</f>
        <v>0</v>
      </c>
      <c r="S212" s="8"/>
      <c r="T212" s="1">
        <f>IFERROR(VLOOKUP(Tabela2[[#This Row],[Colocação]],Tabela1[#All],2,0),0)</f>
        <v>0</v>
      </c>
      <c r="U212" s="1" t="str">
        <f>IF(Tabela2[[#This Row],[Tempo Final (s)]]&gt;0,_xlfn.RANK.EQ(R212,$R$212:$R$218,1),"A definir")</f>
        <v>A definir</v>
      </c>
    </row>
    <row r="213" spans="3:21" hidden="1" x14ac:dyDescent="0.3">
      <c r="C213" t="s">
        <v>30</v>
      </c>
      <c r="D213" t="s">
        <v>22</v>
      </c>
      <c r="E213" t="s">
        <v>23</v>
      </c>
      <c r="F213" t="s">
        <v>24</v>
      </c>
      <c r="G213" t="s">
        <v>39</v>
      </c>
      <c r="J213" t="s">
        <v>77</v>
      </c>
      <c r="K213" s="2"/>
      <c r="L213" s="1" t="s">
        <v>25</v>
      </c>
      <c r="M213">
        <v>180</v>
      </c>
      <c r="N213">
        <v>600</v>
      </c>
      <c r="P213" s="8"/>
      <c r="Q213" s="8">
        <f>IF(AND(Tabela2[[#This Row],[Reps]]&lt;Tabela2[[#This Row],[Reps Cap]],Tabela2[[#This Row],[Reps]]&gt;0),(Tabela2[[#This Row],[Reps Cap]]-Tabela2[[#This Row],[Reps]])*1,0)</f>
        <v>0</v>
      </c>
      <c r="R213" s="8">
        <f>SUM(Tabela2[[#This Row],[Tempo CP (s)]],Tabela2[[#This Row],[Tempo P. (s)]])</f>
        <v>0</v>
      </c>
      <c r="S213" s="8"/>
      <c r="T213" s="1">
        <f>IFERROR(VLOOKUP(Tabela2[[#This Row],[Colocação]],Tabela1[#All],2,0),0)</f>
        <v>0</v>
      </c>
      <c r="U213" s="1" t="str">
        <f>IF(Tabela2[[#This Row],[Tempo Final (s)]]&gt;0,_xlfn.RANK.EQ(R213,$R$212:$R$218,1),"A definir")</f>
        <v>A definir</v>
      </c>
    </row>
    <row r="214" spans="3:21" hidden="1" x14ac:dyDescent="0.3">
      <c r="C214" t="s">
        <v>30</v>
      </c>
      <c r="D214" t="s">
        <v>22</v>
      </c>
      <c r="E214" t="s">
        <v>23</v>
      </c>
      <c r="F214" t="s">
        <v>24</v>
      </c>
      <c r="G214" t="s">
        <v>39</v>
      </c>
      <c r="J214" t="s">
        <v>78</v>
      </c>
      <c r="K214" s="2"/>
      <c r="L214" s="1" t="s">
        <v>25</v>
      </c>
      <c r="M214">
        <v>180</v>
      </c>
      <c r="N214">
        <v>600</v>
      </c>
      <c r="P214" s="8"/>
      <c r="Q214" s="8">
        <f>IF(AND(Tabela2[[#This Row],[Reps]]&lt;Tabela2[[#This Row],[Reps Cap]],Tabela2[[#This Row],[Reps]]&gt;0),(Tabela2[[#This Row],[Reps Cap]]-Tabela2[[#This Row],[Reps]])*1,0)</f>
        <v>0</v>
      </c>
      <c r="R214" s="8">
        <f>SUM(Tabela2[[#This Row],[Tempo CP (s)]],Tabela2[[#This Row],[Tempo P. (s)]])</f>
        <v>0</v>
      </c>
      <c r="S214" s="8"/>
      <c r="T214" s="1">
        <f>IFERROR(VLOOKUP(Tabela2[[#This Row],[Colocação]],Tabela1[#All],2,0),0)</f>
        <v>0</v>
      </c>
      <c r="U214" s="1" t="str">
        <f>IF(Tabela2[[#This Row],[Tempo Final (s)]]&gt;0,_xlfn.RANK.EQ(R214,$R$212:$R$218,1),"A definir")</f>
        <v>A definir</v>
      </c>
    </row>
    <row r="215" spans="3:21" hidden="1" x14ac:dyDescent="0.3">
      <c r="C215" t="s">
        <v>30</v>
      </c>
      <c r="D215" t="s">
        <v>22</v>
      </c>
      <c r="E215" t="s">
        <v>23</v>
      </c>
      <c r="F215" t="s">
        <v>24</v>
      </c>
      <c r="G215" t="s">
        <v>39</v>
      </c>
      <c r="J215" t="s">
        <v>79</v>
      </c>
      <c r="K215" s="2"/>
      <c r="L215" s="1" t="s">
        <v>25</v>
      </c>
      <c r="M215">
        <v>180</v>
      </c>
      <c r="N215">
        <v>600</v>
      </c>
      <c r="P215" s="8"/>
      <c r="Q215" s="8">
        <f>IF(AND(Tabela2[[#This Row],[Reps]]&lt;Tabela2[[#This Row],[Reps Cap]],Tabela2[[#This Row],[Reps]]&gt;0),(Tabela2[[#This Row],[Reps Cap]]-Tabela2[[#This Row],[Reps]])*1,0)</f>
        <v>0</v>
      </c>
      <c r="R215" s="8">
        <f>SUM(Tabela2[[#This Row],[Tempo CP (s)]],Tabela2[[#This Row],[Tempo P. (s)]])</f>
        <v>0</v>
      </c>
      <c r="S215" s="8"/>
      <c r="T215" s="1">
        <f>IFERROR(VLOOKUP(Tabela2[[#This Row],[Colocação]],Tabela1[#All],2,0),0)</f>
        <v>0</v>
      </c>
      <c r="U215" s="1" t="str">
        <f>IF(Tabela2[[#This Row],[Tempo Final (s)]]&gt;0,_xlfn.RANK.EQ(R215,$R$212:$R$218,1),"A definir")</f>
        <v>A definir</v>
      </c>
    </row>
    <row r="216" spans="3:21" hidden="1" x14ac:dyDescent="0.3">
      <c r="C216" t="s">
        <v>30</v>
      </c>
      <c r="D216" t="s">
        <v>22</v>
      </c>
      <c r="E216" t="s">
        <v>23</v>
      </c>
      <c r="F216" t="s">
        <v>24</v>
      </c>
      <c r="G216" t="s">
        <v>39</v>
      </c>
      <c r="J216" t="s">
        <v>80</v>
      </c>
      <c r="K216" s="2"/>
      <c r="L216" s="1" t="s">
        <v>25</v>
      </c>
      <c r="M216">
        <v>180</v>
      </c>
      <c r="N216">
        <v>600</v>
      </c>
      <c r="P216" s="8"/>
      <c r="Q216" s="8">
        <f>IF(AND(Tabela2[[#This Row],[Reps]]&lt;Tabela2[[#This Row],[Reps Cap]],Tabela2[[#This Row],[Reps]]&gt;0),(Tabela2[[#This Row],[Reps Cap]]-Tabela2[[#This Row],[Reps]])*1,0)</f>
        <v>0</v>
      </c>
      <c r="R216" s="8">
        <f>SUM(Tabela2[[#This Row],[Tempo CP (s)]],Tabela2[[#This Row],[Tempo P. (s)]])</f>
        <v>0</v>
      </c>
      <c r="S216" s="8"/>
      <c r="T216" s="1">
        <f>IFERROR(VLOOKUP(Tabela2[[#This Row],[Colocação]],Tabela1[#All],2,0),0)</f>
        <v>0</v>
      </c>
      <c r="U216" s="1" t="str">
        <f>IF(Tabela2[[#This Row],[Tempo Final (s)]]&gt;0,_xlfn.RANK.EQ(R216,$R$212:$R$218,1),"A definir")</f>
        <v>A definir</v>
      </c>
    </row>
    <row r="217" spans="3:21" hidden="1" x14ac:dyDescent="0.3">
      <c r="C217" t="s">
        <v>30</v>
      </c>
      <c r="D217" t="s">
        <v>22</v>
      </c>
      <c r="E217" t="s">
        <v>23</v>
      </c>
      <c r="F217" t="s">
        <v>24</v>
      </c>
      <c r="G217" t="s">
        <v>39</v>
      </c>
      <c r="J217" t="s">
        <v>81</v>
      </c>
      <c r="K217" s="2"/>
      <c r="L217" s="1" t="s">
        <v>25</v>
      </c>
      <c r="M217">
        <v>180</v>
      </c>
      <c r="N217">
        <v>600</v>
      </c>
      <c r="P217" s="8"/>
      <c r="Q217" s="8">
        <f>IF(AND(Tabela2[[#This Row],[Reps]]&lt;Tabela2[[#This Row],[Reps Cap]],Tabela2[[#This Row],[Reps]]&gt;0),(Tabela2[[#This Row],[Reps Cap]]-Tabela2[[#This Row],[Reps]])*1,0)</f>
        <v>0</v>
      </c>
      <c r="R217" s="8">
        <f>SUM(Tabela2[[#This Row],[Tempo CP (s)]],Tabela2[[#This Row],[Tempo P. (s)]])</f>
        <v>0</v>
      </c>
      <c r="S217" s="8"/>
      <c r="T217" s="1">
        <f>IFERROR(VLOOKUP(Tabela2[[#This Row],[Colocação]],Tabela1[#All],2,0),0)</f>
        <v>0</v>
      </c>
      <c r="U217" s="1" t="str">
        <f>IF(Tabela2[[#This Row],[Tempo Final (s)]]&gt;0,_xlfn.RANK.EQ(R217,$R$212:$R$218,1),"A definir")</f>
        <v>A definir</v>
      </c>
    </row>
    <row r="218" spans="3:21" ht="15" hidden="1" thickBot="1" x14ac:dyDescent="0.35">
      <c r="C218" s="12" t="s">
        <v>30</v>
      </c>
      <c r="D218" s="12" t="s">
        <v>22</v>
      </c>
      <c r="E218" s="12" t="s">
        <v>23</v>
      </c>
      <c r="F218" s="12" t="s">
        <v>24</v>
      </c>
      <c r="G218" s="12" t="s">
        <v>39</v>
      </c>
      <c r="H218" s="12"/>
      <c r="I218" s="12"/>
      <c r="J218" s="12" t="s">
        <v>82</v>
      </c>
      <c r="K218" s="13"/>
      <c r="L218" s="15" t="s">
        <v>25</v>
      </c>
      <c r="M218" s="12">
        <v>180</v>
      </c>
      <c r="N218" s="12">
        <v>600</v>
      </c>
      <c r="O218" s="12"/>
      <c r="P218" s="14"/>
      <c r="Q218" s="14">
        <f>IF(AND(Tabela2[[#This Row],[Reps]]&lt;Tabela2[[#This Row],[Reps Cap]],Tabela2[[#This Row],[Reps]]&gt;0),(Tabela2[[#This Row],[Reps Cap]]-Tabela2[[#This Row],[Reps]])*1,0)</f>
        <v>0</v>
      </c>
      <c r="R218" s="14">
        <f>SUM(Tabela2[[#This Row],[Tempo CP (s)]],Tabela2[[#This Row],[Tempo P. (s)]])</f>
        <v>0</v>
      </c>
      <c r="S218" s="14"/>
      <c r="T218" s="15">
        <f>IFERROR(VLOOKUP(Tabela2[[#This Row],[Colocação]],Tabela1[#All],2,0),0)</f>
        <v>0</v>
      </c>
      <c r="U218" s="15" t="str">
        <f>IF(Tabela2[[#This Row],[Tempo Final (s)]]&gt;0,_xlfn.RANK.EQ(R218,$R$212:$R$218,1),"A definir")</f>
        <v>A definir</v>
      </c>
    </row>
    <row r="219" spans="3:21" hidden="1" x14ac:dyDescent="0.3">
      <c r="C219" t="s">
        <v>21</v>
      </c>
      <c r="D219" t="s">
        <v>22</v>
      </c>
      <c r="E219" t="s">
        <v>23</v>
      </c>
      <c r="F219" t="s">
        <v>24</v>
      </c>
      <c r="G219" t="s">
        <v>40</v>
      </c>
      <c r="J219" t="s">
        <v>46</v>
      </c>
      <c r="K219" s="2"/>
      <c r="L219" s="1" t="s">
        <v>25</v>
      </c>
      <c r="M219">
        <v>180</v>
      </c>
      <c r="N219">
        <v>600</v>
      </c>
      <c r="P219" s="8"/>
      <c r="Q219" s="8">
        <f>IF(AND(Tabela2[[#This Row],[Reps]]&lt;Tabela2[[#This Row],[Reps Cap]],Tabela2[[#This Row],[Reps]]&gt;0),(Tabela2[[#This Row],[Reps Cap]]-Tabela2[[#This Row],[Reps]])*1,0)</f>
        <v>0</v>
      </c>
      <c r="R219" s="8">
        <f>SUM(Tabela2[[#This Row],[Tempo CP (s)]],Tabela2[[#This Row],[Tempo P. (s)]])</f>
        <v>0</v>
      </c>
      <c r="S219" s="8"/>
      <c r="T219" s="1">
        <f>IFERROR(VLOOKUP(Tabela2[[#This Row],[Colocação]],Tabela1[#All],2,0),0)</f>
        <v>0</v>
      </c>
      <c r="U219" s="1" t="str">
        <f>IF(Tabela2[[#This Row],[Tempo Final (s)]]&gt;0,_xlfn.RANK.EQ(R219,$R$219:$R$229,1),"A definir")</f>
        <v>A definir</v>
      </c>
    </row>
    <row r="220" spans="3:21" hidden="1" x14ac:dyDescent="0.3">
      <c r="C220" t="s">
        <v>21</v>
      </c>
      <c r="D220" t="s">
        <v>22</v>
      </c>
      <c r="E220" t="s">
        <v>23</v>
      </c>
      <c r="F220" t="s">
        <v>24</v>
      </c>
      <c r="G220" t="s">
        <v>40</v>
      </c>
      <c r="J220" t="s">
        <v>41</v>
      </c>
      <c r="K220" s="2"/>
      <c r="L220" s="1" t="s">
        <v>25</v>
      </c>
      <c r="M220">
        <v>180</v>
      </c>
      <c r="N220">
        <v>600</v>
      </c>
      <c r="P220" s="8"/>
      <c r="Q220" s="8">
        <f>IF(AND(Tabela2[[#This Row],[Reps]]&lt;Tabela2[[#This Row],[Reps Cap]],Tabela2[[#This Row],[Reps]]&gt;0),(Tabela2[[#This Row],[Reps Cap]]-Tabela2[[#This Row],[Reps]])*1,0)</f>
        <v>0</v>
      </c>
      <c r="R220" s="8">
        <f>SUM(Tabela2[[#This Row],[Tempo CP (s)]],Tabela2[[#This Row],[Tempo P. (s)]])</f>
        <v>0</v>
      </c>
      <c r="S220" s="8"/>
      <c r="T220" s="1">
        <f>IFERROR(VLOOKUP(Tabela2[[#This Row],[Colocação]],Tabela1[#All],2,0),0)</f>
        <v>0</v>
      </c>
      <c r="U220" s="1" t="str">
        <f>IF(Tabela2[[#This Row],[Tempo Final (s)]]&gt;0,_xlfn.RANK.EQ(R220,$R$219:$R$229,1),"A definir")</f>
        <v>A definir</v>
      </c>
    </row>
    <row r="221" spans="3:21" hidden="1" x14ac:dyDescent="0.3">
      <c r="C221" t="s">
        <v>21</v>
      </c>
      <c r="D221" t="s">
        <v>22</v>
      </c>
      <c r="E221" t="s">
        <v>23</v>
      </c>
      <c r="F221" t="s">
        <v>24</v>
      </c>
      <c r="G221" t="s">
        <v>40</v>
      </c>
      <c r="J221" t="s">
        <v>51</v>
      </c>
      <c r="K221" s="2"/>
      <c r="L221" s="1" t="s">
        <v>25</v>
      </c>
      <c r="M221">
        <v>180</v>
      </c>
      <c r="N221">
        <v>600</v>
      </c>
      <c r="P221" s="8"/>
      <c r="Q221" s="8">
        <f>IF(AND(Tabela2[[#This Row],[Reps]]&lt;Tabela2[[#This Row],[Reps Cap]],Tabela2[[#This Row],[Reps]]&gt;0),(Tabela2[[#This Row],[Reps Cap]]-Tabela2[[#This Row],[Reps]])*1,0)</f>
        <v>0</v>
      </c>
      <c r="R221" s="8">
        <f>SUM(Tabela2[[#This Row],[Tempo CP (s)]],Tabela2[[#This Row],[Tempo P. (s)]])</f>
        <v>0</v>
      </c>
      <c r="S221" s="8"/>
      <c r="T221" s="1">
        <f>IFERROR(VLOOKUP(Tabela2[[#This Row],[Colocação]],Tabela1[#All],2,0),0)</f>
        <v>0</v>
      </c>
      <c r="U221" s="1" t="str">
        <f>IF(Tabela2[[#This Row],[Tempo Final (s)]]&gt;0,_xlfn.RANK.EQ(R221,$R$219:$R$229,1),"A definir")</f>
        <v>A definir</v>
      </c>
    </row>
    <row r="222" spans="3:21" hidden="1" x14ac:dyDescent="0.3">
      <c r="C222" t="s">
        <v>21</v>
      </c>
      <c r="D222" t="s">
        <v>22</v>
      </c>
      <c r="E222" t="s">
        <v>23</v>
      </c>
      <c r="F222" t="s">
        <v>24</v>
      </c>
      <c r="G222" t="s">
        <v>40</v>
      </c>
      <c r="J222" t="s">
        <v>47</v>
      </c>
      <c r="K222" s="2"/>
      <c r="L222" s="1" t="s">
        <v>25</v>
      </c>
      <c r="M222">
        <v>180</v>
      </c>
      <c r="N222">
        <v>600</v>
      </c>
      <c r="P222" s="8"/>
      <c r="Q222" s="8">
        <f>IF(AND(Tabela2[[#This Row],[Reps]]&lt;Tabela2[[#This Row],[Reps Cap]],Tabela2[[#This Row],[Reps]]&gt;0),(Tabela2[[#This Row],[Reps Cap]]-Tabela2[[#This Row],[Reps]])*1,0)</f>
        <v>0</v>
      </c>
      <c r="R222" s="8">
        <f>SUM(Tabela2[[#This Row],[Tempo CP (s)]],Tabela2[[#This Row],[Tempo P. (s)]])</f>
        <v>0</v>
      </c>
      <c r="S222" s="8"/>
      <c r="T222" s="1">
        <f>IFERROR(VLOOKUP(Tabela2[[#This Row],[Colocação]],Tabela1[#All],2,0),0)</f>
        <v>0</v>
      </c>
      <c r="U222" s="1" t="str">
        <f>IF(Tabela2[[#This Row],[Tempo Final (s)]]&gt;0,_xlfn.RANK.EQ(R222,$R$219:$R$229,1),"A definir")</f>
        <v>A definir</v>
      </c>
    </row>
    <row r="223" spans="3:21" hidden="1" x14ac:dyDescent="0.3">
      <c r="C223" t="s">
        <v>21</v>
      </c>
      <c r="D223" t="s">
        <v>22</v>
      </c>
      <c r="E223" t="s">
        <v>23</v>
      </c>
      <c r="F223" t="s">
        <v>24</v>
      </c>
      <c r="G223" t="s">
        <v>40</v>
      </c>
      <c r="J223" t="s">
        <v>42</v>
      </c>
      <c r="K223" s="2"/>
      <c r="L223" s="1" t="s">
        <v>25</v>
      </c>
      <c r="M223">
        <v>180</v>
      </c>
      <c r="N223">
        <v>600</v>
      </c>
      <c r="P223" s="8"/>
      <c r="Q223" s="8">
        <f>IF(AND(Tabela2[[#This Row],[Reps]]&lt;Tabela2[[#This Row],[Reps Cap]],Tabela2[[#This Row],[Reps]]&gt;0),(Tabela2[[#This Row],[Reps Cap]]-Tabela2[[#This Row],[Reps]])*1,0)</f>
        <v>0</v>
      </c>
      <c r="R223" s="8">
        <f>SUM(Tabela2[[#This Row],[Tempo CP (s)]],Tabela2[[#This Row],[Tempo P. (s)]])</f>
        <v>0</v>
      </c>
      <c r="S223" s="8"/>
      <c r="T223" s="1">
        <f>IFERROR(VLOOKUP(Tabela2[[#This Row],[Colocação]],Tabela1[#All],2,0),0)</f>
        <v>0</v>
      </c>
      <c r="U223" s="1" t="str">
        <f>IF(Tabela2[[#This Row],[Tempo Final (s)]]&gt;0,_xlfn.RANK.EQ(R223,$R$219:$R$229,1),"A definir")</f>
        <v>A definir</v>
      </c>
    </row>
    <row r="224" spans="3:21" hidden="1" x14ac:dyDescent="0.3">
      <c r="C224" t="s">
        <v>21</v>
      </c>
      <c r="D224" t="s">
        <v>22</v>
      </c>
      <c r="E224" t="s">
        <v>23</v>
      </c>
      <c r="F224" t="s">
        <v>24</v>
      </c>
      <c r="G224" t="s">
        <v>40</v>
      </c>
      <c r="J224" t="s">
        <v>45</v>
      </c>
      <c r="K224" s="2"/>
      <c r="L224" s="1" t="s">
        <v>25</v>
      </c>
      <c r="M224">
        <v>180</v>
      </c>
      <c r="N224">
        <v>600</v>
      </c>
      <c r="P224" s="8"/>
      <c r="Q224" s="8">
        <f>IF(AND(Tabela2[[#This Row],[Reps]]&lt;Tabela2[[#This Row],[Reps Cap]],Tabela2[[#This Row],[Reps]]&gt;0),(Tabela2[[#This Row],[Reps Cap]]-Tabela2[[#This Row],[Reps]])*1,0)</f>
        <v>0</v>
      </c>
      <c r="R224" s="8">
        <f>SUM(Tabela2[[#This Row],[Tempo CP (s)]],Tabela2[[#This Row],[Tempo P. (s)]])</f>
        <v>0</v>
      </c>
      <c r="S224" s="8"/>
      <c r="T224" s="1">
        <f>IFERROR(VLOOKUP(Tabela2[[#This Row],[Colocação]],Tabela1[#All],2,0),0)</f>
        <v>0</v>
      </c>
      <c r="U224" s="1" t="str">
        <f>IF(Tabela2[[#This Row],[Tempo Final (s)]]&gt;0,_xlfn.RANK.EQ(R224,$R$219:$R$229,1),"A definir")</f>
        <v>A definir</v>
      </c>
    </row>
    <row r="225" spans="3:21" hidden="1" x14ac:dyDescent="0.3">
      <c r="C225" t="s">
        <v>21</v>
      </c>
      <c r="G225" t="s">
        <v>40</v>
      </c>
      <c r="J225" t="s">
        <v>49</v>
      </c>
      <c r="K225" s="2"/>
      <c r="L225" s="1" t="s">
        <v>25</v>
      </c>
      <c r="P225" s="8"/>
      <c r="Q225" s="8">
        <f>IF(AND(Tabela2[[#This Row],[Reps]]&lt;Tabela2[[#This Row],[Reps Cap]],Tabela2[[#This Row],[Reps]]&gt;0),(Tabela2[[#This Row],[Reps Cap]]-Tabela2[[#This Row],[Reps]])*1,0)</f>
        <v>0</v>
      </c>
      <c r="R225" s="8">
        <f>SUM(Tabela2[[#This Row],[Tempo CP (s)]],Tabela2[[#This Row],[Tempo P. (s)]])</f>
        <v>0</v>
      </c>
      <c r="S225" s="8"/>
      <c r="T225" s="1">
        <f>IFERROR(VLOOKUP(Tabela2[[#This Row],[Colocação]],Tabela1[#All],2,0),0)</f>
        <v>0</v>
      </c>
      <c r="U225" s="1" t="str">
        <f>IF(Tabela2[[#This Row],[Tempo Final (s)]]&gt;0,_xlfn.RANK.EQ(R225,$R$219:$R$229,1),"A definir")</f>
        <v>A definir</v>
      </c>
    </row>
    <row r="226" spans="3:21" hidden="1" x14ac:dyDescent="0.3">
      <c r="C226" t="s">
        <v>21</v>
      </c>
      <c r="D226" t="s">
        <v>22</v>
      </c>
      <c r="E226" t="s">
        <v>23</v>
      </c>
      <c r="F226" t="s">
        <v>24</v>
      </c>
      <c r="G226" t="s">
        <v>40</v>
      </c>
      <c r="J226" t="s">
        <v>44</v>
      </c>
      <c r="K226" s="2"/>
      <c r="L226" s="1" t="s">
        <v>25</v>
      </c>
      <c r="M226">
        <v>180</v>
      </c>
      <c r="N226">
        <v>600</v>
      </c>
      <c r="P226" s="8"/>
      <c r="Q226" s="8">
        <f>IF(AND(Tabela2[[#This Row],[Reps]]&lt;Tabela2[[#This Row],[Reps Cap]],Tabela2[[#This Row],[Reps]]&gt;0),(Tabela2[[#This Row],[Reps Cap]]-Tabela2[[#This Row],[Reps]])*1,0)</f>
        <v>0</v>
      </c>
      <c r="R226" s="8">
        <f>SUM(Tabela2[[#This Row],[Tempo CP (s)]],Tabela2[[#This Row],[Tempo P. (s)]])</f>
        <v>0</v>
      </c>
      <c r="S226" s="8"/>
      <c r="T226" s="1">
        <f>IFERROR(VLOOKUP(Tabela2[[#This Row],[Colocação]],Tabela1[#All],2,0),0)</f>
        <v>0</v>
      </c>
      <c r="U226" s="1" t="str">
        <f>IF(Tabela2[[#This Row],[Tempo Final (s)]]&gt;0,_xlfn.RANK.EQ(R226,$R$219:$R$229,1),"A definir")</f>
        <v>A definir</v>
      </c>
    </row>
    <row r="227" spans="3:21" hidden="1" x14ac:dyDescent="0.3">
      <c r="C227" t="s">
        <v>21</v>
      </c>
      <c r="D227" t="s">
        <v>22</v>
      </c>
      <c r="E227" t="s">
        <v>23</v>
      </c>
      <c r="F227" t="s">
        <v>24</v>
      </c>
      <c r="G227" t="s">
        <v>40</v>
      </c>
      <c r="J227" t="s">
        <v>50</v>
      </c>
      <c r="K227" s="2"/>
      <c r="L227" s="1" t="s">
        <v>25</v>
      </c>
      <c r="M227">
        <v>180</v>
      </c>
      <c r="N227">
        <v>600</v>
      </c>
      <c r="P227" s="8"/>
      <c r="Q227" s="8">
        <f>IF(AND(Tabela2[[#This Row],[Reps]]&lt;Tabela2[[#This Row],[Reps Cap]],Tabela2[[#This Row],[Reps]]&gt;0),(Tabela2[[#This Row],[Reps Cap]]-Tabela2[[#This Row],[Reps]])*1,0)</f>
        <v>0</v>
      </c>
      <c r="R227" s="8">
        <f>SUM(Tabela2[[#This Row],[Tempo CP (s)]],Tabela2[[#This Row],[Tempo P. (s)]])</f>
        <v>0</v>
      </c>
      <c r="S227" s="8"/>
      <c r="T227" s="1">
        <f>IFERROR(VLOOKUP(Tabela2[[#This Row],[Colocação]],Tabela1[#All],2,0),0)</f>
        <v>0</v>
      </c>
      <c r="U227" s="1" t="str">
        <f>IF(Tabela2[[#This Row],[Tempo Final (s)]]&gt;0,_xlfn.RANK.EQ(R227,$R$219:$R$229,1),"A definir")</f>
        <v>A definir</v>
      </c>
    </row>
    <row r="228" spans="3:21" hidden="1" x14ac:dyDescent="0.3">
      <c r="C228" t="s">
        <v>21</v>
      </c>
      <c r="D228" t="s">
        <v>22</v>
      </c>
      <c r="E228" t="s">
        <v>23</v>
      </c>
      <c r="F228" t="s">
        <v>24</v>
      </c>
      <c r="G228" t="s">
        <v>40</v>
      </c>
      <c r="J228" t="s">
        <v>43</v>
      </c>
      <c r="K228" s="2"/>
      <c r="L228" s="1" t="s">
        <v>25</v>
      </c>
      <c r="M228">
        <v>180</v>
      </c>
      <c r="N228">
        <v>600</v>
      </c>
      <c r="P228" s="8"/>
      <c r="Q228" s="8">
        <f>IF(AND(Tabela2[[#This Row],[Reps]]&lt;Tabela2[[#This Row],[Reps Cap]],Tabela2[[#This Row],[Reps]]&gt;0),(Tabela2[[#This Row],[Reps Cap]]-Tabela2[[#This Row],[Reps]])*1,0)</f>
        <v>0</v>
      </c>
      <c r="R228" s="8">
        <f>SUM(Tabela2[[#This Row],[Tempo CP (s)]],Tabela2[[#This Row],[Tempo P. (s)]])</f>
        <v>0</v>
      </c>
      <c r="S228" s="8"/>
      <c r="T228" s="1">
        <f>IFERROR(VLOOKUP(Tabela2[[#This Row],[Colocação]],Tabela1[#All],2,0),0)</f>
        <v>0</v>
      </c>
      <c r="U228" s="1" t="str">
        <f>IF(Tabela2[[#This Row],[Tempo Final (s)]]&gt;0,_xlfn.RANK.EQ(R228,$R$219:$R$229,1),"A definir")</f>
        <v>A definir</v>
      </c>
    </row>
    <row r="229" spans="3:21" ht="15" hidden="1" thickBot="1" x14ac:dyDescent="0.35">
      <c r="C229" s="12" t="s">
        <v>21</v>
      </c>
      <c r="D229" s="12" t="s">
        <v>22</v>
      </c>
      <c r="E229" s="12" t="s">
        <v>23</v>
      </c>
      <c r="F229" s="12" t="s">
        <v>24</v>
      </c>
      <c r="G229" s="12" t="s">
        <v>40</v>
      </c>
      <c r="H229" s="12"/>
      <c r="I229" s="12"/>
      <c r="J229" s="12" t="s">
        <v>48</v>
      </c>
      <c r="K229" s="13"/>
      <c r="L229" s="15" t="s">
        <v>25</v>
      </c>
      <c r="M229" s="12">
        <v>180</v>
      </c>
      <c r="N229" s="12">
        <v>600</v>
      </c>
      <c r="O229" s="12"/>
      <c r="P229" s="14"/>
      <c r="Q229" s="14">
        <f>IF(AND(Tabela2[[#This Row],[Reps]]&lt;Tabela2[[#This Row],[Reps Cap]],Tabela2[[#This Row],[Reps]]&gt;0),(Tabela2[[#This Row],[Reps Cap]]-Tabela2[[#This Row],[Reps]])*1,0)</f>
        <v>0</v>
      </c>
      <c r="R229" s="14">
        <f>SUM(Tabela2[[#This Row],[Tempo CP (s)]],Tabela2[[#This Row],[Tempo P. (s)]])</f>
        <v>0</v>
      </c>
      <c r="S229" s="14"/>
      <c r="T229" s="15">
        <f>IFERROR(VLOOKUP(Tabela2[[#This Row],[Colocação]],Tabela1[#All],2,0),0)</f>
        <v>0</v>
      </c>
      <c r="U229" s="15" t="str">
        <f>IF(Tabela2[[#This Row],[Tempo Final (s)]]&gt;0,_xlfn.RANK.EQ(R229,$R$219:$R$229,1),"A definir")</f>
        <v>A definir</v>
      </c>
    </row>
    <row r="230" spans="3:21" hidden="1" x14ac:dyDescent="0.3">
      <c r="C230" t="s">
        <v>26</v>
      </c>
      <c r="D230" t="s">
        <v>22</v>
      </c>
      <c r="E230" t="s">
        <v>23</v>
      </c>
      <c r="F230" t="s">
        <v>24</v>
      </c>
      <c r="G230" t="s">
        <v>40</v>
      </c>
      <c r="J230" t="s">
        <v>52</v>
      </c>
      <c r="K230" s="2"/>
      <c r="L230" s="1" t="s">
        <v>25</v>
      </c>
      <c r="M230">
        <v>180</v>
      </c>
      <c r="N230">
        <v>600</v>
      </c>
      <c r="P230" s="8"/>
      <c r="Q230" s="8">
        <f>IF(AND(Tabela2[[#This Row],[Reps]]&lt;Tabela2[[#This Row],[Reps Cap]],Tabela2[[#This Row],[Reps]]&gt;0),(Tabela2[[#This Row],[Reps Cap]]-Tabela2[[#This Row],[Reps]])*1,0)</f>
        <v>0</v>
      </c>
      <c r="R230" s="8">
        <f>SUM(Tabela2[[#This Row],[Tempo CP (s)]],Tabela2[[#This Row],[Tempo P. (s)]])</f>
        <v>0</v>
      </c>
      <c r="S230" s="8"/>
      <c r="T230" s="1">
        <f>IFERROR(VLOOKUP(Tabela2[[#This Row],[Colocação]],Tabela1[#All],2,0),0)</f>
        <v>0</v>
      </c>
      <c r="U230" s="1" t="str">
        <f>IF(Tabela2[[#This Row],[Tempo Final (s)]]&gt;0,_xlfn.RANK.EQ(R230,$R$230:$R$234,1),"A definir")</f>
        <v>A definir</v>
      </c>
    </row>
    <row r="231" spans="3:21" hidden="1" x14ac:dyDescent="0.3">
      <c r="C231" t="s">
        <v>26</v>
      </c>
      <c r="D231" t="s">
        <v>22</v>
      </c>
      <c r="E231" t="s">
        <v>23</v>
      </c>
      <c r="F231" t="s">
        <v>24</v>
      </c>
      <c r="G231" t="s">
        <v>40</v>
      </c>
      <c r="J231" t="s">
        <v>53</v>
      </c>
      <c r="K231" s="2"/>
      <c r="L231" s="1" t="s">
        <v>25</v>
      </c>
      <c r="M231">
        <v>180</v>
      </c>
      <c r="N231">
        <v>600</v>
      </c>
      <c r="P231" s="8"/>
      <c r="Q231" s="8">
        <f>IF(AND(Tabela2[[#This Row],[Reps]]&lt;Tabela2[[#This Row],[Reps Cap]],Tabela2[[#This Row],[Reps]]&gt;0),(Tabela2[[#This Row],[Reps Cap]]-Tabela2[[#This Row],[Reps]])*1,0)</f>
        <v>0</v>
      </c>
      <c r="R231" s="8">
        <f>SUM(Tabela2[[#This Row],[Tempo CP (s)]],Tabela2[[#This Row],[Tempo P. (s)]])</f>
        <v>0</v>
      </c>
      <c r="S231" s="8"/>
      <c r="T231" s="1">
        <f>IFERROR(VLOOKUP(Tabela2[[#This Row],[Colocação]],Tabela1[#All],2,0),0)</f>
        <v>0</v>
      </c>
      <c r="U231" s="1" t="str">
        <f>IF(Tabela2[[#This Row],[Tempo Final (s)]]&gt;0,_xlfn.RANK.EQ(R231,$R$230:$R$234,1),"A definir")</f>
        <v>A definir</v>
      </c>
    </row>
    <row r="232" spans="3:21" hidden="1" x14ac:dyDescent="0.3">
      <c r="C232" t="s">
        <v>26</v>
      </c>
      <c r="D232" t="s">
        <v>22</v>
      </c>
      <c r="E232" t="s">
        <v>23</v>
      </c>
      <c r="F232" t="s">
        <v>24</v>
      </c>
      <c r="G232" t="s">
        <v>40</v>
      </c>
      <c r="J232" t="s">
        <v>54</v>
      </c>
      <c r="K232" s="2"/>
      <c r="L232" s="1" t="s">
        <v>25</v>
      </c>
      <c r="M232">
        <v>180</v>
      </c>
      <c r="N232">
        <v>600</v>
      </c>
      <c r="P232" s="8"/>
      <c r="Q232" s="8">
        <f>IF(AND(Tabela2[[#This Row],[Reps]]&lt;Tabela2[[#This Row],[Reps Cap]],Tabela2[[#This Row],[Reps]]&gt;0),(Tabela2[[#This Row],[Reps Cap]]-Tabela2[[#This Row],[Reps]])*1,0)</f>
        <v>0</v>
      </c>
      <c r="R232" s="8">
        <f>SUM(Tabela2[[#This Row],[Tempo CP (s)]],Tabela2[[#This Row],[Tempo P. (s)]])</f>
        <v>0</v>
      </c>
      <c r="S232" s="8"/>
      <c r="T232" s="1">
        <f>IFERROR(VLOOKUP(Tabela2[[#This Row],[Colocação]],Tabela1[#All],2,0),0)</f>
        <v>0</v>
      </c>
      <c r="U232" s="1" t="str">
        <f>IF(Tabela2[[#This Row],[Tempo Final (s)]]&gt;0,_xlfn.RANK.EQ(R232,$R$230:$R$234,1),"A definir")</f>
        <v>A definir</v>
      </c>
    </row>
    <row r="233" spans="3:21" hidden="1" x14ac:dyDescent="0.3">
      <c r="C233" t="s">
        <v>26</v>
      </c>
      <c r="D233" t="s">
        <v>22</v>
      </c>
      <c r="E233" t="s">
        <v>23</v>
      </c>
      <c r="F233" t="s">
        <v>24</v>
      </c>
      <c r="G233" t="s">
        <v>40</v>
      </c>
      <c r="J233" t="s">
        <v>55</v>
      </c>
      <c r="K233" s="2"/>
      <c r="L233" s="1" t="s">
        <v>25</v>
      </c>
      <c r="M233">
        <v>180</v>
      </c>
      <c r="N233">
        <v>600</v>
      </c>
      <c r="P233" s="8"/>
      <c r="Q233" s="8">
        <f>IF(AND(Tabela2[[#This Row],[Reps]]&lt;Tabela2[[#This Row],[Reps Cap]],Tabela2[[#This Row],[Reps]]&gt;0),(Tabela2[[#This Row],[Reps Cap]]-Tabela2[[#This Row],[Reps]])*1,0)</f>
        <v>0</v>
      </c>
      <c r="R233" s="8">
        <f>SUM(Tabela2[[#This Row],[Tempo CP (s)]],Tabela2[[#This Row],[Tempo P. (s)]])</f>
        <v>0</v>
      </c>
      <c r="S233" s="8"/>
      <c r="T233" s="1">
        <f>IFERROR(VLOOKUP(Tabela2[[#This Row],[Colocação]],Tabela1[#All],2,0),0)</f>
        <v>0</v>
      </c>
      <c r="U233" s="1" t="str">
        <f>IF(Tabela2[[#This Row],[Tempo Final (s)]]&gt;0,_xlfn.RANK.EQ(R233,$R$230:$R$234,1),"A definir")</f>
        <v>A definir</v>
      </c>
    </row>
    <row r="234" spans="3:21" ht="15" hidden="1" thickBot="1" x14ac:dyDescent="0.35">
      <c r="C234" s="12" t="s">
        <v>26</v>
      </c>
      <c r="D234" t="s">
        <v>22</v>
      </c>
      <c r="E234" t="s">
        <v>23</v>
      </c>
      <c r="F234" t="s">
        <v>24</v>
      </c>
      <c r="G234" s="12" t="s">
        <v>40</v>
      </c>
      <c r="J234" s="12" t="s">
        <v>56</v>
      </c>
      <c r="K234" s="13"/>
      <c r="L234" s="15" t="s">
        <v>25</v>
      </c>
      <c r="M234" s="12">
        <v>180</v>
      </c>
      <c r="N234" s="12">
        <v>600</v>
      </c>
      <c r="O234" s="12"/>
      <c r="P234" s="14"/>
      <c r="Q234" s="8">
        <f>IF(AND(Tabela2[[#This Row],[Reps]]&lt;Tabela2[[#This Row],[Reps Cap]],Tabela2[[#This Row],[Reps]]&gt;0),(Tabela2[[#This Row],[Reps Cap]]-Tabela2[[#This Row],[Reps]])*1,0)</f>
        <v>0</v>
      </c>
      <c r="R234" s="8">
        <f>SUM(Tabela2[[#This Row],[Tempo CP (s)]],Tabela2[[#This Row],[Tempo P. (s)]])</f>
        <v>0</v>
      </c>
      <c r="S234" s="8"/>
      <c r="T234" s="15">
        <f>IFERROR(VLOOKUP(Tabela2[[#This Row],[Colocação]],Tabela1[#All],2,0),0)</f>
        <v>0</v>
      </c>
      <c r="U234" s="15" t="str">
        <f>IF(Tabela2[[#This Row],[Tempo Final (s)]]&gt;0,_xlfn.RANK.EQ(R234,$R$230:$R$234,1),"A definir")</f>
        <v>A definir</v>
      </c>
    </row>
    <row r="235" spans="3:21" hidden="1" x14ac:dyDescent="0.3">
      <c r="C235" t="s">
        <v>27</v>
      </c>
      <c r="D235" t="s">
        <v>22</v>
      </c>
      <c r="E235" t="s">
        <v>23</v>
      </c>
      <c r="F235" t="s">
        <v>24</v>
      </c>
      <c r="G235" t="s">
        <v>40</v>
      </c>
      <c r="J235" t="s">
        <v>57</v>
      </c>
      <c r="K235" s="2"/>
      <c r="L235" s="1" t="s">
        <v>25</v>
      </c>
      <c r="M235">
        <v>180</v>
      </c>
      <c r="N235">
        <v>600</v>
      </c>
      <c r="P235" s="8"/>
      <c r="Q235" s="8">
        <f>IF(AND(Tabela2[[#This Row],[Reps]]&lt;Tabela2[[#This Row],[Reps Cap]],Tabela2[[#This Row],[Reps]]&gt;0),(Tabela2[[#This Row],[Reps Cap]]-Tabela2[[#This Row],[Reps]])*1,0)</f>
        <v>0</v>
      </c>
      <c r="R235" s="8">
        <f>SUM(Tabela2[[#This Row],[Tempo CP (s)]],Tabela2[[#This Row],[Tempo P. (s)]])</f>
        <v>0</v>
      </c>
      <c r="S235" s="8"/>
      <c r="T235" s="1">
        <f>IFERROR(VLOOKUP(Tabela2[[#This Row],[Colocação]],Tabela1[#All],2,0),0)</f>
        <v>0</v>
      </c>
      <c r="U235" s="1" t="str">
        <f>IF(Tabela2[[#This Row],[Tempo Final (s)]]&gt;0,_xlfn.RANK.EQ(R235,$R$235:$R$242,1),"A definir")</f>
        <v>A definir</v>
      </c>
    </row>
    <row r="236" spans="3:21" hidden="1" x14ac:dyDescent="0.3">
      <c r="C236" t="s">
        <v>27</v>
      </c>
      <c r="D236" t="s">
        <v>22</v>
      </c>
      <c r="E236" t="s">
        <v>23</v>
      </c>
      <c r="F236" t="s">
        <v>24</v>
      </c>
      <c r="G236" t="s">
        <v>40</v>
      </c>
      <c r="J236" t="s">
        <v>58</v>
      </c>
      <c r="K236" s="2"/>
      <c r="L236" s="1" t="s">
        <v>25</v>
      </c>
      <c r="M236">
        <v>180</v>
      </c>
      <c r="N236">
        <v>600</v>
      </c>
      <c r="P236" s="8"/>
      <c r="Q236" s="8">
        <f>IF(AND(Tabela2[[#This Row],[Reps]]&lt;Tabela2[[#This Row],[Reps Cap]],Tabela2[[#This Row],[Reps]]&gt;0),(Tabela2[[#This Row],[Reps Cap]]-Tabela2[[#This Row],[Reps]])*1,0)</f>
        <v>0</v>
      </c>
      <c r="R236" s="8">
        <f>SUM(Tabela2[[#This Row],[Tempo CP (s)]],Tabela2[[#This Row],[Tempo P. (s)]])</f>
        <v>0</v>
      </c>
      <c r="S236" s="8"/>
      <c r="T236" s="1">
        <f>IFERROR(VLOOKUP(Tabela2[[#This Row],[Colocação]],Tabela1[#All],2,0),0)</f>
        <v>0</v>
      </c>
      <c r="U236" s="1" t="str">
        <f>IF(Tabela2[[#This Row],[Tempo Final (s)]]&gt;0,_xlfn.RANK.EQ(R236,$R$235:$R$242,1),"A definir")</f>
        <v>A definir</v>
      </c>
    </row>
    <row r="237" spans="3:21" hidden="1" x14ac:dyDescent="0.3">
      <c r="C237" t="s">
        <v>27</v>
      </c>
      <c r="D237" t="s">
        <v>22</v>
      </c>
      <c r="E237" t="s">
        <v>23</v>
      </c>
      <c r="F237" t="s">
        <v>24</v>
      </c>
      <c r="G237" t="s">
        <v>40</v>
      </c>
      <c r="J237" t="s">
        <v>59</v>
      </c>
      <c r="K237" s="2"/>
      <c r="L237" s="1" t="s">
        <v>25</v>
      </c>
      <c r="M237">
        <v>180</v>
      </c>
      <c r="N237">
        <v>600</v>
      </c>
      <c r="P237" s="8"/>
      <c r="Q237" s="8">
        <f>IF(AND(Tabela2[[#This Row],[Reps]]&lt;Tabela2[[#This Row],[Reps Cap]],Tabela2[[#This Row],[Reps]]&gt;0),(Tabela2[[#This Row],[Reps Cap]]-Tabela2[[#This Row],[Reps]])*1,0)</f>
        <v>0</v>
      </c>
      <c r="R237" s="8">
        <f>SUM(Tabela2[[#This Row],[Tempo CP (s)]],Tabela2[[#This Row],[Tempo P. (s)]])</f>
        <v>0</v>
      </c>
      <c r="S237" s="8"/>
      <c r="T237" s="1">
        <f>IFERROR(VLOOKUP(Tabela2[[#This Row],[Colocação]],Tabela1[#All],2,0),0)</f>
        <v>0</v>
      </c>
      <c r="U237" s="1" t="str">
        <f>IF(Tabela2[[#This Row],[Tempo Final (s)]]&gt;0,_xlfn.RANK.EQ(R237,$R$235:$R$242,1),"A definir")</f>
        <v>A definir</v>
      </c>
    </row>
    <row r="238" spans="3:21" hidden="1" x14ac:dyDescent="0.3">
      <c r="C238" t="s">
        <v>27</v>
      </c>
      <c r="D238" t="s">
        <v>22</v>
      </c>
      <c r="E238" t="s">
        <v>23</v>
      </c>
      <c r="F238" t="s">
        <v>24</v>
      </c>
      <c r="G238" t="s">
        <v>40</v>
      </c>
      <c r="J238" t="s">
        <v>60</v>
      </c>
      <c r="K238" s="2"/>
      <c r="L238" s="1" t="s">
        <v>25</v>
      </c>
      <c r="M238">
        <v>180</v>
      </c>
      <c r="N238">
        <v>600</v>
      </c>
      <c r="P238" s="8"/>
      <c r="Q238" s="8">
        <f>IF(AND(Tabela2[[#This Row],[Reps]]&lt;Tabela2[[#This Row],[Reps Cap]],Tabela2[[#This Row],[Reps]]&gt;0),(Tabela2[[#This Row],[Reps Cap]]-Tabela2[[#This Row],[Reps]])*1,0)</f>
        <v>0</v>
      </c>
      <c r="R238" s="8">
        <f>SUM(Tabela2[[#This Row],[Tempo CP (s)]],Tabela2[[#This Row],[Tempo P. (s)]])</f>
        <v>0</v>
      </c>
      <c r="S238" s="8"/>
      <c r="T238" s="1">
        <f>IFERROR(VLOOKUP(Tabela2[[#This Row],[Colocação]],Tabela1[#All],2,0),0)</f>
        <v>0</v>
      </c>
      <c r="U238" s="1" t="str">
        <f>IF(Tabela2[[#This Row],[Tempo Final (s)]]&gt;0,_xlfn.RANK.EQ(R238,$R$235:$R$242,1),"A definir")</f>
        <v>A definir</v>
      </c>
    </row>
    <row r="239" spans="3:21" hidden="1" x14ac:dyDescent="0.3">
      <c r="C239" t="s">
        <v>27</v>
      </c>
      <c r="D239" t="s">
        <v>22</v>
      </c>
      <c r="E239" t="s">
        <v>23</v>
      </c>
      <c r="F239" t="s">
        <v>24</v>
      </c>
      <c r="G239" t="s">
        <v>40</v>
      </c>
      <c r="J239" t="s">
        <v>94</v>
      </c>
      <c r="K239" s="2"/>
      <c r="L239" s="1" t="s">
        <v>25</v>
      </c>
      <c r="M239">
        <v>180</v>
      </c>
      <c r="N239">
        <v>600</v>
      </c>
      <c r="P239" s="8"/>
      <c r="Q239" s="8">
        <f>IF(AND(Tabela2[[#This Row],[Reps]]&lt;Tabela2[[#This Row],[Reps Cap]],Tabela2[[#This Row],[Reps]]&gt;0),(Tabela2[[#This Row],[Reps Cap]]-Tabela2[[#This Row],[Reps]])*1,0)</f>
        <v>0</v>
      </c>
      <c r="R239" s="8">
        <f>SUM(Tabela2[[#This Row],[Tempo CP (s)]],Tabela2[[#This Row],[Tempo P. (s)]])</f>
        <v>0</v>
      </c>
      <c r="S239" s="8"/>
      <c r="T239" s="1">
        <f>IFERROR(VLOOKUP(Tabela2[[#This Row],[Colocação]],Tabela1[#All],2,0),0)</f>
        <v>0</v>
      </c>
      <c r="U239" s="1" t="str">
        <f>IF(Tabela2[[#This Row],[Tempo Final (s)]]&gt;0,_xlfn.RANK.EQ(R239,$R$235:$R$242,1),"A definir")</f>
        <v>A definir</v>
      </c>
    </row>
    <row r="240" spans="3:21" hidden="1" x14ac:dyDescent="0.3">
      <c r="C240" t="s">
        <v>27</v>
      </c>
      <c r="D240" t="s">
        <v>22</v>
      </c>
      <c r="E240" t="s">
        <v>23</v>
      </c>
      <c r="F240" t="s">
        <v>24</v>
      </c>
      <c r="G240" t="s">
        <v>40</v>
      </c>
      <c r="J240" t="s">
        <v>93</v>
      </c>
      <c r="K240" s="2"/>
      <c r="L240" s="1" t="s">
        <v>25</v>
      </c>
      <c r="M240">
        <v>180</v>
      </c>
      <c r="N240">
        <v>600</v>
      </c>
      <c r="P240" s="8"/>
      <c r="Q240" s="8">
        <f>IF(AND(Tabela2[[#This Row],[Reps]]&lt;Tabela2[[#This Row],[Reps Cap]],Tabela2[[#This Row],[Reps]]&gt;0),(Tabela2[[#This Row],[Reps Cap]]-Tabela2[[#This Row],[Reps]])*1,0)</f>
        <v>0</v>
      </c>
      <c r="R240" s="8">
        <f>SUM(Tabela2[[#This Row],[Tempo CP (s)]],Tabela2[[#This Row],[Tempo P. (s)]])</f>
        <v>0</v>
      </c>
      <c r="S240" s="8"/>
      <c r="T240" s="1">
        <f>IFERROR(VLOOKUP(Tabela2[[#This Row],[Colocação]],Tabela1[#All],2,0),0)</f>
        <v>0</v>
      </c>
      <c r="U240" s="1" t="str">
        <f>IF(Tabela2[[#This Row],[Tempo Final (s)]]&gt;0,_xlfn.RANK.EQ(R240,$R$235:$R$242,1),"A definir")</f>
        <v>A definir</v>
      </c>
    </row>
    <row r="241" spans="3:21" hidden="1" x14ac:dyDescent="0.3">
      <c r="C241" t="s">
        <v>27</v>
      </c>
      <c r="D241" t="s">
        <v>22</v>
      </c>
      <c r="E241" t="s">
        <v>23</v>
      </c>
      <c r="F241" t="s">
        <v>24</v>
      </c>
      <c r="G241" t="s">
        <v>40</v>
      </c>
      <c r="J241" t="s">
        <v>61</v>
      </c>
      <c r="K241" s="2"/>
      <c r="L241" s="1" t="s">
        <v>25</v>
      </c>
      <c r="M241">
        <v>180</v>
      </c>
      <c r="N241">
        <v>600</v>
      </c>
      <c r="P241" s="8"/>
      <c r="Q241" s="8">
        <f>IF(AND(Tabela2[[#This Row],[Reps]]&lt;Tabela2[[#This Row],[Reps Cap]],Tabela2[[#This Row],[Reps]]&gt;0),(Tabela2[[#This Row],[Reps Cap]]-Tabela2[[#This Row],[Reps]])*1,0)</f>
        <v>0</v>
      </c>
      <c r="R241" s="8">
        <f>SUM(Tabela2[[#This Row],[Tempo CP (s)]],Tabela2[[#This Row],[Tempo P. (s)]])</f>
        <v>0</v>
      </c>
      <c r="S241" s="8"/>
      <c r="T241" s="1">
        <f>IFERROR(VLOOKUP(Tabela2[[#This Row],[Colocação]],Tabela1[#All],2,0),0)</f>
        <v>0</v>
      </c>
      <c r="U241" s="1" t="str">
        <f>IF(Tabela2[[#This Row],[Tempo Final (s)]]&gt;0,_xlfn.RANK.EQ(R241,$R$235:$R$242,1),"A definir")</f>
        <v>A definir</v>
      </c>
    </row>
    <row r="242" spans="3:21" ht="15" hidden="1" thickBot="1" x14ac:dyDescent="0.35">
      <c r="C242" s="12" t="s">
        <v>27</v>
      </c>
      <c r="D242" s="12" t="s">
        <v>22</v>
      </c>
      <c r="E242" s="12" t="s">
        <v>23</v>
      </c>
      <c r="F242" s="12" t="s">
        <v>24</v>
      </c>
      <c r="G242" s="12" t="s">
        <v>40</v>
      </c>
      <c r="H242" s="12"/>
      <c r="I242" s="12"/>
      <c r="J242" s="12" t="s">
        <v>62</v>
      </c>
      <c r="K242" s="13"/>
      <c r="L242" s="15" t="s">
        <v>25</v>
      </c>
      <c r="M242" s="12">
        <v>180</v>
      </c>
      <c r="N242" s="12">
        <v>600</v>
      </c>
      <c r="O242" s="12"/>
      <c r="P242" s="14"/>
      <c r="Q242" s="14">
        <f>IF(AND(Tabela2[[#This Row],[Reps]]&lt;Tabela2[[#This Row],[Reps Cap]],Tabela2[[#This Row],[Reps]]&gt;0),(Tabela2[[#This Row],[Reps Cap]]-Tabela2[[#This Row],[Reps]])*1,0)</f>
        <v>0</v>
      </c>
      <c r="R242" s="14">
        <f>SUM(Tabela2[[#This Row],[Tempo CP (s)]],Tabela2[[#This Row],[Tempo P. (s)]])</f>
        <v>0</v>
      </c>
      <c r="S242" s="14"/>
      <c r="T242" s="15">
        <f>IFERROR(VLOOKUP(Tabela2[[#This Row],[Colocação]],Tabela1[#All],2,0),0)</f>
        <v>0</v>
      </c>
      <c r="U242" s="15" t="str">
        <f>IF(Tabela2[[#This Row],[Tempo Final (s)]]&gt;0,_xlfn.RANK.EQ(R242,$R$235:$R$242,1),"A definir")</f>
        <v>A definir</v>
      </c>
    </row>
    <row r="243" spans="3:21" hidden="1" x14ac:dyDescent="0.3">
      <c r="C243" t="s">
        <v>28</v>
      </c>
      <c r="D243" t="s">
        <v>22</v>
      </c>
      <c r="E243" t="s">
        <v>23</v>
      </c>
      <c r="F243" t="s">
        <v>24</v>
      </c>
      <c r="G243" t="s">
        <v>40</v>
      </c>
      <c r="J243" t="s">
        <v>63</v>
      </c>
      <c r="K243" s="2"/>
      <c r="L243" s="1" t="s">
        <v>25</v>
      </c>
      <c r="M243">
        <v>180</v>
      </c>
      <c r="N243">
        <v>600</v>
      </c>
      <c r="P243" s="8"/>
      <c r="Q243" s="8">
        <f>IF(AND(Tabela2[[#This Row],[Reps]]&lt;Tabela2[[#This Row],[Reps Cap]],Tabela2[[#This Row],[Reps]]&gt;0),(Tabela2[[#This Row],[Reps Cap]]-Tabela2[[#This Row],[Reps]])*1,0)</f>
        <v>0</v>
      </c>
      <c r="R243" s="8">
        <f>SUM(Tabela2[[#This Row],[Tempo CP (s)]],Tabela2[[#This Row],[Tempo P. (s)]])</f>
        <v>0</v>
      </c>
      <c r="S243" s="8"/>
      <c r="T243" s="1">
        <f>IFERROR(VLOOKUP(Tabela2[[#This Row],[Colocação]],Tabela1[#All],2,0),0)</f>
        <v>0</v>
      </c>
      <c r="U243" s="1" t="str">
        <f>IF(Tabela2[[#This Row],[Tempo Final (s)]]&gt;0,_xlfn.RANK.EQ(R243,$R$243:$R$248,1),"A definir")</f>
        <v>A definir</v>
      </c>
    </row>
    <row r="244" spans="3:21" hidden="1" x14ac:dyDescent="0.3">
      <c r="C244" t="s">
        <v>28</v>
      </c>
      <c r="D244" t="s">
        <v>22</v>
      </c>
      <c r="E244" t="s">
        <v>23</v>
      </c>
      <c r="F244" t="s">
        <v>24</v>
      </c>
      <c r="G244" t="s">
        <v>40</v>
      </c>
      <c r="J244" t="s">
        <v>64</v>
      </c>
      <c r="K244" s="2"/>
      <c r="L244" s="1" t="s">
        <v>25</v>
      </c>
      <c r="M244">
        <v>180</v>
      </c>
      <c r="N244">
        <v>600</v>
      </c>
      <c r="P244" s="8"/>
      <c r="Q244" s="8">
        <f>IF(AND(Tabela2[[#This Row],[Reps]]&lt;Tabela2[[#This Row],[Reps Cap]],Tabela2[[#This Row],[Reps]]&gt;0),(Tabela2[[#This Row],[Reps Cap]]-Tabela2[[#This Row],[Reps]])*1,0)</f>
        <v>0</v>
      </c>
      <c r="R244" s="8">
        <f>SUM(Tabela2[[#This Row],[Tempo CP (s)]],Tabela2[[#This Row],[Tempo P. (s)]])</f>
        <v>0</v>
      </c>
      <c r="S244" s="8"/>
      <c r="T244" s="1">
        <f>IFERROR(VLOOKUP(Tabela2[[#This Row],[Colocação]],Tabela1[#All],2,0),0)</f>
        <v>0</v>
      </c>
      <c r="U244" s="1" t="str">
        <f>IF(Tabela2[[#This Row],[Tempo Final (s)]]&gt;0,_xlfn.RANK.EQ(R244,$R$243:$R$248,1),"A definir")</f>
        <v>A definir</v>
      </c>
    </row>
    <row r="245" spans="3:21" hidden="1" x14ac:dyDescent="0.3">
      <c r="C245" t="s">
        <v>28</v>
      </c>
      <c r="D245" t="s">
        <v>22</v>
      </c>
      <c r="E245" t="s">
        <v>23</v>
      </c>
      <c r="F245" t="s">
        <v>24</v>
      </c>
      <c r="G245" t="s">
        <v>40</v>
      </c>
      <c r="J245" t="s">
        <v>65</v>
      </c>
      <c r="K245" s="2"/>
      <c r="L245" s="1" t="s">
        <v>25</v>
      </c>
      <c r="P245" s="8"/>
      <c r="Q245" s="8">
        <f>IF(AND(Tabela2[[#This Row],[Reps]]&lt;Tabela2[[#This Row],[Reps Cap]],Tabela2[[#This Row],[Reps]]&gt;0),(Tabela2[[#This Row],[Reps Cap]]-Tabela2[[#This Row],[Reps]])*1,0)</f>
        <v>0</v>
      </c>
      <c r="R245" s="8">
        <f>SUM(Tabela2[[#This Row],[Tempo CP (s)]],Tabela2[[#This Row],[Tempo P. (s)]])</f>
        <v>0</v>
      </c>
      <c r="S245" s="8"/>
      <c r="T245" s="1">
        <f>IFERROR(VLOOKUP(Tabela2[[#This Row],[Colocação]],Tabela1[#All],2,0),0)</f>
        <v>0</v>
      </c>
      <c r="U245" s="1" t="str">
        <f>IF(Tabela2[[#This Row],[Tempo Final (s)]]&gt;0,_xlfn.RANK.EQ(R245,$R$243:$R$248,1),"A definir")</f>
        <v>A definir</v>
      </c>
    </row>
    <row r="246" spans="3:21" hidden="1" x14ac:dyDescent="0.3">
      <c r="C246" t="s">
        <v>28</v>
      </c>
      <c r="D246" t="s">
        <v>22</v>
      </c>
      <c r="E246" t="s">
        <v>23</v>
      </c>
      <c r="F246" t="s">
        <v>24</v>
      </c>
      <c r="G246" t="s">
        <v>40</v>
      </c>
      <c r="J246" t="s">
        <v>92</v>
      </c>
      <c r="K246" s="2"/>
      <c r="L246" s="1" t="s">
        <v>25</v>
      </c>
      <c r="P246" s="8"/>
      <c r="Q246" s="8">
        <f>IF(AND(Tabela2[[#This Row],[Reps]]&lt;Tabela2[[#This Row],[Reps Cap]],Tabela2[[#This Row],[Reps]]&gt;0),(Tabela2[[#This Row],[Reps Cap]]-Tabela2[[#This Row],[Reps]])*1,0)</f>
        <v>0</v>
      </c>
      <c r="R246" s="8">
        <f>SUM(Tabela2[[#This Row],[Tempo CP (s)]],Tabela2[[#This Row],[Tempo P. (s)]])</f>
        <v>0</v>
      </c>
      <c r="S246" s="8"/>
      <c r="T246" s="1">
        <f>IFERROR(VLOOKUP(Tabela2[[#This Row],[Colocação]],Tabela1[#All],2,0),0)</f>
        <v>0</v>
      </c>
      <c r="U246" s="1" t="str">
        <f>IF(Tabela2[[#This Row],[Tempo Final (s)]]&gt;0,_xlfn.RANK.EQ(R246,$R$243:$R$248,1),"A definir")</f>
        <v>A definir</v>
      </c>
    </row>
    <row r="247" spans="3:21" hidden="1" x14ac:dyDescent="0.3">
      <c r="C247" t="s">
        <v>28</v>
      </c>
      <c r="D247" t="s">
        <v>22</v>
      </c>
      <c r="E247" t="s">
        <v>23</v>
      </c>
      <c r="F247" t="s">
        <v>24</v>
      </c>
      <c r="G247" t="s">
        <v>40</v>
      </c>
      <c r="J247" t="s">
        <v>66</v>
      </c>
      <c r="K247" s="2"/>
      <c r="L247" s="1" t="s">
        <v>25</v>
      </c>
      <c r="P247" s="8"/>
      <c r="Q247" s="8">
        <f>IF(AND(Tabela2[[#This Row],[Reps]]&lt;Tabela2[[#This Row],[Reps Cap]],Tabela2[[#This Row],[Reps]]&gt;0),(Tabela2[[#This Row],[Reps Cap]]-Tabela2[[#This Row],[Reps]])*1,0)</f>
        <v>0</v>
      </c>
      <c r="R247" s="8">
        <f>SUM(Tabela2[[#This Row],[Tempo CP (s)]],Tabela2[[#This Row],[Tempo P. (s)]])</f>
        <v>0</v>
      </c>
      <c r="S247" s="8"/>
      <c r="T247" s="1">
        <f>IFERROR(VLOOKUP(Tabela2[[#This Row],[Colocação]],Tabela1[#All],2,0),0)</f>
        <v>0</v>
      </c>
      <c r="U247" s="1" t="str">
        <f>IF(Tabela2[[#This Row],[Tempo Final (s)]]&gt;0,_xlfn.RANK.EQ(R247,$R$243:$R$248,1),"A definir")</f>
        <v>A definir</v>
      </c>
    </row>
    <row r="248" spans="3:21" ht="15" hidden="1" thickBot="1" x14ac:dyDescent="0.35">
      <c r="C248" s="12" t="s">
        <v>28</v>
      </c>
      <c r="D248" s="12" t="s">
        <v>22</v>
      </c>
      <c r="E248" s="12" t="s">
        <v>23</v>
      </c>
      <c r="F248" s="12" t="s">
        <v>24</v>
      </c>
      <c r="G248" s="12" t="s">
        <v>40</v>
      </c>
      <c r="H248" s="12"/>
      <c r="I248" s="12"/>
      <c r="J248" s="12" t="s">
        <v>67</v>
      </c>
      <c r="K248" s="13"/>
      <c r="L248" s="15" t="s">
        <v>25</v>
      </c>
      <c r="M248" s="12"/>
      <c r="N248" s="12"/>
      <c r="O248" s="12"/>
      <c r="P248" s="14"/>
      <c r="Q248" s="14">
        <f>IF(AND(Tabela2[[#This Row],[Reps]]&lt;Tabela2[[#This Row],[Reps Cap]],Tabela2[[#This Row],[Reps]]&gt;0),(Tabela2[[#This Row],[Reps Cap]]-Tabela2[[#This Row],[Reps]])*1,0)</f>
        <v>0</v>
      </c>
      <c r="R248" s="14">
        <f>SUM(Tabela2[[#This Row],[Tempo CP (s)]],Tabela2[[#This Row],[Tempo P. (s)]])</f>
        <v>0</v>
      </c>
      <c r="S248" s="14"/>
      <c r="T248" s="15">
        <f>IFERROR(VLOOKUP(Tabela2[[#This Row],[Colocação]],Tabela1[#All],2,0),0)</f>
        <v>0</v>
      </c>
      <c r="U248" s="15" t="str">
        <f>IF(Tabela2[[#This Row],[Tempo Final (s)]]&gt;0,_xlfn.RANK.EQ(R248,$R$243:$R$248,1),"A definir")</f>
        <v>A definir</v>
      </c>
    </row>
    <row r="249" spans="3:21" hidden="1" x14ac:dyDescent="0.3">
      <c r="C249" t="s">
        <v>37</v>
      </c>
      <c r="G249" t="s">
        <v>40</v>
      </c>
      <c r="J249" t="s">
        <v>69</v>
      </c>
      <c r="K249" s="2"/>
      <c r="L249" s="1"/>
      <c r="P249" s="8"/>
      <c r="Q249" s="8">
        <f>IF(AND(Tabela2[[#This Row],[Reps]]&lt;Tabela2[[#This Row],[Reps Cap]],Tabela2[[#This Row],[Reps]]&gt;0),(Tabela2[[#This Row],[Reps Cap]]-Tabela2[[#This Row],[Reps]])*1,0)</f>
        <v>0</v>
      </c>
      <c r="R249" s="8">
        <f>SUM(Tabela2[[#This Row],[Tempo CP (s)]],Tabela2[[#This Row],[Tempo P. (s)]])</f>
        <v>0</v>
      </c>
      <c r="S249" s="8"/>
      <c r="T249" s="1">
        <f>IFERROR(VLOOKUP(Tabela2[[#This Row],[Colocação]],Tabela1[#All],2,0),0)</f>
        <v>0</v>
      </c>
      <c r="U249" s="1" t="str">
        <f>IF(Tabela2[[#This Row],[Tempo Final (s)]]&gt;0,_xlfn.RANK.EQ(R249,$R$249:$R$251),"A definir")</f>
        <v>A definir</v>
      </c>
    </row>
    <row r="250" spans="3:21" hidden="1" x14ac:dyDescent="0.3">
      <c r="C250" t="s">
        <v>37</v>
      </c>
      <c r="G250" t="s">
        <v>40</v>
      </c>
      <c r="J250" t="s">
        <v>70</v>
      </c>
      <c r="K250" s="2"/>
      <c r="L250" s="1"/>
      <c r="P250" s="8"/>
      <c r="Q250" s="8">
        <f>IF(AND(Tabela2[[#This Row],[Reps]]&lt;Tabela2[[#This Row],[Reps Cap]],Tabela2[[#This Row],[Reps]]&gt;0),(Tabela2[[#This Row],[Reps Cap]]-Tabela2[[#This Row],[Reps]])*1,0)</f>
        <v>0</v>
      </c>
      <c r="R250" s="8">
        <f>SUM(Tabela2[[#This Row],[Tempo CP (s)]],Tabela2[[#This Row],[Tempo P. (s)]])</f>
        <v>0</v>
      </c>
      <c r="S250" s="8"/>
      <c r="T250" s="1">
        <f>IFERROR(VLOOKUP(Tabela2[[#This Row],[Colocação]],Tabela1[#All],2,0),0)</f>
        <v>0</v>
      </c>
      <c r="U250" s="1" t="str">
        <f>IF(Tabela2[[#This Row],[Tempo Final (s)]]&gt;0,_xlfn.RANK.EQ(R250,$R$249:$R$251),"A definir")</f>
        <v>A definir</v>
      </c>
    </row>
    <row r="251" spans="3:21" ht="15" hidden="1" thickBot="1" x14ac:dyDescent="0.35">
      <c r="C251" s="12" t="s">
        <v>37</v>
      </c>
      <c r="D251" s="12"/>
      <c r="E251" s="12"/>
      <c r="F251" s="12"/>
      <c r="G251" s="12" t="s">
        <v>40</v>
      </c>
      <c r="H251" s="12"/>
      <c r="I251" s="12"/>
      <c r="J251" s="12" t="s">
        <v>71</v>
      </c>
      <c r="K251" s="13"/>
      <c r="L251" s="15"/>
      <c r="M251" s="12"/>
      <c r="N251" s="12"/>
      <c r="O251" s="12"/>
      <c r="P251" s="14"/>
      <c r="Q251" s="14">
        <f>IF(AND(Tabela2[[#This Row],[Reps]]&lt;Tabela2[[#This Row],[Reps Cap]],Tabela2[[#This Row],[Reps]]&gt;0),(Tabela2[[#This Row],[Reps Cap]]-Tabela2[[#This Row],[Reps]])*1,0)</f>
        <v>0</v>
      </c>
      <c r="R251" s="14">
        <f>SUM(Tabela2[[#This Row],[Tempo CP (s)]],Tabela2[[#This Row],[Tempo P. (s)]])</f>
        <v>0</v>
      </c>
      <c r="S251" s="14"/>
      <c r="T251" s="15">
        <f>IFERROR(VLOOKUP(Tabela2[[#This Row],[Colocação]],Tabela1[#All],2,0),0)</f>
        <v>0</v>
      </c>
      <c r="U251" s="15" t="str">
        <f>IF(Tabela2[[#This Row],[Tempo Final (s)]]&gt;0,_xlfn.RANK.EQ(R251,$R$249:$R$251),"A definir")</f>
        <v>A definir</v>
      </c>
    </row>
    <row r="252" spans="3:21" hidden="1" x14ac:dyDescent="0.3">
      <c r="C252" t="s">
        <v>36</v>
      </c>
      <c r="D252" t="s">
        <v>22</v>
      </c>
      <c r="E252" t="s">
        <v>23</v>
      </c>
      <c r="F252" t="s">
        <v>24</v>
      </c>
      <c r="G252" t="s">
        <v>40</v>
      </c>
      <c r="J252" t="s">
        <v>68</v>
      </c>
      <c r="K252" s="2"/>
      <c r="L252" s="1" t="s">
        <v>25</v>
      </c>
      <c r="P252" s="8"/>
      <c r="Q252" s="8">
        <f>IF(AND(Tabela2[[#This Row],[Reps]]&lt;Tabela2[[#This Row],[Reps Cap]],Tabela2[[#This Row],[Reps]]&gt;0),(Tabela2[[#This Row],[Reps Cap]]-Tabela2[[#This Row],[Reps]])*1,0)</f>
        <v>0</v>
      </c>
      <c r="R252" s="8">
        <f>SUM(Tabela2[[#This Row],[Tempo CP (s)]],Tabela2[[#This Row],[Tempo P. (s)]])</f>
        <v>0</v>
      </c>
      <c r="S252" s="8"/>
      <c r="T252" s="1">
        <f>IFERROR(VLOOKUP(Tabela2[[#This Row],[Colocação]],Tabela1[#All],2,0),0)</f>
        <v>0</v>
      </c>
      <c r="U252" s="1" t="str">
        <f>IF(Tabela2[[#This Row],[Tempo Final (s)]]&gt;0,_xlfn.RANK.EQ(R252,$R$252:$R$257),"A definir")</f>
        <v>A definir</v>
      </c>
    </row>
    <row r="253" spans="3:21" hidden="1" x14ac:dyDescent="0.3">
      <c r="C253" t="s">
        <v>36</v>
      </c>
      <c r="D253" t="s">
        <v>22</v>
      </c>
      <c r="E253" t="s">
        <v>23</v>
      </c>
      <c r="F253" t="s">
        <v>24</v>
      </c>
      <c r="G253" t="s">
        <v>40</v>
      </c>
      <c r="J253" t="s">
        <v>72</v>
      </c>
      <c r="K253" s="2"/>
      <c r="L253" s="1" t="s">
        <v>25</v>
      </c>
      <c r="P253" s="8"/>
      <c r="Q253" s="8">
        <f>IF(AND(Tabela2[[#This Row],[Reps]]&lt;Tabela2[[#This Row],[Reps Cap]],Tabela2[[#This Row],[Reps]]&gt;0),(Tabela2[[#This Row],[Reps Cap]]-Tabela2[[#This Row],[Reps]])*1,0)</f>
        <v>0</v>
      </c>
      <c r="R253" s="8">
        <f>SUM(Tabela2[[#This Row],[Tempo CP (s)]],Tabela2[[#This Row],[Tempo P. (s)]])</f>
        <v>0</v>
      </c>
      <c r="S253" s="8"/>
      <c r="T253" s="1">
        <f>IFERROR(VLOOKUP(Tabela2[[#This Row],[Colocação]],Tabela1[#All],2,0),0)</f>
        <v>0</v>
      </c>
      <c r="U253" s="1" t="str">
        <f>IF(Tabela2[[#This Row],[Tempo Final (s)]]&gt;0,_xlfn.RANK.EQ(R253,$R$252:$R$257),"A definir")</f>
        <v>A definir</v>
      </c>
    </row>
    <row r="254" spans="3:21" hidden="1" x14ac:dyDescent="0.3">
      <c r="C254" t="s">
        <v>36</v>
      </c>
      <c r="D254" t="s">
        <v>22</v>
      </c>
      <c r="E254" t="s">
        <v>23</v>
      </c>
      <c r="F254" t="s">
        <v>24</v>
      </c>
      <c r="G254" t="s">
        <v>40</v>
      </c>
      <c r="J254" t="s">
        <v>91</v>
      </c>
      <c r="K254" s="2"/>
      <c r="L254" s="1" t="s">
        <v>25</v>
      </c>
      <c r="P254" s="8"/>
      <c r="Q254" s="8">
        <f>IF(AND(Tabela2[[#This Row],[Reps]]&lt;Tabela2[[#This Row],[Reps Cap]],Tabela2[[#This Row],[Reps]]&gt;0),(Tabela2[[#This Row],[Reps Cap]]-Tabela2[[#This Row],[Reps]])*1,0)</f>
        <v>0</v>
      </c>
      <c r="R254" s="8">
        <f>SUM(Tabela2[[#This Row],[Tempo CP (s)]],Tabela2[[#This Row],[Tempo P. (s)]])</f>
        <v>0</v>
      </c>
      <c r="S254" s="8"/>
      <c r="T254" s="1">
        <f>IFERROR(VLOOKUP(Tabela2[[#This Row],[Colocação]],Tabela1[#All],2,0),0)</f>
        <v>0</v>
      </c>
      <c r="U254" s="1" t="str">
        <f>IF(Tabela2[[#This Row],[Tempo Final (s)]]&gt;0,_xlfn.RANK.EQ(R254,$R$252:$R$257),"A definir")</f>
        <v>A definir</v>
      </c>
    </row>
    <row r="255" spans="3:21" hidden="1" x14ac:dyDescent="0.3">
      <c r="C255" t="s">
        <v>36</v>
      </c>
      <c r="D255" t="s">
        <v>22</v>
      </c>
      <c r="E255" t="s">
        <v>23</v>
      </c>
      <c r="F255" t="s">
        <v>24</v>
      </c>
      <c r="G255" t="s">
        <v>40</v>
      </c>
      <c r="J255" t="s">
        <v>73</v>
      </c>
      <c r="K255" s="2"/>
      <c r="L255" s="1" t="s">
        <v>25</v>
      </c>
      <c r="P255" s="8"/>
      <c r="Q255" s="8">
        <f>IF(AND(Tabela2[[#This Row],[Reps]]&lt;Tabela2[[#This Row],[Reps Cap]],Tabela2[[#This Row],[Reps]]&gt;0),(Tabela2[[#This Row],[Reps Cap]]-Tabela2[[#This Row],[Reps]])*1,0)</f>
        <v>0</v>
      </c>
      <c r="R255" s="8">
        <f>SUM(Tabela2[[#This Row],[Tempo CP (s)]],Tabela2[[#This Row],[Tempo P. (s)]])</f>
        <v>0</v>
      </c>
      <c r="S255" s="8"/>
      <c r="T255" s="1">
        <f>IFERROR(VLOOKUP(Tabela2[[#This Row],[Colocação]],Tabela1[#All],2,0),0)</f>
        <v>0</v>
      </c>
      <c r="U255" s="1" t="str">
        <f>IF(Tabela2[[#This Row],[Tempo Final (s)]]&gt;0,_xlfn.RANK.EQ(R255,$R$252:$R$257),"A definir")</f>
        <v>A definir</v>
      </c>
    </row>
    <row r="256" spans="3:21" hidden="1" x14ac:dyDescent="0.3">
      <c r="C256" t="s">
        <v>36</v>
      </c>
      <c r="D256" t="s">
        <v>22</v>
      </c>
      <c r="E256" t="s">
        <v>23</v>
      </c>
      <c r="F256" t="s">
        <v>24</v>
      </c>
      <c r="G256" t="s">
        <v>40</v>
      </c>
      <c r="J256" t="s">
        <v>74</v>
      </c>
      <c r="K256" s="2"/>
      <c r="L256" s="1" t="s">
        <v>25</v>
      </c>
      <c r="P256" s="8"/>
      <c r="Q256" s="8">
        <f>IF(AND(Tabela2[[#This Row],[Reps]]&lt;Tabela2[[#This Row],[Reps Cap]],Tabela2[[#This Row],[Reps]]&gt;0),(Tabela2[[#This Row],[Reps Cap]]-Tabela2[[#This Row],[Reps]])*1,0)</f>
        <v>0</v>
      </c>
      <c r="R256" s="8">
        <f>SUM(Tabela2[[#This Row],[Tempo CP (s)]],Tabela2[[#This Row],[Tempo P. (s)]])</f>
        <v>0</v>
      </c>
      <c r="S256" s="8"/>
      <c r="T256" s="1">
        <f>IFERROR(VLOOKUP(Tabela2[[#This Row],[Colocação]],Tabela1[#All],2,0),0)</f>
        <v>0</v>
      </c>
      <c r="U256" s="1" t="str">
        <f>IF(Tabela2[[#This Row],[Tempo Final (s)]]&gt;0,_xlfn.RANK.EQ(R256,$R$252:$R$257),"A definir")</f>
        <v>A definir</v>
      </c>
    </row>
    <row r="257" spans="3:21" ht="15" hidden="1" thickBot="1" x14ac:dyDescent="0.35">
      <c r="C257" s="12" t="s">
        <v>36</v>
      </c>
      <c r="D257" s="12" t="s">
        <v>22</v>
      </c>
      <c r="E257" s="12" t="s">
        <v>23</v>
      </c>
      <c r="F257" s="12" t="s">
        <v>24</v>
      </c>
      <c r="G257" s="12" t="s">
        <v>40</v>
      </c>
      <c r="H257" s="12"/>
      <c r="I257" s="12"/>
      <c r="J257" s="12" t="s">
        <v>75</v>
      </c>
      <c r="K257" s="13"/>
      <c r="L257" s="15" t="s">
        <v>25</v>
      </c>
      <c r="M257" s="12"/>
      <c r="N257" s="12"/>
      <c r="O257" s="12"/>
      <c r="P257" s="14"/>
      <c r="Q257" s="14">
        <f>IF(AND(Tabela2[[#This Row],[Reps]]&lt;Tabela2[[#This Row],[Reps Cap]],Tabela2[[#This Row],[Reps]]&gt;0),(Tabela2[[#This Row],[Reps Cap]]-Tabela2[[#This Row],[Reps]])*1,0)</f>
        <v>0</v>
      </c>
      <c r="R257" s="14">
        <f>SUM(Tabela2[[#This Row],[Tempo CP (s)]],Tabela2[[#This Row],[Tempo P. (s)]])</f>
        <v>0</v>
      </c>
      <c r="S257" s="14"/>
      <c r="T257" s="15">
        <f>IFERROR(VLOOKUP(Tabela2[[#This Row],[Colocação]],Tabela1[#All],2,0),0)</f>
        <v>0</v>
      </c>
      <c r="U257" s="15" t="str">
        <f>IF(Tabela2[[#This Row],[Tempo Final (s)]]&gt;0,_xlfn.RANK.EQ(R257,$R$252:$R$257),"A definir")</f>
        <v>A definir</v>
      </c>
    </row>
    <row r="258" spans="3:21" hidden="1" x14ac:dyDescent="0.3">
      <c r="C258" t="s">
        <v>29</v>
      </c>
      <c r="D258" t="s">
        <v>22</v>
      </c>
      <c r="E258" t="s">
        <v>23</v>
      </c>
      <c r="F258" t="s">
        <v>24</v>
      </c>
      <c r="G258" t="s">
        <v>40</v>
      </c>
      <c r="J258" t="s">
        <v>83</v>
      </c>
      <c r="K258" s="2"/>
      <c r="L258" s="1" t="s">
        <v>25</v>
      </c>
      <c r="P258" s="8"/>
      <c r="Q258" s="8">
        <f>IF(AND(Tabela2[[#This Row],[Reps]]&lt;Tabela2[[#This Row],[Reps Cap]],Tabela2[[#This Row],[Reps]]&gt;0),(Tabela2[[#This Row],[Reps Cap]]-Tabela2[[#This Row],[Reps]])*1,0)</f>
        <v>0</v>
      </c>
      <c r="R258" s="8">
        <f>SUM(Tabela2[[#This Row],[Tempo CP (s)]],Tabela2[[#This Row],[Tempo P. (s)]])</f>
        <v>0</v>
      </c>
      <c r="S258" s="8"/>
      <c r="T258" s="1">
        <f>IFERROR(VLOOKUP(Tabela2[[#This Row],[Colocação]],Tabela1[#All],2,0),0)</f>
        <v>0</v>
      </c>
      <c r="U258" s="1" t="str">
        <f>IF(Tabela2[[#This Row],[Tempo Final (s)]]&gt;0,_xlfn.RANK.EQ(R258,$R$258:$R$265),"A definir")</f>
        <v>A definir</v>
      </c>
    </row>
    <row r="259" spans="3:21" hidden="1" x14ac:dyDescent="0.3">
      <c r="C259" t="s">
        <v>29</v>
      </c>
      <c r="D259" t="s">
        <v>22</v>
      </c>
      <c r="E259" t="s">
        <v>23</v>
      </c>
      <c r="F259" t="s">
        <v>24</v>
      </c>
      <c r="G259" t="s">
        <v>40</v>
      </c>
      <c r="J259" t="s">
        <v>84</v>
      </c>
      <c r="K259" s="2"/>
      <c r="L259" s="1"/>
      <c r="P259" s="8"/>
      <c r="Q259" s="8">
        <f>IF(AND(Tabela2[[#This Row],[Reps]]&lt;Tabela2[[#This Row],[Reps Cap]],Tabela2[[#This Row],[Reps]]&gt;0),(Tabela2[[#This Row],[Reps Cap]]-Tabela2[[#This Row],[Reps]])*1,0)</f>
        <v>0</v>
      </c>
      <c r="R259" s="8">
        <f>SUM(Tabela2[[#This Row],[Tempo CP (s)]],Tabela2[[#This Row],[Tempo P. (s)]])</f>
        <v>0</v>
      </c>
      <c r="S259" s="8"/>
      <c r="T259" s="1">
        <f>IFERROR(VLOOKUP(Tabela2[[#This Row],[Colocação]],Tabela1[#All],2,0),0)</f>
        <v>0</v>
      </c>
      <c r="U259" s="1" t="str">
        <f>IF(Tabela2[[#This Row],[Tempo Final (s)]]&gt;0,_xlfn.RANK.EQ(R259,$R$258:$R$265),"A definir")</f>
        <v>A definir</v>
      </c>
    </row>
    <row r="260" spans="3:21" hidden="1" x14ac:dyDescent="0.3">
      <c r="C260" t="s">
        <v>29</v>
      </c>
      <c r="D260" t="s">
        <v>22</v>
      </c>
      <c r="E260" t="s">
        <v>23</v>
      </c>
      <c r="F260" t="s">
        <v>24</v>
      </c>
      <c r="G260" t="s">
        <v>40</v>
      </c>
      <c r="J260" t="s">
        <v>85</v>
      </c>
      <c r="K260" s="2"/>
      <c r="L260" s="1"/>
      <c r="P260" s="8"/>
      <c r="Q260" s="8">
        <f>IF(AND(Tabela2[[#This Row],[Reps]]&lt;Tabela2[[#This Row],[Reps Cap]],Tabela2[[#This Row],[Reps]]&gt;0),(Tabela2[[#This Row],[Reps Cap]]-Tabela2[[#This Row],[Reps]])*1,0)</f>
        <v>0</v>
      </c>
      <c r="R260" s="8">
        <f>SUM(Tabela2[[#This Row],[Tempo CP (s)]],Tabela2[[#This Row],[Tempo P. (s)]])</f>
        <v>0</v>
      </c>
      <c r="S260" s="8"/>
      <c r="T260" s="1">
        <f>IFERROR(VLOOKUP(Tabela2[[#This Row],[Colocação]],Tabela1[#All],2,0),0)</f>
        <v>0</v>
      </c>
      <c r="U260" s="1" t="str">
        <f>IF(Tabela2[[#This Row],[Tempo Final (s)]]&gt;0,_xlfn.RANK.EQ(R260,$R$258:$R$265),"A definir")</f>
        <v>A definir</v>
      </c>
    </row>
    <row r="261" spans="3:21" hidden="1" x14ac:dyDescent="0.3">
      <c r="C261" t="s">
        <v>29</v>
      </c>
      <c r="D261" t="s">
        <v>22</v>
      </c>
      <c r="E261" t="s">
        <v>23</v>
      </c>
      <c r="F261" t="s">
        <v>24</v>
      </c>
      <c r="G261" t="s">
        <v>40</v>
      </c>
      <c r="J261" t="s">
        <v>86</v>
      </c>
      <c r="K261" s="2"/>
      <c r="L261" s="1"/>
      <c r="P261" s="8"/>
      <c r="Q261" s="8">
        <f>IF(AND(Tabela2[[#This Row],[Reps]]&lt;Tabela2[[#This Row],[Reps Cap]],Tabela2[[#This Row],[Reps]]&gt;0),(Tabela2[[#This Row],[Reps Cap]]-Tabela2[[#This Row],[Reps]])*1,0)</f>
        <v>0</v>
      </c>
      <c r="R261" s="8">
        <f>SUM(Tabela2[[#This Row],[Tempo CP (s)]],Tabela2[[#This Row],[Tempo P. (s)]])</f>
        <v>0</v>
      </c>
      <c r="S261" s="8"/>
      <c r="T261" s="1">
        <f>IFERROR(VLOOKUP(Tabela2[[#This Row],[Colocação]],Tabela1[#All],2,0),0)</f>
        <v>0</v>
      </c>
      <c r="U261" s="1" t="str">
        <f>IF(Tabela2[[#This Row],[Tempo Final (s)]]&gt;0,_xlfn.RANK.EQ(R261,$R$258:$R$265),"A definir")</f>
        <v>A definir</v>
      </c>
    </row>
    <row r="262" spans="3:21" hidden="1" x14ac:dyDescent="0.3">
      <c r="C262" t="s">
        <v>29</v>
      </c>
      <c r="D262" t="s">
        <v>22</v>
      </c>
      <c r="E262" t="s">
        <v>23</v>
      </c>
      <c r="F262" t="s">
        <v>24</v>
      </c>
      <c r="G262" t="s">
        <v>40</v>
      </c>
      <c r="J262" t="s">
        <v>87</v>
      </c>
      <c r="K262" s="2"/>
      <c r="L262" s="1"/>
      <c r="P262" s="8"/>
      <c r="Q262" s="8">
        <f>IF(AND(Tabela2[[#This Row],[Reps]]&lt;Tabela2[[#This Row],[Reps Cap]],Tabela2[[#This Row],[Reps]]&gt;0),(Tabela2[[#This Row],[Reps Cap]]-Tabela2[[#This Row],[Reps]])*1,0)</f>
        <v>0</v>
      </c>
      <c r="R262" s="8">
        <f>SUM(Tabela2[[#This Row],[Tempo CP (s)]],Tabela2[[#This Row],[Tempo P. (s)]])</f>
        <v>0</v>
      </c>
      <c r="S262" s="8"/>
      <c r="T262" s="1">
        <f>IFERROR(VLOOKUP(Tabela2[[#This Row],[Colocação]],Tabela1[#All],2,0),0)</f>
        <v>0</v>
      </c>
      <c r="U262" s="1" t="str">
        <f>IF(Tabela2[[#This Row],[Tempo Final (s)]]&gt;0,_xlfn.RANK.EQ(R262,$R$258:$R$265),"A definir")</f>
        <v>A definir</v>
      </c>
    </row>
    <row r="263" spans="3:21" hidden="1" x14ac:dyDescent="0.3">
      <c r="C263" t="s">
        <v>29</v>
      </c>
      <c r="D263" t="s">
        <v>22</v>
      </c>
      <c r="E263" t="s">
        <v>23</v>
      </c>
      <c r="F263" t="s">
        <v>24</v>
      </c>
      <c r="G263" t="s">
        <v>40</v>
      </c>
      <c r="J263" t="s">
        <v>88</v>
      </c>
      <c r="K263" s="2"/>
      <c r="L263" s="1"/>
      <c r="P263" s="8"/>
      <c r="Q263" s="8">
        <f>IF(AND(Tabela2[[#This Row],[Reps]]&lt;Tabela2[[#This Row],[Reps Cap]],Tabela2[[#This Row],[Reps]]&gt;0),(Tabela2[[#This Row],[Reps Cap]]-Tabela2[[#This Row],[Reps]])*1,0)</f>
        <v>0</v>
      </c>
      <c r="R263" s="8">
        <f>SUM(Tabela2[[#This Row],[Tempo CP (s)]],Tabela2[[#This Row],[Tempo P. (s)]])</f>
        <v>0</v>
      </c>
      <c r="S263" s="8"/>
      <c r="T263" s="1">
        <f>IFERROR(VLOOKUP(Tabela2[[#This Row],[Colocação]],Tabela1[#All],2,0),0)</f>
        <v>0</v>
      </c>
      <c r="U263" s="1" t="str">
        <f>IF(Tabela2[[#This Row],[Tempo Final (s)]]&gt;0,_xlfn.RANK.EQ(R263,$R$258:$R$265),"A definir")</f>
        <v>A definir</v>
      </c>
    </row>
    <row r="264" spans="3:21" hidden="1" x14ac:dyDescent="0.3">
      <c r="C264" t="s">
        <v>29</v>
      </c>
      <c r="D264" t="s">
        <v>22</v>
      </c>
      <c r="E264" t="s">
        <v>23</v>
      </c>
      <c r="F264" t="s">
        <v>24</v>
      </c>
      <c r="G264" t="s">
        <v>40</v>
      </c>
      <c r="J264" t="s">
        <v>89</v>
      </c>
      <c r="K264" s="2"/>
      <c r="L264" s="1"/>
      <c r="P264" s="8"/>
      <c r="Q264" s="8">
        <f>IF(AND(Tabela2[[#This Row],[Reps]]&lt;Tabela2[[#This Row],[Reps Cap]],Tabela2[[#This Row],[Reps]]&gt;0),(Tabela2[[#This Row],[Reps Cap]]-Tabela2[[#This Row],[Reps]])*1,0)</f>
        <v>0</v>
      </c>
      <c r="R264" s="8">
        <f>SUM(Tabela2[[#This Row],[Tempo CP (s)]],Tabela2[[#This Row],[Tempo P. (s)]])</f>
        <v>0</v>
      </c>
      <c r="S264" s="8"/>
      <c r="T264" s="1">
        <f>IFERROR(VLOOKUP(Tabela2[[#This Row],[Colocação]],Tabela1[#All],2,0),0)</f>
        <v>0</v>
      </c>
      <c r="U264" s="1" t="str">
        <f>IF(Tabela2[[#This Row],[Tempo Final (s)]]&gt;0,_xlfn.RANK.EQ(R264,$R$258:$R$265),"A definir")</f>
        <v>A definir</v>
      </c>
    </row>
    <row r="265" spans="3:21" ht="15" hidden="1" thickBot="1" x14ac:dyDescent="0.35">
      <c r="C265" s="12" t="s">
        <v>29</v>
      </c>
      <c r="D265" s="12" t="s">
        <v>22</v>
      </c>
      <c r="E265" s="12" t="s">
        <v>23</v>
      </c>
      <c r="F265" s="12" t="s">
        <v>24</v>
      </c>
      <c r="G265" s="12" t="s">
        <v>40</v>
      </c>
      <c r="H265" s="12"/>
      <c r="I265" s="12"/>
      <c r="J265" s="12" t="s">
        <v>90</v>
      </c>
      <c r="K265" s="13"/>
      <c r="L265" s="15"/>
      <c r="M265" s="12"/>
      <c r="N265" s="12"/>
      <c r="O265" s="12"/>
      <c r="P265" s="14"/>
      <c r="Q265" s="14">
        <f>IF(AND(Tabela2[[#This Row],[Reps]]&lt;Tabela2[[#This Row],[Reps Cap]],Tabela2[[#This Row],[Reps]]&gt;0),(Tabela2[[#This Row],[Reps Cap]]-Tabela2[[#This Row],[Reps]])*1,0)</f>
        <v>0</v>
      </c>
      <c r="R265" s="14">
        <f>SUM(Tabela2[[#This Row],[Tempo CP (s)]],Tabela2[[#This Row],[Tempo P. (s)]])</f>
        <v>0</v>
      </c>
      <c r="S265" s="14"/>
      <c r="T265" s="15">
        <f>IFERROR(VLOOKUP(Tabela2[[#This Row],[Colocação]],Tabela1[#All],2,0),0)</f>
        <v>0</v>
      </c>
      <c r="U265" s="15" t="str">
        <f>IF(Tabela2[[#This Row],[Tempo Final (s)]]&gt;0,_xlfn.RANK.EQ(R265,$R$258:$R$265),"A definir")</f>
        <v>A definir</v>
      </c>
    </row>
    <row r="266" spans="3:21" hidden="1" x14ac:dyDescent="0.3">
      <c r="C266" t="s">
        <v>30</v>
      </c>
      <c r="D266" t="s">
        <v>22</v>
      </c>
      <c r="E266" t="s">
        <v>23</v>
      </c>
      <c r="F266" t="s">
        <v>24</v>
      </c>
      <c r="G266" t="s">
        <v>40</v>
      </c>
      <c r="J266" t="s">
        <v>76</v>
      </c>
      <c r="K266" s="2"/>
      <c r="L266" s="1"/>
      <c r="P266" s="8"/>
      <c r="Q266" s="8">
        <f>IF(AND(Tabela2[[#This Row],[Reps]]&lt;Tabela2[[#This Row],[Reps Cap]],Tabela2[[#This Row],[Reps]]&gt;0),(Tabela2[[#This Row],[Reps Cap]]-Tabela2[[#This Row],[Reps]])*1,0)</f>
        <v>0</v>
      </c>
      <c r="R266" s="8">
        <f>SUM(Tabela2[[#This Row],[Tempo CP (s)]],Tabela2[[#This Row],[Tempo P. (s)]])</f>
        <v>0</v>
      </c>
      <c r="S266" s="8"/>
      <c r="T266" s="1">
        <f>IFERROR(VLOOKUP(Tabela2[[#This Row],[Colocação]],Tabela1[#All],2,0),0)</f>
        <v>0</v>
      </c>
      <c r="U266" s="1" t="str">
        <f>IF(Tabela2[[#This Row],[Tempo Final (s)]]&gt;0,_xlfn.RANK.EQ(R266,$R$266:$R$272),"A definir")</f>
        <v>A definir</v>
      </c>
    </row>
    <row r="267" spans="3:21" hidden="1" x14ac:dyDescent="0.3">
      <c r="C267" t="s">
        <v>30</v>
      </c>
      <c r="D267" t="s">
        <v>22</v>
      </c>
      <c r="E267" t="s">
        <v>23</v>
      </c>
      <c r="F267" t="s">
        <v>24</v>
      </c>
      <c r="G267" t="s">
        <v>40</v>
      </c>
      <c r="J267" t="s">
        <v>77</v>
      </c>
      <c r="K267" s="2"/>
      <c r="L267" s="1"/>
      <c r="P267" s="8"/>
      <c r="Q267" s="8">
        <f>IF(AND(Tabela2[[#This Row],[Reps]]&lt;Tabela2[[#This Row],[Reps Cap]],Tabela2[[#This Row],[Reps]]&gt;0),(Tabela2[[#This Row],[Reps Cap]]-Tabela2[[#This Row],[Reps]])*1,0)</f>
        <v>0</v>
      </c>
      <c r="R267" s="8">
        <f>SUM(Tabela2[[#This Row],[Tempo CP (s)]],Tabela2[[#This Row],[Tempo P. (s)]])</f>
        <v>0</v>
      </c>
      <c r="S267" s="8"/>
      <c r="T267" s="1">
        <f>IFERROR(VLOOKUP(Tabela2[[#This Row],[Colocação]],Tabela1[#All],2,0),0)</f>
        <v>0</v>
      </c>
      <c r="U267" s="1" t="str">
        <f>IF(Tabela2[[#This Row],[Tempo Final (s)]]&gt;0,_xlfn.RANK.EQ(R267,$R$266:$R$272),"A definir")</f>
        <v>A definir</v>
      </c>
    </row>
    <row r="268" spans="3:21" hidden="1" x14ac:dyDescent="0.3">
      <c r="C268" t="s">
        <v>30</v>
      </c>
      <c r="D268" t="s">
        <v>22</v>
      </c>
      <c r="E268" t="s">
        <v>23</v>
      </c>
      <c r="F268" t="s">
        <v>24</v>
      </c>
      <c r="G268" t="s">
        <v>40</v>
      </c>
      <c r="J268" t="s">
        <v>78</v>
      </c>
      <c r="K268" s="2"/>
      <c r="L268" s="1"/>
      <c r="P268" s="8"/>
      <c r="Q268" s="8">
        <f>IF(AND(Tabela2[[#This Row],[Reps]]&lt;Tabela2[[#This Row],[Reps Cap]],Tabela2[[#This Row],[Reps]]&gt;0),(Tabela2[[#This Row],[Reps Cap]]-Tabela2[[#This Row],[Reps]])*1,0)</f>
        <v>0</v>
      </c>
      <c r="R268" s="8">
        <f>SUM(Tabela2[[#This Row],[Tempo CP (s)]],Tabela2[[#This Row],[Tempo P. (s)]])</f>
        <v>0</v>
      </c>
      <c r="S268" s="8"/>
      <c r="T268" s="1">
        <f>IFERROR(VLOOKUP(Tabela2[[#This Row],[Colocação]],Tabela1[#All],2,0),0)</f>
        <v>0</v>
      </c>
      <c r="U268" s="1" t="str">
        <f>IF(Tabela2[[#This Row],[Tempo Final (s)]]&gt;0,_xlfn.RANK.EQ(R268,$R$266:$R$272),"A definir")</f>
        <v>A definir</v>
      </c>
    </row>
    <row r="269" spans="3:21" hidden="1" x14ac:dyDescent="0.3">
      <c r="C269" t="s">
        <v>30</v>
      </c>
      <c r="D269" t="s">
        <v>22</v>
      </c>
      <c r="E269" t="s">
        <v>23</v>
      </c>
      <c r="F269" t="s">
        <v>24</v>
      </c>
      <c r="G269" t="s">
        <v>40</v>
      </c>
      <c r="J269" t="s">
        <v>79</v>
      </c>
      <c r="K269" s="2"/>
      <c r="L269" s="1"/>
      <c r="P269" s="8"/>
      <c r="Q269" s="8">
        <f>IF(AND(Tabela2[[#This Row],[Reps]]&lt;Tabela2[[#This Row],[Reps Cap]],Tabela2[[#This Row],[Reps]]&gt;0),(Tabela2[[#This Row],[Reps Cap]]-Tabela2[[#This Row],[Reps]])*1,0)</f>
        <v>0</v>
      </c>
      <c r="R269" s="8">
        <f>SUM(Tabela2[[#This Row],[Tempo CP (s)]],Tabela2[[#This Row],[Tempo P. (s)]])</f>
        <v>0</v>
      </c>
      <c r="S269" s="8"/>
      <c r="T269" s="1">
        <f>IFERROR(VLOOKUP(Tabela2[[#This Row],[Colocação]],Tabela1[#All],2,0),0)</f>
        <v>0</v>
      </c>
      <c r="U269" s="1" t="str">
        <f>IF(Tabela2[[#This Row],[Tempo Final (s)]]&gt;0,_xlfn.RANK.EQ(R269,$R$266:$R$272),"A definir")</f>
        <v>A definir</v>
      </c>
    </row>
    <row r="270" spans="3:21" hidden="1" x14ac:dyDescent="0.3">
      <c r="C270" t="s">
        <v>30</v>
      </c>
      <c r="D270" t="s">
        <v>22</v>
      </c>
      <c r="E270" t="s">
        <v>23</v>
      </c>
      <c r="F270" t="s">
        <v>24</v>
      </c>
      <c r="G270" t="s">
        <v>40</v>
      </c>
      <c r="J270" t="s">
        <v>80</v>
      </c>
      <c r="K270" s="2"/>
      <c r="L270" s="1"/>
      <c r="P270" s="8"/>
      <c r="Q270" s="8">
        <f>IF(AND(Tabela2[[#This Row],[Reps]]&lt;Tabela2[[#This Row],[Reps Cap]],Tabela2[[#This Row],[Reps]]&gt;0),(Tabela2[[#This Row],[Reps Cap]]-Tabela2[[#This Row],[Reps]])*1,0)</f>
        <v>0</v>
      </c>
      <c r="R270" s="8">
        <f>SUM(Tabela2[[#This Row],[Tempo CP (s)]],Tabela2[[#This Row],[Tempo P. (s)]])</f>
        <v>0</v>
      </c>
      <c r="S270" s="8"/>
      <c r="T270" s="1">
        <f>IFERROR(VLOOKUP(Tabela2[[#This Row],[Colocação]],Tabela1[#All],2,0),0)</f>
        <v>0</v>
      </c>
      <c r="U270" s="1" t="str">
        <f>IF(Tabela2[[#This Row],[Tempo Final (s)]]&gt;0,_xlfn.RANK.EQ(R270,$R$266:$R$272),"A definir")</f>
        <v>A definir</v>
      </c>
    </row>
    <row r="271" spans="3:21" hidden="1" x14ac:dyDescent="0.3">
      <c r="C271" t="s">
        <v>30</v>
      </c>
      <c r="D271" t="s">
        <v>22</v>
      </c>
      <c r="E271" t="s">
        <v>23</v>
      </c>
      <c r="F271" t="s">
        <v>24</v>
      </c>
      <c r="G271" t="s">
        <v>40</v>
      </c>
      <c r="J271" t="s">
        <v>81</v>
      </c>
      <c r="K271" s="2"/>
      <c r="L271" s="1"/>
      <c r="P271" s="8"/>
      <c r="Q271" s="8">
        <f>IF(AND(Tabela2[[#This Row],[Reps]]&lt;Tabela2[[#This Row],[Reps Cap]],Tabela2[[#This Row],[Reps]]&gt;0),(Tabela2[[#This Row],[Reps Cap]]-Tabela2[[#This Row],[Reps]])*1,0)</f>
        <v>0</v>
      </c>
      <c r="R271" s="8">
        <f>SUM(Tabela2[[#This Row],[Tempo CP (s)]],Tabela2[[#This Row],[Tempo P. (s)]])</f>
        <v>0</v>
      </c>
      <c r="S271" s="8"/>
      <c r="T271" s="1">
        <f>IFERROR(VLOOKUP(Tabela2[[#This Row],[Colocação]],Tabela1[#All],2,0),0)</f>
        <v>0</v>
      </c>
      <c r="U271" s="1" t="str">
        <f>IF(Tabela2[[#This Row],[Tempo Final (s)]]&gt;0,_xlfn.RANK.EQ(R271,$R$266:$R$272),"A definir")</f>
        <v>A definir</v>
      </c>
    </row>
    <row r="272" spans="3:21" ht="15" hidden="1" thickBot="1" x14ac:dyDescent="0.35">
      <c r="C272" s="12" t="s">
        <v>30</v>
      </c>
      <c r="D272" s="12" t="s">
        <v>22</v>
      </c>
      <c r="E272" s="12" t="s">
        <v>23</v>
      </c>
      <c r="F272" s="12" t="s">
        <v>24</v>
      </c>
      <c r="G272" s="12" t="s">
        <v>40</v>
      </c>
      <c r="H272" s="12"/>
      <c r="I272" s="12"/>
      <c r="J272" s="12" t="s">
        <v>82</v>
      </c>
      <c r="K272" s="13"/>
      <c r="L272" s="15"/>
      <c r="M272" s="12"/>
      <c r="N272" s="12"/>
      <c r="O272" s="12"/>
      <c r="P272" s="14"/>
      <c r="Q272" s="14">
        <f>IF(AND(Tabela2[[#This Row],[Reps]]&lt;Tabela2[[#This Row],[Reps Cap]],Tabela2[[#This Row],[Reps]]&gt;0),(Tabela2[[#This Row],[Reps Cap]]-Tabela2[[#This Row],[Reps]])*1,0)</f>
        <v>0</v>
      </c>
      <c r="R272" s="14">
        <f>SUM(Tabela2[[#This Row],[Tempo CP (s)]],Tabela2[[#This Row],[Tempo P. (s)]])</f>
        <v>0</v>
      </c>
      <c r="S272" s="14"/>
      <c r="T272" s="15">
        <f>IFERROR(VLOOKUP(Tabela2[[#This Row],[Colocação]],Tabela1[#All],2,0),0)</f>
        <v>0</v>
      </c>
      <c r="U272" s="15" t="str">
        <f>IF(Tabela2[[#This Row],[Tempo Final (s)]]&gt;0,_xlfn.RANK.EQ(R272,$R$266:$R$272),"A definir")</f>
        <v>A definir</v>
      </c>
    </row>
  </sheetData>
  <phoneticPr fontId="3" type="noConversion"/>
  <dataValidations disablePrompts="1" count="1">
    <dataValidation type="list" allowBlank="1" showInputMessage="1" showErrorMessage="1" sqref="L3:L272" xr:uid="{00000000-0002-0000-0000-000000000000}">
      <formula1>"-,A1,A2,A3,A4,B1,B2,B3,B4,C1,C2,C3,C4,Z1,Z2,Z3"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5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showGridLines="0" zoomScale="80" zoomScaleNormal="80" workbookViewId="0">
      <selection activeCell="A18" sqref="A18"/>
    </sheetView>
  </sheetViews>
  <sheetFormatPr defaultRowHeight="14.4" x14ac:dyDescent="0.3"/>
  <cols>
    <col min="1" max="1" width="12.88671875" bestFit="1" customWidth="1"/>
    <col min="2" max="2" width="10" bestFit="1" customWidth="1"/>
  </cols>
  <sheetData>
    <row r="1" spans="1:2" x14ac:dyDescent="0.3">
      <c r="A1" t="s">
        <v>20</v>
      </c>
      <c r="B1" t="s">
        <v>35</v>
      </c>
    </row>
    <row r="2" spans="1:2" x14ac:dyDescent="0.3">
      <c r="A2" s="7">
        <v>1</v>
      </c>
      <c r="B2">
        <v>100</v>
      </c>
    </row>
    <row r="3" spans="1:2" x14ac:dyDescent="0.3">
      <c r="A3" s="7">
        <v>2</v>
      </c>
      <c r="B3">
        <v>97</v>
      </c>
    </row>
    <row r="4" spans="1:2" x14ac:dyDescent="0.3">
      <c r="A4" s="7">
        <v>3</v>
      </c>
      <c r="B4">
        <v>94</v>
      </c>
    </row>
    <row r="5" spans="1:2" x14ac:dyDescent="0.3">
      <c r="A5" s="7">
        <v>4</v>
      </c>
      <c r="B5">
        <v>91</v>
      </c>
    </row>
    <row r="6" spans="1:2" x14ac:dyDescent="0.3">
      <c r="A6" s="7">
        <v>5</v>
      </c>
      <c r="B6">
        <v>88</v>
      </c>
    </row>
    <row r="7" spans="1:2" x14ac:dyDescent="0.3">
      <c r="A7" s="7">
        <v>6</v>
      </c>
      <c r="B7">
        <v>85</v>
      </c>
    </row>
    <row r="8" spans="1:2" x14ac:dyDescent="0.3">
      <c r="A8" s="7">
        <v>7</v>
      </c>
      <c r="B8">
        <v>82</v>
      </c>
    </row>
    <row r="9" spans="1:2" x14ac:dyDescent="0.3">
      <c r="A9" s="7">
        <v>8</v>
      </c>
      <c r="B9">
        <v>79</v>
      </c>
    </row>
    <row r="10" spans="1:2" x14ac:dyDescent="0.3">
      <c r="A10" s="7">
        <v>9</v>
      </c>
      <c r="B10">
        <v>76</v>
      </c>
    </row>
    <row r="11" spans="1:2" x14ac:dyDescent="0.3">
      <c r="A11" s="7">
        <v>10</v>
      </c>
      <c r="B11">
        <v>73</v>
      </c>
    </row>
    <row r="12" spans="1:2" x14ac:dyDescent="0.3">
      <c r="A12" s="7">
        <v>11</v>
      </c>
      <c r="B12">
        <v>70</v>
      </c>
    </row>
    <row r="13" spans="1:2" x14ac:dyDescent="0.3">
      <c r="A13" s="7">
        <v>12</v>
      </c>
      <c r="B13">
        <v>67</v>
      </c>
    </row>
    <row r="14" spans="1:2" x14ac:dyDescent="0.3">
      <c r="A14" s="7">
        <v>13</v>
      </c>
      <c r="B14">
        <v>64</v>
      </c>
    </row>
    <row r="15" spans="1:2" x14ac:dyDescent="0.3">
      <c r="A15" s="7">
        <v>14</v>
      </c>
      <c r="B15">
        <v>61</v>
      </c>
    </row>
    <row r="16" spans="1:2" x14ac:dyDescent="0.3">
      <c r="A16" s="7">
        <v>15</v>
      </c>
      <c r="B16">
        <v>58</v>
      </c>
    </row>
    <row r="17" spans="1:2" x14ac:dyDescent="0.3">
      <c r="A17" s="7">
        <v>16</v>
      </c>
      <c r="B17">
        <v>55</v>
      </c>
    </row>
    <row r="18" spans="1:2" x14ac:dyDescent="0.3">
      <c r="A18" s="7">
        <v>17</v>
      </c>
      <c r="B18">
        <v>52</v>
      </c>
    </row>
    <row r="19" spans="1:2" x14ac:dyDescent="0.3">
      <c r="A19" s="7">
        <v>18</v>
      </c>
      <c r="B19">
        <v>49</v>
      </c>
    </row>
    <row r="20" spans="1:2" x14ac:dyDescent="0.3">
      <c r="A20" s="7">
        <v>19</v>
      </c>
      <c r="B20">
        <v>46</v>
      </c>
    </row>
    <row r="21" spans="1:2" x14ac:dyDescent="0.3">
      <c r="A21" s="7">
        <v>20</v>
      </c>
      <c r="B21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topLeftCell="A4" zoomScaleNormal="100" workbookViewId="0">
      <selection activeCell="A27" sqref="A27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33203125" bestFit="1" customWidth="1"/>
    <col min="8" max="8" width="1.44140625" bestFit="1" customWidth="1"/>
    <col min="9" max="9" width="18.88671875" bestFit="1" customWidth="1"/>
    <col min="10" max="10" width="10.6640625" bestFit="1" customWidth="1"/>
  </cols>
  <sheetData>
    <row r="1" spans="1:7" s="19" customFormat="1" x14ac:dyDescent="0.3">
      <c r="A1" s="4" t="s">
        <v>2</v>
      </c>
      <c r="B1" s="21" t="s">
        <v>21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2" customFormat="1" x14ac:dyDescent="0.3">
      <c r="A4" s="6" t="s">
        <v>9</v>
      </c>
      <c r="B4" s="2" t="s">
        <v>22</v>
      </c>
      <c r="C4" s="2" t="s">
        <v>31</v>
      </c>
      <c r="D4" s="2" t="s">
        <v>38</v>
      </c>
      <c r="E4" s="2" t="s">
        <v>39</v>
      </c>
      <c r="F4" s="2" t="s">
        <v>40</v>
      </c>
      <c r="G4" s="1" t="s">
        <v>34</v>
      </c>
    </row>
    <row r="5" spans="1:7" x14ac:dyDescent="0.3">
      <c r="A5" s="11" t="s">
        <v>46</v>
      </c>
      <c r="B5" s="8">
        <v>97</v>
      </c>
      <c r="C5" s="8">
        <v>94</v>
      </c>
      <c r="D5" s="8">
        <v>0</v>
      </c>
      <c r="E5" s="8">
        <v>0</v>
      </c>
      <c r="F5" s="8">
        <v>0</v>
      </c>
      <c r="G5" s="9">
        <v>191</v>
      </c>
    </row>
    <row r="6" spans="1:7" x14ac:dyDescent="0.3">
      <c r="A6" s="11" t="s">
        <v>49</v>
      </c>
      <c r="B6" s="8">
        <v>91</v>
      </c>
      <c r="C6" s="8">
        <v>100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44</v>
      </c>
      <c r="B7" s="8">
        <v>94</v>
      </c>
      <c r="C7" s="8">
        <v>97</v>
      </c>
      <c r="D7" s="8">
        <v>0</v>
      </c>
      <c r="E7" s="8">
        <v>0</v>
      </c>
      <c r="F7" s="8">
        <v>0</v>
      </c>
      <c r="G7" s="9">
        <v>191</v>
      </c>
    </row>
    <row r="8" spans="1:7" x14ac:dyDescent="0.3">
      <c r="A8" s="11" t="s">
        <v>45</v>
      </c>
      <c r="B8" s="8">
        <v>100</v>
      </c>
      <c r="C8" s="8">
        <v>88</v>
      </c>
      <c r="D8" s="8">
        <v>0</v>
      </c>
      <c r="E8" s="8">
        <v>0</v>
      </c>
      <c r="F8" s="8">
        <v>0</v>
      </c>
      <c r="G8" s="9">
        <v>188</v>
      </c>
    </row>
    <row r="9" spans="1:7" x14ac:dyDescent="0.3">
      <c r="A9" s="11" t="s">
        <v>47</v>
      </c>
      <c r="B9" s="8">
        <v>88</v>
      </c>
      <c r="C9" s="8">
        <v>91</v>
      </c>
      <c r="D9" s="8">
        <v>0</v>
      </c>
      <c r="E9" s="8">
        <v>0</v>
      </c>
      <c r="F9" s="8">
        <v>0</v>
      </c>
      <c r="G9" s="9">
        <v>179</v>
      </c>
    </row>
    <row r="10" spans="1:7" x14ac:dyDescent="0.3">
      <c r="A10" s="11" t="s">
        <v>48</v>
      </c>
      <c r="B10" s="8">
        <v>82</v>
      </c>
      <c r="C10" s="8">
        <v>85</v>
      </c>
      <c r="D10" s="8">
        <v>0</v>
      </c>
      <c r="E10" s="8">
        <v>0</v>
      </c>
      <c r="F10" s="8">
        <v>0</v>
      </c>
      <c r="G10" s="9">
        <v>167</v>
      </c>
    </row>
    <row r="11" spans="1:7" x14ac:dyDescent="0.3">
      <c r="A11" s="11" t="s">
        <v>51</v>
      </c>
      <c r="B11" s="8">
        <v>88</v>
      </c>
      <c r="C11" s="8">
        <v>76</v>
      </c>
      <c r="D11" s="8">
        <v>0</v>
      </c>
      <c r="E11" s="8">
        <v>0</v>
      </c>
      <c r="F11" s="8">
        <v>0</v>
      </c>
      <c r="G11" s="9">
        <v>164</v>
      </c>
    </row>
    <row r="12" spans="1:7" x14ac:dyDescent="0.3">
      <c r="A12" s="11" t="s">
        <v>41</v>
      </c>
      <c r="B12" s="8">
        <v>79</v>
      </c>
      <c r="C12" s="8">
        <v>82</v>
      </c>
      <c r="D12" s="8">
        <v>0</v>
      </c>
      <c r="E12" s="8">
        <v>0</v>
      </c>
      <c r="F12" s="8">
        <v>0</v>
      </c>
      <c r="G12" s="9">
        <v>161</v>
      </c>
    </row>
    <row r="13" spans="1:7" x14ac:dyDescent="0.3">
      <c r="A13" s="11" t="s">
        <v>43</v>
      </c>
      <c r="B13" s="8">
        <v>73</v>
      </c>
      <c r="C13" s="8">
        <v>79</v>
      </c>
      <c r="D13" s="8">
        <v>0</v>
      </c>
      <c r="E13" s="8">
        <v>0</v>
      </c>
      <c r="F13" s="8">
        <v>0</v>
      </c>
      <c r="G13" s="9">
        <v>152</v>
      </c>
    </row>
    <row r="14" spans="1:7" x14ac:dyDescent="0.3">
      <c r="A14" s="11" t="s">
        <v>42</v>
      </c>
      <c r="B14" s="8">
        <v>76</v>
      </c>
      <c r="C14" s="8">
        <v>70</v>
      </c>
      <c r="D14" s="8">
        <v>0</v>
      </c>
      <c r="E14" s="8">
        <v>0</v>
      </c>
      <c r="F14" s="8">
        <v>0</v>
      </c>
      <c r="G14" s="9">
        <v>146</v>
      </c>
    </row>
    <row r="15" spans="1:7" x14ac:dyDescent="0.3">
      <c r="A15" s="11" t="s">
        <v>50</v>
      </c>
      <c r="B15" s="8">
        <v>70</v>
      </c>
      <c r="C15" s="8">
        <v>73</v>
      </c>
      <c r="D15" s="8">
        <v>0</v>
      </c>
      <c r="E15" s="8">
        <v>0</v>
      </c>
      <c r="F15" s="8">
        <v>0</v>
      </c>
      <c r="G15" s="9">
        <v>143</v>
      </c>
    </row>
    <row r="16" spans="1:7" x14ac:dyDescent="0.3">
      <c r="A16" s="3" t="s">
        <v>34</v>
      </c>
      <c r="B16" s="26">
        <v>938</v>
      </c>
      <c r="C16" s="26">
        <v>935</v>
      </c>
      <c r="D16" s="26">
        <v>0</v>
      </c>
      <c r="E16" s="26">
        <v>0</v>
      </c>
      <c r="F16" s="26">
        <v>0</v>
      </c>
      <c r="G16" s="10">
        <v>1873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zoomScaleNormal="100" workbookViewId="0">
      <selection activeCell="B18" sqref="B18"/>
    </sheetView>
  </sheetViews>
  <sheetFormatPr defaultRowHeight="14.4" outlineLevelRow="1" x14ac:dyDescent="0.3"/>
  <cols>
    <col min="1" max="1" width="39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2" t="s">
        <v>26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54</v>
      </c>
      <c r="B5" s="8">
        <v>100</v>
      </c>
      <c r="C5" s="8">
        <v>100</v>
      </c>
      <c r="D5" s="8">
        <v>0</v>
      </c>
      <c r="E5" s="8">
        <v>0</v>
      </c>
      <c r="F5" s="8">
        <v>0</v>
      </c>
      <c r="G5" s="9">
        <v>200</v>
      </c>
    </row>
    <row r="6" spans="1:7" x14ac:dyDescent="0.3">
      <c r="A6" s="11" t="s">
        <v>56</v>
      </c>
      <c r="B6" s="8">
        <v>97</v>
      </c>
      <c r="C6" s="8">
        <v>94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52</v>
      </c>
      <c r="B7" s="8">
        <v>91</v>
      </c>
      <c r="C7" s="8">
        <v>97</v>
      </c>
      <c r="D7" s="8">
        <v>0</v>
      </c>
      <c r="E7" s="8">
        <v>0</v>
      </c>
      <c r="F7" s="8">
        <v>0</v>
      </c>
      <c r="G7" s="9">
        <v>188</v>
      </c>
    </row>
    <row r="8" spans="1:7" x14ac:dyDescent="0.3">
      <c r="A8" s="11" t="s">
        <v>55</v>
      </c>
      <c r="B8" s="8">
        <v>94</v>
      </c>
      <c r="C8" s="8">
        <v>91</v>
      </c>
      <c r="D8" s="8">
        <v>0</v>
      </c>
      <c r="E8" s="8">
        <v>0</v>
      </c>
      <c r="F8" s="8">
        <v>0</v>
      </c>
      <c r="G8" s="9">
        <v>185</v>
      </c>
    </row>
    <row r="9" spans="1:7" x14ac:dyDescent="0.3">
      <c r="A9" s="11" t="s">
        <v>53</v>
      </c>
      <c r="B9" s="8">
        <v>88</v>
      </c>
      <c r="C9" s="8">
        <v>88</v>
      </c>
      <c r="D9" s="8">
        <v>0</v>
      </c>
      <c r="E9" s="8">
        <v>0</v>
      </c>
      <c r="F9" s="8">
        <v>0</v>
      </c>
      <c r="G9" s="9">
        <v>176</v>
      </c>
    </row>
    <row r="10" spans="1:7" x14ac:dyDescent="0.3">
      <c r="A10" s="3" t="s">
        <v>34</v>
      </c>
      <c r="B10" s="26">
        <v>470</v>
      </c>
      <c r="C10" s="26">
        <v>470</v>
      </c>
      <c r="D10" s="26">
        <v>0</v>
      </c>
      <c r="E10" s="26">
        <v>0</v>
      </c>
      <c r="F10" s="26">
        <v>0</v>
      </c>
      <c r="G10" s="10">
        <v>940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zoomScaleNormal="100" workbookViewId="0">
      <selection activeCell="D17" sqref="D17"/>
    </sheetView>
  </sheetViews>
  <sheetFormatPr defaultColWidth="26.109375" defaultRowHeight="14.4" outlineLevelRow="1" x14ac:dyDescent="0.3"/>
  <cols>
    <col min="1" max="1" width="41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</cols>
  <sheetData>
    <row r="1" spans="1:7" s="19" customFormat="1" x14ac:dyDescent="0.3">
      <c r="A1" s="4" t="s">
        <v>2</v>
      </c>
      <c r="B1" s="23" t="s">
        <v>27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28" t="s">
        <v>34</v>
      </c>
    </row>
    <row r="5" spans="1:7" x14ac:dyDescent="0.3">
      <c r="A5" s="11" t="s">
        <v>94</v>
      </c>
      <c r="B5" s="8">
        <v>100</v>
      </c>
      <c r="C5" s="8">
        <v>100</v>
      </c>
      <c r="D5" s="8">
        <v>0</v>
      </c>
      <c r="E5" s="8">
        <v>0</v>
      </c>
      <c r="F5" s="8">
        <v>0</v>
      </c>
      <c r="G5" s="9">
        <v>200</v>
      </c>
    </row>
    <row r="6" spans="1:7" x14ac:dyDescent="0.3">
      <c r="A6" s="11" t="s">
        <v>59</v>
      </c>
      <c r="B6" s="8">
        <v>97</v>
      </c>
      <c r="C6" s="8">
        <v>94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62</v>
      </c>
      <c r="B7" s="8">
        <v>94</v>
      </c>
      <c r="C7" s="8">
        <v>91</v>
      </c>
      <c r="D7" s="8">
        <v>0</v>
      </c>
      <c r="E7" s="8">
        <v>0</v>
      </c>
      <c r="F7" s="8">
        <v>0</v>
      </c>
      <c r="G7" s="9">
        <v>185</v>
      </c>
    </row>
    <row r="8" spans="1:7" x14ac:dyDescent="0.3">
      <c r="A8" s="11" t="s">
        <v>61</v>
      </c>
      <c r="B8" s="8">
        <v>85</v>
      </c>
      <c r="C8" s="8">
        <v>97</v>
      </c>
      <c r="D8" s="8">
        <v>0</v>
      </c>
      <c r="E8" s="8">
        <v>0</v>
      </c>
      <c r="F8" s="8">
        <v>0</v>
      </c>
      <c r="G8" s="9">
        <v>182</v>
      </c>
    </row>
    <row r="9" spans="1:7" x14ac:dyDescent="0.3">
      <c r="A9" s="11" t="s">
        <v>57</v>
      </c>
      <c r="B9" s="8">
        <v>91</v>
      </c>
      <c r="C9" s="8">
        <v>85</v>
      </c>
      <c r="D9" s="8">
        <v>0</v>
      </c>
      <c r="E9" s="8">
        <v>0</v>
      </c>
      <c r="F9" s="8">
        <v>0</v>
      </c>
      <c r="G9" s="9">
        <v>176</v>
      </c>
    </row>
    <row r="10" spans="1:7" x14ac:dyDescent="0.3">
      <c r="A10" s="11" t="s">
        <v>60</v>
      </c>
      <c r="B10" s="8">
        <v>85</v>
      </c>
      <c r="C10" s="8">
        <v>88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11" t="s">
        <v>58</v>
      </c>
      <c r="B11" s="8">
        <v>88</v>
      </c>
      <c r="C11" s="8">
        <v>79</v>
      </c>
      <c r="D11" s="8">
        <v>0</v>
      </c>
      <c r="E11" s="8">
        <v>0</v>
      </c>
      <c r="F11" s="8">
        <v>0</v>
      </c>
      <c r="G11" s="9">
        <v>167</v>
      </c>
    </row>
    <row r="12" spans="1:7" x14ac:dyDescent="0.3">
      <c r="A12" s="11" t="s">
        <v>93</v>
      </c>
      <c r="B12" s="8">
        <v>79</v>
      </c>
      <c r="C12" s="8">
        <v>82</v>
      </c>
      <c r="D12" s="8">
        <v>0</v>
      </c>
      <c r="E12" s="8">
        <v>0</v>
      </c>
      <c r="F12" s="8">
        <v>0</v>
      </c>
      <c r="G12" s="9">
        <v>161</v>
      </c>
    </row>
    <row r="13" spans="1:7" x14ac:dyDescent="0.3">
      <c r="A13" s="3" t="s">
        <v>34</v>
      </c>
      <c r="B13" s="26">
        <v>719</v>
      </c>
      <c r="C13" s="26">
        <v>716</v>
      </c>
      <c r="D13" s="26">
        <v>0</v>
      </c>
      <c r="E13" s="26">
        <v>0</v>
      </c>
      <c r="F13" s="26">
        <v>0</v>
      </c>
      <c r="G13" s="10">
        <v>1435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zoomScaleNormal="100" workbookViewId="0">
      <selection activeCell="C16" sqref="C16"/>
    </sheetView>
  </sheetViews>
  <sheetFormatPr defaultRowHeight="14.4" outlineLevelRow="1" x14ac:dyDescent="0.3"/>
  <cols>
    <col min="1" max="1" width="34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28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63</v>
      </c>
      <c r="B5" s="8">
        <v>100</v>
      </c>
      <c r="C5" s="8">
        <v>97</v>
      </c>
      <c r="D5" s="8">
        <v>0</v>
      </c>
      <c r="E5" s="8">
        <v>0</v>
      </c>
      <c r="F5" s="8">
        <v>0</v>
      </c>
      <c r="G5" s="9">
        <v>197</v>
      </c>
    </row>
    <row r="6" spans="1:7" x14ac:dyDescent="0.3">
      <c r="A6" s="11" t="s">
        <v>65</v>
      </c>
      <c r="B6" s="8">
        <v>91</v>
      </c>
      <c r="C6" s="8">
        <v>100</v>
      </c>
      <c r="D6" s="8">
        <v>0</v>
      </c>
      <c r="E6" s="8">
        <v>0</v>
      </c>
      <c r="F6" s="8">
        <v>0</v>
      </c>
      <c r="G6" s="9">
        <v>191</v>
      </c>
    </row>
    <row r="7" spans="1:7" x14ac:dyDescent="0.3">
      <c r="A7" s="11" t="s">
        <v>67</v>
      </c>
      <c r="B7" s="8">
        <v>97</v>
      </c>
      <c r="C7" s="8">
        <v>94</v>
      </c>
      <c r="D7" s="8">
        <v>0</v>
      </c>
      <c r="E7" s="8">
        <v>0</v>
      </c>
      <c r="F7" s="8">
        <v>0</v>
      </c>
      <c r="G7" s="9">
        <v>191</v>
      </c>
    </row>
    <row r="8" spans="1:7" x14ac:dyDescent="0.3">
      <c r="A8" s="11" t="s">
        <v>66</v>
      </c>
      <c r="B8" s="8">
        <v>94</v>
      </c>
      <c r="C8" s="8">
        <v>91</v>
      </c>
      <c r="D8" s="8">
        <v>0</v>
      </c>
      <c r="E8" s="8">
        <v>0</v>
      </c>
      <c r="F8" s="8">
        <v>0</v>
      </c>
      <c r="G8" s="9">
        <v>185</v>
      </c>
    </row>
    <row r="9" spans="1:7" x14ac:dyDescent="0.3">
      <c r="A9" s="11" t="s">
        <v>64</v>
      </c>
      <c r="B9" s="8">
        <v>85</v>
      </c>
      <c r="C9" s="8">
        <v>88</v>
      </c>
      <c r="D9" s="8">
        <v>0</v>
      </c>
      <c r="E9" s="8">
        <v>0</v>
      </c>
      <c r="F9" s="8">
        <v>0</v>
      </c>
      <c r="G9" s="9">
        <v>173</v>
      </c>
    </row>
    <row r="10" spans="1:7" x14ac:dyDescent="0.3">
      <c r="A10" s="11" t="s">
        <v>92</v>
      </c>
      <c r="B10" s="8">
        <v>88</v>
      </c>
      <c r="C10" s="8">
        <v>85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0</v>
      </c>
      <c r="E11" s="26">
        <v>0</v>
      </c>
      <c r="F11" s="26">
        <v>0</v>
      </c>
      <c r="G11" s="10">
        <v>1110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EC8D-E86C-4CB7-8EC4-6F7F00104866}">
  <dimension ref="A1:G8"/>
  <sheetViews>
    <sheetView showGridLines="0" zoomScaleNormal="100" workbookViewId="0">
      <selection activeCell="C13" sqref="C13"/>
    </sheetView>
  </sheetViews>
  <sheetFormatPr defaultRowHeight="14.4" outlineLevelRow="1" x14ac:dyDescent="0.3"/>
  <cols>
    <col min="1" max="1" width="36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71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69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70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3" t="s">
        <v>34</v>
      </c>
      <c r="B8" s="26">
        <v>0</v>
      </c>
      <c r="C8" s="26">
        <v>0</v>
      </c>
      <c r="D8" s="26">
        <v>0</v>
      </c>
      <c r="E8" s="26">
        <v>0</v>
      </c>
      <c r="F8" s="26">
        <v>0</v>
      </c>
      <c r="G8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F50E-1F3B-420F-9796-50721125D7AC}">
  <dimension ref="A1:G11"/>
  <sheetViews>
    <sheetView showGridLines="0" zoomScaleNormal="100" workbookViewId="0">
      <selection activeCell="D20" sqref="D20"/>
    </sheetView>
  </sheetViews>
  <sheetFormatPr defaultRowHeight="14.4" outlineLevelRow="1" x14ac:dyDescent="0.3"/>
  <cols>
    <col min="1" max="1" width="33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73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91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75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72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74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68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3" t="s">
        <v>34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showGridLines="0" zoomScaleNormal="100" workbookViewId="0">
      <selection activeCell="A5" sqref="A5:A11"/>
      <pivotSelection pane="bottomRight" showHeader="1" axis="axisRow" activeRow="4" previousRow="4" click="1" r:id="rId1">
        <pivotArea dataOnly="0" labelOnly="1" fieldPosition="0">
          <references count="1">
            <reference field="9" count="0"/>
          </references>
        </pivotArea>
      </pivotSelection>
    </sheetView>
  </sheetViews>
  <sheetFormatPr defaultRowHeight="14.4" outlineLevelRow="1" x14ac:dyDescent="0.3"/>
  <cols>
    <col min="1" max="1" width="35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4" t="s">
        <v>2</v>
      </c>
      <c r="B1" s="25" t="s">
        <v>30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76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77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81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78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82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79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11" t="s">
        <v>80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9">
        <v>0</v>
      </c>
    </row>
    <row r="12" spans="1:7" x14ac:dyDescent="0.3">
      <c r="A12" s="3" t="s">
        <v>34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10">
        <v>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topLeftCell="A2" zoomScaleNormal="100" workbookViewId="0">
      <selection activeCell="A20" sqref="A20"/>
    </sheetView>
  </sheetViews>
  <sheetFormatPr defaultRowHeight="14.4" outlineLevelRow="1" x14ac:dyDescent="0.3"/>
  <cols>
    <col min="1" max="1" width="39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18" t="s">
        <v>2</v>
      </c>
      <c r="B1" s="20" t="s">
        <v>29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85</v>
      </c>
      <c r="B5" s="8">
        <v>0</v>
      </c>
      <c r="C5" s="8">
        <v>0</v>
      </c>
      <c r="D5" s="8">
        <v>0</v>
      </c>
      <c r="E5" s="8">
        <v>0</v>
      </c>
      <c r="F5" s="8">
        <v>0</v>
      </c>
      <c r="G5" s="9">
        <v>0</v>
      </c>
    </row>
    <row r="6" spans="1:7" x14ac:dyDescent="0.3">
      <c r="A6" s="11" t="s">
        <v>90</v>
      </c>
      <c r="B6" s="8">
        <v>0</v>
      </c>
      <c r="C6" s="8">
        <v>0</v>
      </c>
      <c r="D6" s="8">
        <v>0</v>
      </c>
      <c r="E6" s="8">
        <v>0</v>
      </c>
      <c r="F6" s="8">
        <v>0</v>
      </c>
      <c r="G6" s="9">
        <v>0</v>
      </c>
    </row>
    <row r="7" spans="1:7" x14ac:dyDescent="0.3">
      <c r="A7" s="11" t="s">
        <v>89</v>
      </c>
      <c r="B7" s="8">
        <v>0</v>
      </c>
      <c r="C7" s="8">
        <v>0</v>
      </c>
      <c r="D7" s="8">
        <v>0</v>
      </c>
      <c r="E7" s="8">
        <v>0</v>
      </c>
      <c r="F7" s="8">
        <v>0</v>
      </c>
      <c r="G7" s="9">
        <v>0</v>
      </c>
    </row>
    <row r="8" spans="1:7" x14ac:dyDescent="0.3">
      <c r="A8" s="11" t="s">
        <v>86</v>
      </c>
      <c r="B8" s="8">
        <v>0</v>
      </c>
      <c r="C8" s="8">
        <v>0</v>
      </c>
      <c r="D8" s="8">
        <v>0</v>
      </c>
      <c r="E8" s="8">
        <v>0</v>
      </c>
      <c r="F8" s="8">
        <v>0</v>
      </c>
      <c r="G8" s="9">
        <v>0</v>
      </c>
    </row>
    <row r="9" spans="1:7" x14ac:dyDescent="0.3">
      <c r="A9" s="11" t="s">
        <v>87</v>
      </c>
      <c r="B9" s="8">
        <v>0</v>
      </c>
      <c r="C9" s="8">
        <v>0</v>
      </c>
      <c r="D9" s="8">
        <v>0</v>
      </c>
      <c r="E9" s="8">
        <v>0</v>
      </c>
      <c r="F9" s="8">
        <v>0</v>
      </c>
      <c r="G9" s="9">
        <v>0</v>
      </c>
    </row>
    <row r="10" spans="1:7" x14ac:dyDescent="0.3">
      <c r="A10" s="11" t="s">
        <v>88</v>
      </c>
      <c r="B10" s="8">
        <v>0</v>
      </c>
      <c r="C10" s="27">
        <v>0</v>
      </c>
      <c r="D10" s="8">
        <v>0</v>
      </c>
      <c r="E10" s="8">
        <v>0</v>
      </c>
      <c r="F10" s="8">
        <v>0</v>
      </c>
      <c r="G10" s="9">
        <v>0</v>
      </c>
    </row>
    <row r="11" spans="1:7" x14ac:dyDescent="0.3">
      <c r="A11" s="11" t="s">
        <v>83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9">
        <v>0</v>
      </c>
    </row>
    <row r="12" spans="1:7" x14ac:dyDescent="0.3">
      <c r="A12" s="11" t="s">
        <v>84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9">
        <v>0</v>
      </c>
    </row>
    <row r="13" spans="1:7" x14ac:dyDescent="0.3">
      <c r="A13" s="3" t="s">
        <v>34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10"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Dados</vt:lpstr>
      <vt:lpstr>SCALED FEM</vt:lpstr>
      <vt:lpstr>SCALED MASC</vt:lpstr>
      <vt:lpstr>INTER FEM</vt:lpstr>
      <vt:lpstr>INTER MASC</vt:lpstr>
      <vt:lpstr>MASTER FEM</vt:lpstr>
      <vt:lpstr>MASTER MASC</vt:lpstr>
      <vt:lpstr>RX FEM</vt:lpstr>
      <vt:lpstr>RX MASC</vt:lpstr>
      <vt:lpstr>Pontuação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Urquiza</dc:creator>
  <cp:keywords/>
  <dc:description/>
  <cp:lastModifiedBy>Alexandre Urquiza</cp:lastModifiedBy>
  <cp:revision/>
  <dcterms:created xsi:type="dcterms:W3CDTF">2023-10-19T22:52:47Z</dcterms:created>
  <dcterms:modified xsi:type="dcterms:W3CDTF">2025-10-18T12:48:13Z</dcterms:modified>
  <cp:category/>
  <cp:contentStatus/>
</cp:coreProperties>
</file>