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300" yWindow="465" windowWidth="15060" windowHeight="11520" tabRatio="834" activeTab="4"/>
  </bookViews>
  <sheets>
    <sheet name="ResumenProyecto" sheetId="1" r:id="rId1"/>
    <sheet name="Requisitos" sheetId="4" r:id="rId2"/>
    <sheet name="Sprint-1" sheetId="5" r:id="rId3"/>
    <sheet name="EstimaciónSprint-1" sheetId="3" r:id="rId4"/>
    <sheet name="DiarioRestante-1" sheetId="19" r:id="rId5"/>
    <sheet name="DiarioRealizado-1" sheetId="22" r:id="rId6"/>
    <sheet name="Burn Charts-1" sheetId="6" r:id="rId7"/>
  </sheets>
  <definedNames>
    <definedName name="_xlnm._FilterDatabase" localSheetId="5" hidden="1">'DiarioRealizado-1'!$A$10:$E$25</definedName>
    <definedName name="_xlnm._FilterDatabase" localSheetId="4" hidden="1">'DiarioRestante-1'!$A$10:$I$30</definedName>
  </definedNames>
  <calcPr calcId="145621"/>
</workbook>
</file>

<file path=xl/calcChain.xml><?xml version="1.0" encoding="utf-8"?>
<calcChain xmlns="http://schemas.openxmlformats.org/spreadsheetml/2006/main">
  <c r="C8" i="22" l="1"/>
  <c r="D8" i="22"/>
  <c r="E8" i="22"/>
  <c r="D10" i="5"/>
  <c r="D20" i="5"/>
  <c r="D21" i="5"/>
  <c r="D13" i="5"/>
  <c r="D14" i="5"/>
  <c r="D15" i="5"/>
  <c r="D16" i="5"/>
  <c r="D17" i="5"/>
  <c r="D18" i="5"/>
  <c r="D19" i="5"/>
  <c r="D24" i="5"/>
  <c r="D27" i="5"/>
  <c r="D31" i="5"/>
  <c r="D32" i="5"/>
  <c r="D30" i="5"/>
  <c r="F31" i="19"/>
  <c r="F21" i="19"/>
  <c r="F22" i="19"/>
  <c r="F23" i="19"/>
  <c r="F24" i="19"/>
  <c r="F25" i="19"/>
  <c r="F26" i="19"/>
  <c r="F27" i="19"/>
  <c r="F28" i="19"/>
  <c r="F11" i="19"/>
  <c r="F12" i="19"/>
  <c r="F13" i="19"/>
  <c r="F14" i="19"/>
  <c r="F15" i="19"/>
  <c r="F16" i="19"/>
  <c r="F17" i="19"/>
  <c r="F18" i="19"/>
  <c r="F19" i="19"/>
  <c r="F20" i="19"/>
  <c r="B20" i="19"/>
  <c r="B31" i="19"/>
  <c r="B21" i="19"/>
  <c r="B22" i="19"/>
  <c r="B23" i="19"/>
  <c r="B24" i="19"/>
  <c r="B25" i="19"/>
  <c r="B26" i="19"/>
  <c r="B27" i="19"/>
  <c r="B28" i="19"/>
  <c r="B11" i="19"/>
  <c r="B12" i="19"/>
  <c r="B13" i="19"/>
  <c r="B14" i="19"/>
  <c r="B15" i="19"/>
  <c r="B16" i="19"/>
  <c r="B17" i="19"/>
  <c r="B18" i="19"/>
  <c r="B19" i="19"/>
  <c r="E30" i="5"/>
  <c r="E31" i="5"/>
  <c r="E32" i="5"/>
  <c r="E24" i="5"/>
  <c r="E13" i="5"/>
  <c r="E14" i="5"/>
  <c r="E15" i="5"/>
  <c r="E16" i="5"/>
  <c r="E17" i="5"/>
  <c r="E18" i="5"/>
  <c r="E19" i="5"/>
  <c r="E20" i="5"/>
  <c r="E21" i="5"/>
  <c r="E10" i="5"/>
  <c r="E27" i="5"/>
  <c r="B35" i="3"/>
  <c r="B33" i="3"/>
  <c r="B31" i="3"/>
  <c r="B29" i="3"/>
  <c r="B27" i="3"/>
  <c r="B25" i="3"/>
  <c r="B23" i="3"/>
  <c r="B21" i="3"/>
  <c r="B19" i="3"/>
  <c r="B17" i="3"/>
  <c r="E7" i="22" l="1"/>
  <c r="C7" i="22"/>
  <c r="D7" i="22"/>
  <c r="C4" i="19"/>
  <c r="G7" i="19"/>
  <c r="H7" i="19"/>
  <c r="I7" i="19"/>
  <c r="G8" i="19"/>
  <c r="H8" i="19"/>
  <c r="I8" i="19"/>
  <c r="F29" i="19"/>
  <c r="F30" i="19"/>
  <c r="C34" i="3"/>
  <c r="C32" i="3"/>
  <c r="C30" i="3"/>
  <c r="C28" i="3"/>
  <c r="C26" i="3"/>
  <c r="C22" i="3"/>
  <c r="C24" i="3"/>
  <c r="C20" i="3"/>
  <c r="C18" i="3"/>
  <c r="C16" i="3"/>
  <c r="B30" i="19" s="1"/>
  <c r="C15" i="3"/>
  <c r="B29" i="19" s="1"/>
  <c r="E29" i="5"/>
  <c r="E28" i="5" s="1"/>
  <c r="E26" i="5"/>
  <c r="E25" i="5" s="1"/>
  <c r="E23" i="5"/>
  <c r="E22" i="5" s="1"/>
  <c r="E12" i="5"/>
  <c r="E11" i="5" s="1"/>
  <c r="D29" i="5"/>
  <c r="D26" i="5"/>
  <c r="D23" i="5"/>
  <c r="D12" i="5"/>
  <c r="C28" i="5"/>
  <c r="C25" i="5"/>
  <c r="C22" i="5"/>
  <c r="C11" i="5"/>
  <c r="E9" i="5"/>
  <c r="E8" i="5" s="1"/>
  <c r="D9" i="5"/>
  <c r="D7" i="5"/>
  <c r="C8" i="5"/>
  <c r="E7" i="5"/>
  <c r="E6" i="5" s="1"/>
  <c r="C6" i="5"/>
  <c r="A3" i="22"/>
  <c r="G5" i="19" l="1"/>
  <c r="H5" i="19" s="1"/>
  <c r="C5" i="22"/>
  <c r="F8" i="19"/>
  <c r="G4" i="19"/>
  <c r="G6" i="19"/>
  <c r="F7" i="19"/>
  <c r="C4" i="22" l="1"/>
  <c r="C6" i="22"/>
  <c r="D5" i="22"/>
  <c r="I5" i="19"/>
  <c r="I6" i="19" s="1"/>
  <c r="H4" i="19"/>
  <c r="H6" i="19"/>
  <c r="F13" i="1"/>
  <c r="F12" i="1"/>
  <c r="D4" i="22" l="1"/>
  <c r="D6" i="22"/>
  <c r="E5" i="22"/>
  <c r="E4" i="22" s="1"/>
  <c r="I4" i="19"/>
  <c r="E6" i="22" l="1"/>
  <c r="F12" i="22"/>
  <c r="F13" i="22"/>
  <c r="F14" i="22"/>
  <c r="F9" i="5" s="1"/>
  <c r="F8" i="5" s="1"/>
  <c r="F15" i="22"/>
  <c r="F16" i="22"/>
  <c r="F14" i="5" s="1"/>
  <c r="F17" i="22"/>
  <c r="F16" i="5" s="1"/>
  <c r="F18" i="22"/>
  <c r="F18" i="5" s="1"/>
  <c r="F19" i="22"/>
  <c r="F20" i="5" s="1"/>
  <c r="F20" i="22"/>
  <c r="F23" i="5" s="1"/>
  <c r="F21" i="22"/>
  <c r="F22" i="22"/>
  <c r="F29" i="5" s="1"/>
  <c r="F23" i="22"/>
  <c r="F31" i="5" s="1"/>
  <c r="F24" i="22"/>
  <c r="F25" i="22"/>
  <c r="F11" i="22"/>
  <c r="F7" i="5" s="1"/>
  <c r="F6" i="5" s="1"/>
  <c r="I13" i="3"/>
  <c r="E18" i="6"/>
  <c r="F18" i="6"/>
  <c r="G18" i="6"/>
  <c r="H18" i="6"/>
  <c r="I18" i="6"/>
  <c r="J18" i="6"/>
  <c r="K18" i="6"/>
  <c r="L18" i="6"/>
  <c r="M18" i="6"/>
  <c r="B28" i="3"/>
  <c r="B30" i="3"/>
  <c r="B32" i="3"/>
  <c r="B34" i="3"/>
  <c r="F28" i="5" l="1"/>
  <c r="F24" i="5"/>
  <c r="F22" i="5" s="1"/>
  <c r="F26" i="5"/>
  <c r="F25" i="5" s="1"/>
  <c r="F10" i="5"/>
  <c r="F12" i="5"/>
  <c r="F11" i="5" s="1"/>
  <c r="B26" i="3"/>
  <c r="D18" i="6" l="1"/>
  <c r="F9" i="3"/>
  <c r="F10" i="4" l="1"/>
  <c r="F6" i="4"/>
  <c r="F9" i="4"/>
  <c r="F7" i="4"/>
  <c r="F8" i="4"/>
  <c r="F5" i="4"/>
  <c r="B24" i="3"/>
  <c r="B22" i="3"/>
  <c r="B20" i="3"/>
  <c r="G10" i="4" l="1"/>
  <c r="G6" i="4"/>
  <c r="G8" i="4"/>
  <c r="G7" i="4"/>
  <c r="G9" i="4"/>
  <c r="G10" i="5" l="1"/>
  <c r="D17" i="6"/>
  <c r="C17" i="6"/>
  <c r="E17" i="6"/>
  <c r="G9" i="5" l="1"/>
  <c r="G8" i="5" s="1"/>
  <c r="G7" i="5"/>
  <c r="F17" i="6"/>
  <c r="G17" i="6" l="1"/>
  <c r="H17" i="6" l="1"/>
  <c r="I17" i="6" l="1"/>
  <c r="B18" i="3"/>
  <c r="B16" i="3"/>
  <c r="B15" i="3"/>
  <c r="F14" i="1"/>
  <c r="E14" i="1"/>
  <c r="J17" i="6" l="1"/>
  <c r="I9" i="3"/>
  <c r="B17" i="6" s="1"/>
  <c r="C19" i="6" l="1"/>
  <c r="L19" i="6"/>
  <c r="I19" i="6"/>
  <c r="F19" i="6"/>
  <c r="D19" i="6"/>
  <c r="K19" i="6"/>
  <c r="H19" i="6"/>
  <c r="E19" i="6"/>
  <c r="M19" i="6"/>
  <c r="J19" i="6"/>
  <c r="G19" i="6"/>
  <c r="F5" i="3"/>
  <c r="I5" i="3" s="1"/>
  <c r="I4" i="3" s="1"/>
  <c r="K17" i="6" l="1"/>
  <c r="A22" i="5"/>
  <c r="A28" i="5"/>
  <c r="A23" i="5"/>
  <c r="A8" i="5"/>
  <c r="A10" i="5"/>
  <c r="A12" i="5"/>
  <c r="A16" i="5"/>
  <c r="A26" i="5"/>
  <c r="A20" i="5"/>
  <c r="A25" i="5"/>
  <c r="A9" i="5"/>
  <c r="A11" i="5"/>
  <c r="A14" i="5"/>
  <c r="A18" i="5"/>
  <c r="L17" i="6" l="1"/>
  <c r="M17" i="6"/>
  <c r="A7" i="5"/>
  <c r="G5" i="4" l="1"/>
  <c r="G6" i="5" l="1"/>
</calcChain>
</file>

<file path=xl/comments1.xml><?xml version="1.0" encoding="utf-8"?>
<comments xmlns="http://schemas.openxmlformats.org/spreadsheetml/2006/main">
  <authors>
    <author>Usuario de Windows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= estimación de horas de desarrollo por el % que corresponde a esta actividad.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= estimación de horas de desarrollo por el % que corresponde a esta actividad.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= estimación de horas de desarrollo por el % que corresponde a esta actividad.</t>
        </r>
      </text>
    </comment>
  </commentList>
</comments>
</file>

<file path=xl/sharedStrings.xml><?xml version="1.0" encoding="utf-8"?>
<sst xmlns="http://schemas.openxmlformats.org/spreadsheetml/2006/main" count="331" uniqueCount="174">
  <si>
    <t>Cliente</t>
  </si>
  <si>
    <t>Rol</t>
  </si>
  <si>
    <t>Persona de contacto</t>
  </si>
  <si>
    <t>Observaciones</t>
  </si>
  <si>
    <t>*</t>
  </si>
  <si>
    <t>Sponsor (el que paga)</t>
  </si>
  <si>
    <t>Fechas de proyecto</t>
  </si>
  <si>
    <t>Inicio Proyecto</t>
  </si>
  <si>
    <t>Fin Proyecto</t>
  </si>
  <si>
    <t>Prevista</t>
  </si>
  <si>
    <t>Real</t>
  </si>
  <si>
    <t>Desviación (real-prevista) en días</t>
  </si>
  <si>
    <t>Hitos del proyecto</t>
  </si>
  <si>
    <t xml:space="preserve">Hito </t>
  </si>
  <si>
    <t>Fecha Prevista</t>
  </si>
  <si>
    <t>Fecha Real</t>
  </si>
  <si>
    <t>Descripción / Observaciones</t>
  </si>
  <si>
    <t>Recursos internos</t>
  </si>
  <si>
    <t>Responsabilidad</t>
  </si>
  <si>
    <t>Alumno1</t>
  </si>
  <si>
    <t>jdP</t>
  </si>
  <si>
    <t>Gestionar el proyecto, análisis, diseño, desarrollo y verificación</t>
  </si>
  <si>
    <t>Alumno2</t>
  </si>
  <si>
    <t>desarrollador</t>
  </si>
  <si>
    <t>Análisis, diseño, desarrollo y verificación</t>
  </si>
  <si>
    <t>* NOTA: añadir todas las filas que sean necesarias.</t>
  </si>
  <si>
    <t>Observaciones a tener en cuenta</t>
  </si>
  <si>
    <t>Estado</t>
  </si>
  <si>
    <t>Versión</t>
  </si>
  <si>
    <t>Iteración/Sprint</t>
  </si>
  <si>
    <t>Historia de usuario</t>
  </si>
  <si>
    <t>Estimación</t>
  </si>
  <si>
    <t>Realizado</t>
  </si>
  <si>
    <t>Tarea</t>
  </si>
  <si>
    <t>Estado Tarea</t>
  </si>
  <si>
    <t>Falta</t>
  </si>
  <si>
    <t>ID</t>
  </si>
  <si>
    <t>HU-01</t>
  </si>
  <si>
    <t>HU-01-T01</t>
  </si>
  <si>
    <t>ID-HU</t>
  </si>
  <si>
    <t>Calendario de la iteración</t>
  </si>
  <si>
    <t>Tiempo Restante</t>
  </si>
  <si>
    <t>Cierre de iteración</t>
  </si>
  <si>
    <t>Desarrollo</t>
  </si>
  <si>
    <t>Gestión de proyecto</t>
  </si>
  <si>
    <t>Reuniones de planificación</t>
  </si>
  <si>
    <t>Reuniones diarias</t>
  </si>
  <si>
    <t>Tareas de programación de la aplicación y sus pruebas unitarias</t>
  </si>
  <si>
    <t>%</t>
  </si>
  <si>
    <t>Estimación del desarrollo</t>
  </si>
  <si>
    <t xml:space="preserve">Tipo de actividad </t>
  </si>
  <si>
    <t>Esfuerzo total estimado (horas)</t>
  </si>
  <si>
    <t>horas</t>
  </si>
  <si>
    <t>Resumen de la estimación de la iteración</t>
  </si>
  <si>
    <t>Factor corrector</t>
  </si>
  <si>
    <t>HU-Tarea</t>
  </si>
  <si>
    <t>HU</t>
  </si>
  <si>
    <t>Listado completo de requisitos</t>
  </si>
  <si>
    <t>INICIO</t>
  </si>
  <si>
    <t>DURACIÓN</t>
  </si>
  <si>
    <t>Tareas pendientes</t>
  </si>
  <si>
    <t>Horas de trabajo pendientes</t>
  </si>
  <si>
    <t>ESFUERZO</t>
  </si>
  <si>
    <t>Tipo</t>
  </si>
  <si>
    <t>Responsable</t>
  </si>
  <si>
    <t>Pruebas</t>
  </si>
  <si>
    <t>Codificación</t>
  </si>
  <si>
    <t>Iteración:</t>
  </si>
  <si>
    <t>Tiempo a Dedicar Total</t>
  </si>
  <si>
    <t>Tiempo a Dedicar Diario</t>
  </si>
  <si>
    <t>Acumulado</t>
  </si>
  <si>
    <t>REALIZADO</t>
  </si>
  <si>
    <t>Terminada</t>
  </si>
  <si>
    <t>Aprobada</t>
  </si>
  <si>
    <t>Descripción Tarea 1</t>
  </si>
  <si>
    <t>Descripción Tarea 2</t>
  </si>
  <si>
    <t>Descripción Tarea 3</t>
  </si>
  <si>
    <t>Descripción Tarea 4</t>
  </si>
  <si>
    <t>Descripción Tarea 5</t>
  </si>
  <si>
    <t>Descripción Tarea 6</t>
  </si>
  <si>
    <t>Descripción Tarea 7</t>
  </si>
  <si>
    <t>Descripción Tarea 8</t>
  </si>
  <si>
    <t>Descripción Tarea 9</t>
  </si>
  <si>
    <t>Descripción Tarea 10</t>
  </si>
  <si>
    <t>Descripción Tarea 11</t>
  </si>
  <si>
    <t>Descripción Tarea 12</t>
  </si>
  <si>
    <t>Descripción Tarea 13</t>
  </si>
  <si>
    <t>Descripción Tarea 14</t>
  </si>
  <si>
    <t>Descripción Tarea 15</t>
  </si>
  <si>
    <t xml:space="preserve"> </t>
  </si>
  <si>
    <t>Alumno3</t>
  </si>
  <si>
    <t>Alumno4</t>
  </si>
  <si>
    <t>Historia de usuario/Tareas</t>
  </si>
  <si>
    <t>Sprint 1</t>
  </si>
  <si>
    <t>Finalización Sprint 1</t>
  </si>
  <si>
    <t>Eduardo</t>
  </si>
  <si>
    <t>Alberto</t>
  </si>
  <si>
    <t>alberto.royo@unavarra.es</t>
  </si>
  <si>
    <t>eduardo.alfaro@unavarra.es</t>
  </si>
  <si>
    <t>Titulo del proyecto: CALCULADORA WINDOWS</t>
  </si>
  <si>
    <t>Diseño de la interfaz</t>
  </si>
  <si>
    <t>HU-02</t>
  </si>
  <si>
    <t>HU-03</t>
  </si>
  <si>
    <t>HU-04</t>
  </si>
  <si>
    <t>HU-05</t>
  </si>
  <si>
    <t>HU-06</t>
  </si>
  <si>
    <t>Funcionalidad a la coma</t>
  </si>
  <si>
    <t>HU-02-T01</t>
  </si>
  <si>
    <t>Proceso que se realiza al pulsar un numero</t>
  </si>
  <si>
    <t>HU-03-T01</t>
  </si>
  <si>
    <t>Funcion de suma</t>
  </si>
  <si>
    <t>Funcion de resta</t>
  </si>
  <si>
    <t>Funcion de multiplicacion</t>
  </si>
  <si>
    <t>Funcion de division</t>
  </si>
  <si>
    <t>Funcion inversa de un numero</t>
  </si>
  <si>
    <t>HU-03-T02</t>
  </si>
  <si>
    <t>HU-03-T03</t>
  </si>
  <si>
    <t>HU-03-T04</t>
  </si>
  <si>
    <t>HU-03-T05</t>
  </si>
  <si>
    <t>HU-04-T01</t>
  </si>
  <si>
    <t>Proceso que se realiza al pulsar igual</t>
  </si>
  <si>
    <t>HU-05-T01</t>
  </si>
  <si>
    <t>Proceso que se realiza al pulsar la coma</t>
  </si>
  <si>
    <t>HU-06-T01</t>
  </si>
  <si>
    <t>Proceso que se realiza al pulsar el boton de borrado de un elemento</t>
  </si>
  <si>
    <t>HU-06-T02</t>
  </si>
  <si>
    <t>Proceso que se realiza al pulsar el boton reseteo</t>
  </si>
  <si>
    <t>Diseño de interfaz</t>
  </si>
  <si>
    <t>Mikel Uriz</t>
  </si>
  <si>
    <t>Iosu Urriza</t>
  </si>
  <si>
    <t>Eduardo Goñi</t>
  </si>
  <si>
    <t>Iñigo Urra</t>
  </si>
  <si>
    <t>Funcionalidad de los números</t>
  </si>
  <si>
    <t>Función del operador igual</t>
  </si>
  <si>
    <t>Función de borrado y reseteo</t>
  </si>
  <si>
    <t>Operaciones básicas (suma, resta, multiplicación, división, 1/x)</t>
  </si>
  <si>
    <t>HU-02-T02</t>
  </si>
  <si>
    <t>Prueba verificar pulsar un numero</t>
  </si>
  <si>
    <t>Prueba pulsar un numero</t>
  </si>
  <si>
    <t>Prueba de suma</t>
  </si>
  <si>
    <t>Prueba de resta</t>
  </si>
  <si>
    <t>Prueba de multiplicacion</t>
  </si>
  <si>
    <t>HU-03-T06</t>
  </si>
  <si>
    <t>Prueba de division</t>
  </si>
  <si>
    <t>HU-03-T07</t>
  </si>
  <si>
    <t>HU-03-T08</t>
  </si>
  <si>
    <t>Prueba inversa de un numero</t>
  </si>
  <si>
    <t>HU-03-T09</t>
  </si>
  <si>
    <t>HU-03-T10</t>
  </si>
  <si>
    <t>Prueba de pulsar igual</t>
  </si>
  <si>
    <t>HU-04-T02</t>
  </si>
  <si>
    <t>Prueba pulsar la coma</t>
  </si>
  <si>
    <t>HU-05-T02</t>
  </si>
  <si>
    <t>Prueba pulsar el boton de borrado de un elemento</t>
  </si>
  <si>
    <t>HU-06-T03</t>
  </si>
  <si>
    <t>HU-06-T04</t>
  </si>
  <si>
    <t>Prueba pulsar el boton de reseteo</t>
  </si>
  <si>
    <t>Prueba de inversa de un numero</t>
  </si>
  <si>
    <t>Prueba pulsar igual</t>
  </si>
  <si>
    <t>Prueba pulsar el boton borra de un elemento</t>
  </si>
  <si>
    <t>Prueba pulsar boton de reseteo</t>
  </si>
  <si>
    <t>Alumno5</t>
  </si>
  <si>
    <t>Alumno6</t>
  </si>
  <si>
    <t>Alumno7</t>
  </si>
  <si>
    <t>Alumno8</t>
  </si>
  <si>
    <t>Alumno9</t>
  </si>
  <si>
    <t>Alumno12</t>
  </si>
  <si>
    <t>Alumno13</t>
  </si>
  <si>
    <t>Alumno14</t>
  </si>
  <si>
    <t>Alumno15</t>
  </si>
  <si>
    <t>Alumno16</t>
  </si>
  <si>
    <t>Alumno17</t>
  </si>
  <si>
    <t>Alumno18</t>
  </si>
  <si>
    <t>Alumno19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</si>
</sst>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;@"/>
    <numFmt numFmtId="165" formatCode="[$-C0A]d\-mmm\-yy;@"/>
    <numFmt numFmtId="166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indexed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b/>
      <i/>
      <u/>
      <sz val="11"/>
      <color indexed="8"/>
      <name val="Calibri"/>
      <family val="2"/>
    </font>
    <font>
      <b/>
      <sz val="24"/>
      <color indexed="8"/>
      <name val="Calibri"/>
      <family val="2"/>
    </font>
    <font>
      <b/>
      <u/>
      <sz val="18"/>
      <color indexed="8"/>
      <name val="Calibri"/>
      <family val="2"/>
    </font>
    <font>
      <i/>
      <u/>
      <sz val="11"/>
      <color indexed="8"/>
      <name val="Calibri"/>
      <family val="2"/>
    </font>
    <font>
      <b/>
      <i/>
      <sz val="14"/>
      <color indexed="51"/>
      <name val="Calibri"/>
      <family val="2"/>
    </font>
    <font>
      <sz val="11"/>
      <color indexed="51"/>
      <name val="Calibri"/>
      <family val="2"/>
    </font>
    <font>
      <b/>
      <i/>
      <sz val="11"/>
      <color indexed="51"/>
      <name val="Calibri"/>
      <family val="2"/>
    </font>
    <font>
      <i/>
      <u/>
      <sz val="11"/>
      <color indexed="51"/>
      <name val="Calibri"/>
      <family val="2"/>
    </font>
    <font>
      <b/>
      <sz val="9"/>
      <color indexed="81"/>
      <name val="Tahoma"/>
      <family val="2"/>
    </font>
    <font>
      <b/>
      <u/>
      <sz val="16"/>
      <color indexed="42"/>
      <name val="Calibri"/>
      <family val="2"/>
    </font>
    <font>
      <b/>
      <sz val="14"/>
      <color indexed="8"/>
      <name val="Calibri"/>
      <family val="2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color indexed="23"/>
      <name val="Arial"/>
      <family val="2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sz val="8"/>
      <color indexed="23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2" fillId="0" borderId="0" applyNumberForma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0" fillId="0" borderId="0" xfId="0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5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2" borderId="2" xfId="0" applyFont="1" applyFill="1" applyBorder="1"/>
    <xf numFmtId="0" fontId="0" fillId="2" borderId="13" xfId="0" applyFill="1" applyBorder="1"/>
    <xf numFmtId="0" fontId="4" fillId="0" borderId="3" xfId="0" applyFont="1" applyBorder="1"/>
    <xf numFmtId="0" fontId="0" fillId="0" borderId="5" xfId="0" applyBorder="1"/>
    <xf numFmtId="0" fontId="0" fillId="0" borderId="4" xfId="0" applyBorder="1"/>
    <xf numFmtId="0" fontId="4" fillId="0" borderId="14" xfId="0" applyFont="1" applyBorder="1"/>
    <xf numFmtId="0" fontId="4" fillId="0" borderId="13" xfId="0" applyFont="1" applyBorder="1"/>
    <xf numFmtId="0" fontId="0" fillId="0" borderId="15" xfId="0" applyBorder="1"/>
    <xf numFmtId="0" fontId="0" fillId="0" borderId="13" xfId="0" applyBorder="1"/>
    <xf numFmtId="14" fontId="0" fillId="0" borderId="14" xfId="0" applyNumberFormat="1" applyBorder="1"/>
    <xf numFmtId="0" fontId="4" fillId="0" borderId="7" xfId="0" applyFont="1" applyBorder="1"/>
    <xf numFmtId="0" fontId="0" fillId="0" borderId="1" xfId="0" applyBorder="1"/>
    <xf numFmtId="0" fontId="4" fillId="0" borderId="0" xfId="0" applyFont="1" applyBorder="1"/>
    <xf numFmtId="0" fontId="4" fillId="3" borderId="1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16" xfId="0" applyFont="1" applyBorder="1"/>
    <xf numFmtId="0" fontId="5" fillId="0" borderId="8" xfId="0" applyFont="1" applyFill="1" applyBorder="1"/>
    <xf numFmtId="0" fontId="5" fillId="0" borderId="20" xfId="0" applyFont="1" applyBorder="1"/>
    <xf numFmtId="0" fontId="0" fillId="0" borderId="21" xfId="0" applyBorder="1"/>
    <xf numFmtId="0" fontId="6" fillId="0" borderId="0" xfId="0" applyFont="1"/>
    <xf numFmtId="0" fontId="0" fillId="3" borderId="15" xfId="0" applyFill="1" applyBorder="1"/>
    <xf numFmtId="0" fontId="0" fillId="3" borderId="13" xfId="0" applyFill="1" applyBorder="1"/>
    <xf numFmtId="0" fontId="0" fillId="0" borderId="2" xfId="0" applyBorder="1"/>
    <xf numFmtId="0" fontId="0" fillId="0" borderId="0" xfId="0" applyAlignment="1">
      <alignment horizontal="center"/>
    </xf>
    <xf numFmtId="0" fontId="7" fillId="0" borderId="0" xfId="0" applyFont="1" applyFill="1" applyBorder="1" applyAlignment="1">
      <alignment horizontal="left" vertical="justify" wrapText="1" readingOrder="1"/>
    </xf>
    <xf numFmtId="0" fontId="0" fillId="0" borderId="0" xfId="0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0" fillId="0" borderId="0" xfId="0" applyFill="1"/>
    <xf numFmtId="0" fontId="11" fillId="0" borderId="0" xfId="0" applyFont="1" applyAlignment="1">
      <alignment horizontal="left"/>
    </xf>
    <xf numFmtId="0" fontId="1" fillId="4" borderId="2" xfId="0" applyFont="1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vertical="center"/>
    </xf>
    <xf numFmtId="0" fontId="11" fillId="2" borderId="2" xfId="0" applyFont="1" applyFill="1" applyBorder="1"/>
    <xf numFmtId="0" fontId="0" fillId="2" borderId="15" xfId="0" applyFill="1" applyBorder="1"/>
    <xf numFmtId="9" fontId="0" fillId="2" borderId="15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1" fillId="2" borderId="13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2" borderId="7" xfId="0" applyFont="1" applyFill="1" applyBorder="1"/>
    <xf numFmtId="0" fontId="0" fillId="2" borderId="0" xfId="0" applyFill="1" applyBorder="1"/>
    <xf numFmtId="9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2" fillId="5" borderId="3" xfId="0" applyFont="1" applyFill="1" applyBorder="1"/>
    <xf numFmtId="0" fontId="13" fillId="5" borderId="5" xfId="0" applyFont="1" applyFill="1" applyBorder="1"/>
    <xf numFmtId="0" fontId="13" fillId="5" borderId="4" xfId="0" applyFont="1" applyFill="1" applyBorder="1"/>
    <xf numFmtId="0" fontId="15" fillId="5" borderId="4" xfId="0" applyFont="1" applyFill="1" applyBorder="1" applyAlignment="1">
      <alignment horizontal="left"/>
    </xf>
    <xf numFmtId="0" fontId="1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1" fillId="5" borderId="0" xfId="0" applyFont="1" applyFill="1" applyAlignment="1">
      <alignment horizontal="left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left" vertical="center"/>
      <protection locked="0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11" fillId="6" borderId="4" xfId="0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7" borderId="2" xfId="0" applyFill="1" applyBorder="1"/>
    <xf numFmtId="0" fontId="0" fillId="3" borderId="7" xfId="0" applyFill="1" applyBorder="1"/>
    <xf numFmtId="0" fontId="18" fillId="0" borderId="0" xfId="0" applyFont="1"/>
    <xf numFmtId="0" fontId="20" fillId="0" borderId="0" xfId="3"/>
    <xf numFmtId="164" fontId="20" fillId="0" borderId="0" xfId="3" applyNumberFormat="1"/>
    <xf numFmtId="165" fontId="21" fillId="10" borderId="0" xfId="3" applyNumberFormat="1" applyFont="1" applyFill="1" applyAlignment="1">
      <alignment horizontal="center"/>
    </xf>
    <xf numFmtId="1" fontId="21" fillId="10" borderId="0" xfId="3" applyNumberFormat="1" applyFont="1" applyFill="1" applyAlignment="1">
      <alignment horizontal="center"/>
    </xf>
    <xf numFmtId="0" fontId="21" fillId="10" borderId="22" xfId="3" applyFont="1" applyFill="1" applyBorder="1" applyAlignment="1">
      <alignment horizontal="center"/>
    </xf>
    <xf numFmtId="0" fontId="20" fillId="0" borderId="0" xfId="3" applyAlignment="1">
      <alignment horizontal="center" vertical="justify"/>
    </xf>
    <xf numFmtId="164" fontId="21" fillId="10" borderId="22" xfId="3" applyNumberFormat="1" applyFont="1" applyFill="1" applyBorder="1" applyAlignment="1">
      <alignment horizontal="center" vertical="justify" textRotation="90"/>
    </xf>
    <xf numFmtId="0" fontId="20" fillId="0" borderId="22" xfId="3" applyBorder="1"/>
    <xf numFmtId="0" fontId="20" fillId="0" borderId="0" xfId="3" applyAlignment="1"/>
    <xf numFmtId="0" fontId="4" fillId="9" borderId="0" xfId="3" applyFont="1" applyFill="1" applyAlignment="1">
      <alignment horizontal="center"/>
    </xf>
    <xf numFmtId="0" fontId="20" fillId="9" borderId="0" xfId="3" applyFill="1" applyAlignment="1">
      <alignment horizontal="center"/>
    </xf>
    <xf numFmtId="0" fontId="20" fillId="0" borderId="0" xfId="3" applyAlignment="1">
      <alignment horizontal="center" vertical="justify"/>
    </xf>
    <xf numFmtId="0" fontId="22" fillId="0" borderId="7" xfId="4" applyBorder="1"/>
    <xf numFmtId="0" fontId="20" fillId="0" borderId="26" xfId="3" applyBorder="1"/>
    <xf numFmtId="0" fontId="4" fillId="3" borderId="27" xfId="0" applyFon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8" fillId="12" borderId="15" xfId="0" applyFont="1" applyFill="1" applyBorder="1" applyAlignment="1">
      <alignment vertical="center"/>
    </xf>
    <xf numFmtId="0" fontId="8" fillId="12" borderId="13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left"/>
    </xf>
    <xf numFmtId="0" fontId="14" fillId="5" borderId="5" xfId="0" applyFon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1" fontId="23" fillId="11" borderId="22" xfId="3" applyNumberFormat="1" applyFont="1" applyFill="1" applyBorder="1" applyAlignment="1">
      <alignment horizontal="right" vertical="justify"/>
    </xf>
    <xf numFmtId="0" fontId="23" fillId="11" borderId="22" xfId="3" applyFont="1" applyFill="1" applyBorder="1"/>
    <xf numFmtId="0" fontId="20" fillId="0" borderId="25" xfId="3" applyBorder="1"/>
    <xf numFmtId="166" fontId="23" fillId="13" borderId="22" xfId="3" applyNumberFormat="1" applyFont="1" applyFill="1" applyBorder="1" applyAlignment="1">
      <alignment horizontal="right" vertical="justify"/>
    </xf>
    <xf numFmtId="166" fontId="23" fillId="13" borderId="22" xfId="3" applyNumberFormat="1" applyFont="1" applyFill="1" applyBorder="1"/>
    <xf numFmtId="166" fontId="20" fillId="13" borderId="0" xfId="3" applyNumberFormat="1" applyFill="1" applyBorder="1" applyAlignment="1">
      <alignment horizontal="center"/>
    </xf>
    <xf numFmtId="166" fontId="4" fillId="13" borderId="0" xfId="3" applyNumberFormat="1" applyFont="1" applyFill="1" applyAlignment="1">
      <alignment horizontal="center"/>
    </xf>
    <xf numFmtId="166" fontId="0" fillId="13" borderId="31" xfId="0" applyNumberFormat="1" applyFill="1" applyBorder="1" applyAlignment="1">
      <alignment horizontal="center"/>
    </xf>
    <xf numFmtId="0" fontId="23" fillId="0" borderId="0" xfId="3" applyFont="1" applyAlignment="1">
      <alignment vertical="center"/>
    </xf>
    <xf numFmtId="0" fontId="20" fillId="9" borderId="0" xfId="3" applyFill="1" applyAlignment="1">
      <alignment horizontal="center"/>
    </xf>
    <xf numFmtId="0" fontId="4" fillId="9" borderId="0" xfId="3" applyFont="1" applyFill="1" applyAlignment="1">
      <alignment horizontal="center"/>
    </xf>
    <xf numFmtId="0" fontId="20" fillId="0" borderId="0" xfId="3" applyAlignment="1"/>
    <xf numFmtId="0" fontId="5" fillId="0" borderId="0" xfId="3" applyFont="1" applyAlignment="1">
      <alignment vertical="center"/>
    </xf>
    <xf numFmtId="2" fontId="13" fillId="5" borderId="4" xfId="0" applyNumberFormat="1" applyFont="1" applyFill="1" applyBorder="1" applyAlignment="1">
      <alignment horizontal="center" vertical="center"/>
    </xf>
    <xf numFmtId="0" fontId="5" fillId="0" borderId="26" xfId="3" applyFont="1" applyBorder="1" applyAlignment="1">
      <alignment vertical="center"/>
    </xf>
    <xf numFmtId="1" fontId="5" fillId="15" borderId="22" xfId="3" applyNumberFormat="1" applyFont="1" applyFill="1" applyBorder="1" applyAlignment="1">
      <alignment horizontal="center" vertical="justify"/>
    </xf>
    <xf numFmtId="49" fontId="24" fillId="10" borderId="22" xfId="3" applyNumberFormat="1" applyFont="1" applyFill="1" applyBorder="1" applyAlignment="1">
      <alignment horizontal="center" vertical="justify"/>
    </xf>
    <xf numFmtId="0" fontId="0" fillId="16" borderId="31" xfId="0" applyFill="1" applyBorder="1" applyAlignment="1">
      <alignment horizontal="center" vertical="center"/>
    </xf>
    <xf numFmtId="2" fontId="7" fillId="16" borderId="31" xfId="0" applyNumberFormat="1" applyFont="1" applyFill="1" applyBorder="1" applyAlignment="1">
      <alignment horizontal="center" vertical="center" wrapText="1" readingOrder="1"/>
    </xf>
    <xf numFmtId="2" fontId="0" fillId="16" borderId="31" xfId="0" applyNumberFormat="1" applyFill="1" applyBorder="1" applyAlignment="1">
      <alignment horizontal="center" vertical="center"/>
    </xf>
    <xf numFmtId="0" fontId="0" fillId="16" borderId="31" xfId="0" applyFill="1" applyBorder="1" applyAlignment="1" applyProtection="1">
      <alignment horizontal="center" vertical="center"/>
      <protection locked="0"/>
    </xf>
    <xf numFmtId="0" fontId="7" fillId="16" borderId="31" xfId="0" applyFont="1" applyFill="1" applyBorder="1" applyAlignment="1" applyProtection="1">
      <alignment horizontal="center" vertical="center" wrapText="1" readingOrder="1"/>
    </xf>
    <xf numFmtId="2" fontId="20" fillId="16" borderId="31" xfId="3" applyNumberFormat="1" applyFill="1" applyBorder="1"/>
    <xf numFmtId="0" fontId="7" fillId="16" borderId="31" xfId="0" applyFont="1" applyFill="1" applyBorder="1" applyAlignment="1">
      <alignment horizontal="center" vertical="center" wrapText="1" readingOrder="1"/>
    </xf>
    <xf numFmtId="2" fontId="0" fillId="0" borderId="0" xfId="0" applyNumberFormat="1" applyAlignment="1">
      <alignment horizontal="center" vertical="center"/>
    </xf>
    <xf numFmtId="2" fontId="25" fillId="14" borderId="15" xfId="0" applyNumberFormat="1" applyFont="1" applyFill="1" applyBorder="1" applyAlignment="1">
      <alignment horizontal="center" vertical="center"/>
    </xf>
    <xf numFmtId="0" fontId="23" fillId="11" borderId="22" xfId="3" applyNumberFormat="1" applyFont="1" applyFill="1" applyBorder="1" applyAlignment="1">
      <alignment horizontal="right"/>
    </xf>
    <xf numFmtId="0" fontId="23" fillId="0" borderId="0" xfId="3" applyFont="1" applyAlignment="1">
      <alignment vertical="center"/>
    </xf>
    <xf numFmtId="0" fontId="23" fillId="0" borderId="0" xfId="3" applyFont="1" applyAlignment="1">
      <alignment vertical="center"/>
    </xf>
    <xf numFmtId="0" fontId="0" fillId="0" borderId="0" xfId="0" applyAlignment="1">
      <alignment wrapText="1"/>
    </xf>
    <xf numFmtId="0" fontId="0" fillId="16" borderId="5" xfId="0" applyFill="1" applyBorder="1" applyAlignment="1" applyProtection="1">
      <alignment horizontal="left" vertical="center"/>
      <protection locked="0"/>
    </xf>
    <xf numFmtId="0" fontId="20" fillId="17" borderId="0" xfId="3" applyFill="1" applyAlignment="1"/>
    <xf numFmtId="0" fontId="20" fillId="17" borderId="23" xfId="3" applyFill="1" applyBorder="1" applyAlignment="1"/>
    <xf numFmtId="0" fontId="0" fillId="14" borderId="32" xfId="0" applyFill="1" applyBorder="1" applyAlignment="1" applyProtection="1">
      <alignment horizontal="center" vertical="center"/>
      <protection locked="0"/>
    </xf>
    <xf numFmtId="0" fontId="20" fillId="0" borderId="22" xfId="3" applyBorder="1" applyAlignment="1"/>
    <xf numFmtId="0" fontId="23" fillId="0" borderId="0" xfId="3" applyFont="1" applyAlignment="1">
      <alignment vertical="center"/>
    </xf>
    <xf numFmtId="0" fontId="20" fillId="9" borderId="0" xfId="3" applyFill="1" applyAlignment="1">
      <alignment horizontal="center"/>
    </xf>
    <xf numFmtId="0" fontId="20" fillId="0" borderId="33" xfId="3" applyBorder="1" applyAlignment="1"/>
    <xf numFmtId="0" fontId="4" fillId="9" borderId="34" xfId="3" applyFont="1" applyFill="1" applyBorder="1" applyAlignment="1"/>
    <xf numFmtId="0" fontId="4" fillId="9" borderId="24" xfId="3" applyFont="1" applyFill="1" applyBorder="1" applyAlignment="1">
      <alignment vertical="center"/>
    </xf>
    <xf numFmtId="0" fontId="20" fillId="0" borderId="25" xfId="3" applyBorder="1" applyAlignment="1"/>
    <xf numFmtId="0" fontId="5" fillId="0" borderId="25" xfId="3" applyFont="1" applyBorder="1" applyAlignment="1"/>
    <xf numFmtId="2" fontId="25" fillId="14" borderId="0" xfId="0" applyNumberFormat="1" applyFont="1" applyFill="1" applyBorder="1" applyAlignment="1">
      <alignment horizontal="center" vertical="center"/>
    </xf>
    <xf numFmtId="0" fontId="0" fillId="16" borderId="5" xfId="0" applyFill="1" applyBorder="1" applyAlignment="1" applyProtection="1">
      <alignment horizontal="left" vertical="center" wrapText="1"/>
      <protection locked="0"/>
    </xf>
    <xf numFmtId="0" fontId="26" fillId="16" borderId="31" xfId="0" applyFont="1" applyFill="1" applyBorder="1" applyAlignment="1">
      <alignment horizontal="center" vertical="center" wrapText="1" readingOrder="1"/>
    </xf>
    <xf numFmtId="2" fontId="20" fillId="16" borderId="31" xfId="3" applyNumberFormat="1" applyFill="1" applyBorder="1" applyAlignment="1">
      <alignment horizontal="center" vertical="center"/>
    </xf>
    <xf numFmtId="0" fontId="5" fillId="0" borderId="22" xfId="3" applyFont="1" applyBorder="1"/>
    <xf numFmtId="0" fontId="5" fillId="0" borderId="25" xfId="3" applyFont="1" applyBorder="1"/>
    <xf numFmtId="0" fontId="17" fillId="8" borderId="3" xfId="0" applyFont="1" applyFill="1" applyBorder="1" applyAlignment="1">
      <alignment horizontal="center"/>
    </xf>
    <xf numFmtId="0" fontId="17" fillId="8" borderId="5" xfId="0" applyFont="1" applyFill="1" applyBorder="1" applyAlignment="1">
      <alignment horizontal="center"/>
    </xf>
    <xf numFmtId="0" fontId="17" fillId="8" borderId="4" xfId="0" applyFont="1" applyFill="1" applyBorder="1" applyAlignment="1">
      <alignment horizontal="center"/>
    </xf>
    <xf numFmtId="0" fontId="4" fillId="9" borderId="0" xfId="3" applyFont="1" applyFill="1" applyBorder="1" applyAlignment="1">
      <alignment horizontal="center" vertical="center"/>
    </xf>
    <xf numFmtId="0" fontId="23" fillId="0" borderId="0" xfId="3" applyFont="1" applyAlignment="1">
      <alignment horizontal="right" vertical="center"/>
    </xf>
    <xf numFmtId="0" fontId="23" fillId="0" borderId="23" xfId="3" applyFont="1" applyBorder="1" applyAlignment="1">
      <alignment horizontal="right" vertical="center"/>
    </xf>
    <xf numFmtId="0" fontId="20" fillId="9" borderId="0" xfId="3" applyFill="1" applyAlignment="1">
      <alignment horizontal="center"/>
    </xf>
    <xf numFmtId="0" fontId="20" fillId="9" borderId="23" xfId="3" applyFill="1" applyBorder="1" applyAlignment="1">
      <alignment horizont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20" fillId="16" borderId="35" xfId="3" applyNumberFormat="1" applyFill="1" applyBorder="1"/>
    <xf numFmtId="0" fontId="7" fillId="16" borderId="35" xfId="0" applyFont="1" applyFill="1" applyBorder="1" applyAlignment="1">
      <alignment horizontal="center" vertical="center" wrapText="1" readingOrder="1"/>
    </xf>
    <xf numFmtId="0" fontId="0" fillId="16" borderId="0" xfId="0" applyFill="1" applyBorder="1" applyAlignment="1" applyProtection="1">
      <alignment horizontal="left" vertical="center"/>
      <protection locked="0"/>
    </xf>
    <xf numFmtId="0" fontId="0" fillId="16" borderId="0" xfId="0" applyFill="1" applyBorder="1" applyAlignment="1" applyProtection="1">
      <alignment horizontal="left" vertical="center" wrapText="1"/>
      <protection locked="0"/>
    </xf>
    <xf numFmtId="2" fontId="20" fillId="16" borderId="0" xfId="3" applyNumberFormat="1" applyFill="1" applyBorder="1"/>
    <xf numFmtId="0" fontId="7" fillId="16" borderId="0" xfId="0" applyFont="1" applyFill="1" applyBorder="1" applyAlignment="1">
      <alignment horizontal="center" vertical="center" wrapText="1" readingOrder="1"/>
    </xf>
    <xf numFmtId="0" fontId="20" fillId="0" borderId="36" xfId="3" applyBorder="1"/>
    <xf numFmtId="0" fontId="20" fillId="0" borderId="37" xfId="3" applyBorder="1"/>
    <xf numFmtId="0" fontId="20" fillId="0" borderId="38" xfId="3" applyBorder="1"/>
    <xf numFmtId="0" fontId="5" fillId="0" borderId="36" xfId="3" applyFont="1" applyBorder="1"/>
    <xf numFmtId="0" fontId="5" fillId="0" borderId="36" xfId="3" applyFont="1" applyBorder="1" applyAlignment="1">
      <alignment vertical="center"/>
    </xf>
    <xf numFmtId="0" fontId="5" fillId="0" borderId="38" xfId="3" applyFont="1" applyBorder="1" applyAlignment="1">
      <alignment vertical="center"/>
    </xf>
    <xf numFmtId="0" fontId="20" fillId="0" borderId="38" xfId="3" applyNumberFormat="1" applyBorder="1"/>
    <xf numFmtId="0" fontId="20" fillId="0" borderId="26" xfId="3" applyNumberFormat="1" applyBorder="1"/>
  </cellXfs>
  <cellStyles count="5">
    <cellStyle name="Hipervínculo" xfId="4" builtinId="8"/>
    <cellStyle name="Hipervínculo visitado" xfId="1" builtinId="9" hidden="1"/>
    <cellStyle name="Hipervínculo visitado" xfId="2" builtinId="9" hidden="1"/>
    <cellStyle name="Normal" xfId="0" builtinId="0"/>
    <cellStyle name="Normal 2" xfId="3"/>
  </cellStyles>
  <dxfs count="1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</dxfs>
  <tableStyles count="0" defaultTableStyle="TableStyleMedium9" defaultPivotStyle="PivotStyleLight16"/>
  <colors>
    <mruColors>
      <color rgb="FF99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59264385475789E-2"/>
          <c:y val="9.8096510871920825E-2"/>
          <c:w val="0.7869430408667375"/>
          <c:h val="0.79241879168773599"/>
        </c:manualLayout>
      </c:layout>
      <c:scatterChart>
        <c:scatterStyle val="lineMarker"/>
        <c:varyColors val="0"/>
        <c:ser>
          <c:idx val="3"/>
          <c:order val="0"/>
          <c:tx>
            <c:v>Esfuerzo Previsto</c:v>
          </c:tx>
          <c:xVal>
            <c:numRef>
              <c:f>'Burn Charts-1'!$C$17:$M$17</c:f>
              <c:numCache>
                <c:formatCode>[$-C0A]d\-mmm;@</c:formatCode>
                <c:ptCount val="11"/>
                <c:pt idx="0">
                  <c:v>41906</c:v>
                </c:pt>
                <c:pt idx="1">
                  <c:v>41907</c:v>
                </c:pt>
                <c:pt idx="2">
                  <c:v>41908</c:v>
                </c:pt>
                <c:pt idx="3">
                  <c:v>41911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'Burn Charts-1'!$C$19:$M$19</c:f>
              <c:numCache>
                <c:formatCode>General</c:formatCode>
                <c:ptCount val="11"/>
                <c:pt idx="0">
                  <c:v>5.3500000000000005</c:v>
                </c:pt>
                <c:pt idx="1">
                  <c:v>-13.149999999999999</c:v>
                </c:pt>
                <c:pt idx="2">
                  <c:v>-31.65</c:v>
                </c:pt>
                <c:pt idx="3">
                  <c:v>-50.15</c:v>
                </c:pt>
                <c:pt idx="4">
                  <c:v>-68.650000000000006</c:v>
                </c:pt>
                <c:pt idx="5">
                  <c:v>-87.15</c:v>
                </c:pt>
                <c:pt idx="6">
                  <c:v>-105.65</c:v>
                </c:pt>
                <c:pt idx="7">
                  <c:v>-124.15</c:v>
                </c:pt>
                <c:pt idx="8">
                  <c:v>-142.65</c:v>
                </c:pt>
                <c:pt idx="9">
                  <c:v>-161.15</c:v>
                </c:pt>
                <c:pt idx="10">
                  <c:v>-179.65</c:v>
                </c:pt>
              </c:numCache>
            </c:numRef>
          </c:yVal>
          <c:smooth val="0"/>
        </c:ser>
        <c:ser>
          <c:idx val="4"/>
          <c:order val="1"/>
          <c:tx>
            <c:v>Esfuerzo restante</c:v>
          </c:tx>
          <c:spPr>
            <a:ln>
              <a:solidFill>
                <a:srgbClr val="92D050"/>
              </a:solidFill>
            </a:ln>
          </c:spPr>
          <c:xVal>
            <c:numRef>
              <c:f>'Burn Charts-1'!$C$17:$M$17</c:f>
              <c:numCache>
                <c:formatCode>[$-C0A]d\-mmm;@</c:formatCode>
                <c:ptCount val="11"/>
                <c:pt idx="0">
                  <c:v>41906</c:v>
                </c:pt>
                <c:pt idx="1">
                  <c:v>41907</c:v>
                </c:pt>
                <c:pt idx="2">
                  <c:v>41908</c:v>
                </c:pt>
                <c:pt idx="3">
                  <c:v>41911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'DiarioRestante-1'!$F$8:$I$8</c:f>
              <c:numCache>
                <c:formatCode>General</c:formatCode>
                <c:ptCount val="4"/>
                <c:pt idx="0" formatCode="0.0">
                  <c:v>5.5</c:v>
                </c:pt>
                <c:pt idx="1">
                  <c:v>123</c:v>
                </c:pt>
                <c:pt idx="2">
                  <c:v>107</c:v>
                </c:pt>
                <c:pt idx="3">
                  <c:v>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98336"/>
        <c:axId val="156399872"/>
      </c:scatterChart>
      <c:valAx>
        <c:axId val="156398336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txPr>
          <a:bodyPr rot="156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56399872"/>
        <c:crosses val="autoZero"/>
        <c:crossBetween val="midCat"/>
        <c:minorUnit val="1"/>
      </c:valAx>
      <c:valAx>
        <c:axId val="1563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98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142322097378321"/>
          <c:y val="0.39904018878374165"/>
          <c:w val="0.13110669291338578"/>
          <c:h val="0.25764140720941991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222" l="0.70000000000000095" r="0.70000000000000095" t="0.750000000000002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BurnUp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526485325697915E-2"/>
          <c:y val="0.10440572294393806"/>
          <c:w val="0.7869430408667375"/>
          <c:h val="0.79241879168773599"/>
        </c:manualLayout>
      </c:layout>
      <c:scatterChart>
        <c:scatterStyle val="lineMarker"/>
        <c:varyColors val="0"/>
        <c:ser>
          <c:idx val="5"/>
          <c:order val="0"/>
          <c:tx>
            <c:v>Realizado</c:v>
          </c:tx>
          <c:xVal>
            <c:numRef>
              <c:f>'Burn Charts-1'!$D$17:$P$17</c:f>
              <c:numCache>
                <c:formatCode>[$-C0A]d\-mmm;@</c:formatCode>
                <c:ptCount val="13"/>
                <c:pt idx="0">
                  <c:v>41907</c:v>
                </c:pt>
                <c:pt idx="1">
                  <c:v>41908</c:v>
                </c:pt>
                <c:pt idx="2">
                  <c:v>41911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'DiarioRealizado-1'!$C$7:$E$7</c:f>
              <c:numCache>
                <c:formatCode>0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16256"/>
        <c:axId val="156430336"/>
      </c:scatterChart>
      <c:valAx>
        <c:axId val="156416256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txPr>
          <a:bodyPr rot="156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56430336"/>
        <c:crosses val="autoZero"/>
        <c:crossBetween val="midCat"/>
        <c:minorUnit val="1"/>
      </c:valAx>
      <c:valAx>
        <c:axId val="1564303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6416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489425392073958"/>
          <c:y val="0.41165851114036628"/>
          <c:w val="0.14267602655040021"/>
          <c:h val="5.704389080702452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22" l="0.70000000000000095" r="0.70000000000000095" t="0.750000000000002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0</xdr:row>
      <xdr:rowOff>184150</xdr:rowOff>
    </xdr:from>
    <xdr:to>
      <xdr:col>15</xdr:col>
      <xdr:colOff>482600</xdr:colOff>
      <xdr:row>14</xdr:row>
      <xdr:rowOff>165100</xdr:rowOff>
    </xdr:to>
    <xdr:graphicFrame macro="">
      <xdr:nvGraphicFramePr>
        <xdr:cNvPr id="307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20</xdr:row>
      <xdr:rowOff>139700</xdr:rowOff>
    </xdr:from>
    <xdr:to>
      <xdr:col>15</xdr:col>
      <xdr:colOff>508000</xdr:colOff>
      <xdr:row>49</xdr:row>
      <xdr:rowOff>50800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berto.royo@unavarra.es" TargetMode="External"/><Relationship Id="rId1" Type="http://schemas.openxmlformats.org/officeDocument/2006/relationships/hyperlink" Target="mailto:eduardo.alfaro@unavarra.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2:K38"/>
  <sheetViews>
    <sheetView topLeftCell="A16" workbookViewId="0">
      <selection activeCell="B24" sqref="B24"/>
    </sheetView>
  </sheetViews>
  <sheetFormatPr baseColWidth="10" defaultRowHeight="15" x14ac:dyDescent="0.25"/>
  <cols>
    <col min="2" max="2" width="13.140625" customWidth="1"/>
    <col min="4" max="4" width="17.140625" customWidth="1"/>
    <col min="5" max="5" width="15.140625" customWidth="1"/>
    <col min="6" max="6" width="14.42578125" customWidth="1"/>
  </cols>
  <sheetData>
    <row r="2" spans="1:11" ht="20.25" x14ac:dyDescent="0.3">
      <c r="B2" s="1" t="s">
        <v>99</v>
      </c>
      <c r="E2" s="2"/>
    </row>
    <row r="3" spans="1:11" ht="15.75" thickBot="1" x14ac:dyDescent="0.3"/>
    <row r="4" spans="1:11" ht="15.75" thickBot="1" x14ac:dyDescent="0.3">
      <c r="B4" s="3" t="s">
        <v>0</v>
      </c>
    </row>
    <row r="5" spans="1:11" ht="15.75" thickBot="1" x14ac:dyDescent="0.3">
      <c r="A5" s="4"/>
      <c r="B5" s="5"/>
      <c r="C5" s="6" t="s">
        <v>1</v>
      </c>
      <c r="D5" s="7"/>
      <c r="E5" s="6" t="s">
        <v>2</v>
      </c>
      <c r="F5" s="8"/>
      <c r="G5" s="7"/>
      <c r="H5" s="6" t="s">
        <v>3</v>
      </c>
      <c r="I5" s="8"/>
      <c r="J5" s="8"/>
      <c r="K5" s="104"/>
    </row>
    <row r="6" spans="1:11" x14ac:dyDescent="0.25">
      <c r="A6" s="4" t="s">
        <v>4</v>
      </c>
      <c r="B6" s="9" t="s">
        <v>95</v>
      </c>
      <c r="C6" s="10" t="s">
        <v>5</v>
      </c>
      <c r="D6" s="11"/>
      <c r="E6" s="102" t="s">
        <v>98</v>
      </c>
      <c r="F6" s="12"/>
      <c r="G6" s="11"/>
      <c r="H6" s="10"/>
      <c r="I6" s="12"/>
      <c r="J6" s="12"/>
      <c r="K6" s="105"/>
    </row>
    <row r="7" spans="1:11" x14ac:dyDescent="0.25">
      <c r="A7" s="4"/>
      <c r="B7" s="10" t="s">
        <v>96</v>
      </c>
      <c r="C7" s="10"/>
      <c r="D7" s="11"/>
      <c r="E7" s="102" t="s">
        <v>97</v>
      </c>
      <c r="F7" s="12"/>
      <c r="G7" s="11"/>
      <c r="H7" s="10"/>
      <c r="I7" s="12"/>
      <c r="J7" s="12"/>
      <c r="K7" s="105"/>
    </row>
    <row r="8" spans="1:11" ht="15.75" thickBot="1" x14ac:dyDescent="0.3">
      <c r="A8" s="4"/>
      <c r="B8" s="13"/>
      <c r="C8" s="14"/>
      <c r="D8" s="15"/>
      <c r="E8" s="14"/>
      <c r="F8" s="16"/>
      <c r="G8" s="15"/>
      <c r="H8" s="14"/>
      <c r="I8" s="16"/>
      <c r="J8" s="16"/>
      <c r="K8" s="106"/>
    </row>
    <row r="9" spans="1:11" ht="15.75" thickBot="1" x14ac:dyDescent="0.3">
      <c r="A9" s="4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ht="15.75" thickBot="1" x14ac:dyDescent="0.3">
      <c r="A10" s="4"/>
      <c r="B10" s="17" t="s">
        <v>6</v>
      </c>
      <c r="C10" s="18"/>
      <c r="D10" s="12"/>
      <c r="E10" s="12"/>
      <c r="F10" s="12"/>
      <c r="G10" s="12"/>
      <c r="H10" s="12"/>
      <c r="I10" s="12"/>
      <c r="J10" s="12"/>
      <c r="K10" s="12"/>
    </row>
    <row r="11" spans="1:11" ht="15.75" thickBot="1" x14ac:dyDescent="0.3">
      <c r="A11" s="4"/>
      <c r="B11" s="19"/>
      <c r="C11" s="20"/>
      <c r="D11" s="21"/>
      <c r="E11" s="22" t="s">
        <v>7</v>
      </c>
      <c r="F11" s="23" t="s">
        <v>8</v>
      </c>
      <c r="G11" s="24"/>
      <c r="H11" s="24"/>
      <c r="I11" s="24"/>
      <c r="J11" s="24"/>
      <c r="K11" s="107"/>
    </row>
    <row r="12" spans="1:11" ht="15.75" thickBot="1" x14ac:dyDescent="0.3">
      <c r="A12" s="4"/>
      <c r="B12" s="19" t="s">
        <v>9</v>
      </c>
      <c r="C12" s="20"/>
      <c r="D12" s="21"/>
      <c r="E12" s="26">
        <v>41906</v>
      </c>
      <c r="F12" s="26">
        <f>E12+14</f>
        <v>41920</v>
      </c>
      <c r="G12" s="12"/>
      <c r="H12" s="12"/>
      <c r="I12" s="12"/>
      <c r="J12" s="12"/>
      <c r="K12" s="105"/>
    </row>
    <row r="13" spans="1:11" ht="15.75" thickBot="1" x14ac:dyDescent="0.3">
      <c r="A13" s="4"/>
      <c r="B13" s="27" t="s">
        <v>10</v>
      </c>
      <c r="C13" s="12"/>
      <c r="E13" s="26">
        <v>41906</v>
      </c>
      <c r="F13" s="26">
        <f>E13+14</f>
        <v>41920</v>
      </c>
      <c r="G13" s="12"/>
      <c r="H13" s="12"/>
      <c r="I13" s="12"/>
      <c r="J13" s="12"/>
      <c r="K13" s="105"/>
    </row>
    <row r="14" spans="1:11" ht="15.75" thickBot="1" x14ac:dyDescent="0.3">
      <c r="A14" s="4"/>
      <c r="B14" s="19" t="s">
        <v>11</v>
      </c>
      <c r="C14" s="20"/>
      <c r="D14" s="21"/>
      <c r="E14" s="28">
        <f>E13-E12</f>
        <v>0</v>
      </c>
      <c r="F14" s="28">
        <f>F13-F12</f>
        <v>0</v>
      </c>
      <c r="G14" s="16"/>
      <c r="H14" s="16"/>
      <c r="I14" s="16"/>
      <c r="J14" s="16"/>
      <c r="K14" s="106"/>
    </row>
    <row r="15" spans="1:11" ht="15.75" thickBot="1" x14ac:dyDescent="0.3">
      <c r="A15" s="4"/>
      <c r="B15" s="29"/>
      <c r="C15" s="12"/>
      <c r="D15" s="12"/>
      <c r="E15" s="12"/>
      <c r="F15" s="12"/>
      <c r="G15" s="12"/>
      <c r="H15" s="12"/>
      <c r="I15" s="12"/>
      <c r="J15" s="12"/>
      <c r="K15" s="12"/>
    </row>
    <row r="16" spans="1:11" ht="15.75" thickBot="1" x14ac:dyDescent="0.3">
      <c r="A16" s="4"/>
      <c r="B16" s="17" t="s">
        <v>12</v>
      </c>
      <c r="C16" s="18"/>
      <c r="D16" s="12"/>
      <c r="E16" s="12"/>
      <c r="F16" s="12"/>
      <c r="G16" s="12"/>
      <c r="H16" s="12"/>
      <c r="I16" s="12"/>
      <c r="J16" s="12"/>
      <c r="K16" s="12"/>
    </row>
    <row r="17" spans="1:11" ht="15.75" thickBot="1" x14ac:dyDescent="0.3">
      <c r="A17" s="4"/>
      <c r="B17" s="5"/>
      <c r="C17" s="30" t="s">
        <v>13</v>
      </c>
      <c r="D17" s="30" t="s">
        <v>14</v>
      </c>
      <c r="E17" s="30" t="s">
        <v>15</v>
      </c>
      <c r="F17" s="8" t="s">
        <v>16</v>
      </c>
      <c r="G17" s="8"/>
      <c r="H17" s="8"/>
      <c r="I17" s="8"/>
      <c r="J17" s="8"/>
      <c r="K17" s="104"/>
    </row>
    <row r="18" spans="1:11" x14ac:dyDescent="0.25">
      <c r="A18" s="4" t="s">
        <v>4</v>
      </c>
      <c r="B18" s="31" t="s">
        <v>93</v>
      </c>
      <c r="C18" s="25">
        <v>1</v>
      </c>
      <c r="D18" s="26">
        <v>41920</v>
      </c>
      <c r="E18" s="26">
        <v>41920</v>
      </c>
      <c r="F18" s="24" t="s">
        <v>94</v>
      </c>
      <c r="G18" s="24"/>
      <c r="H18" s="24"/>
      <c r="I18" s="24"/>
      <c r="J18" s="24"/>
      <c r="K18" s="107"/>
    </row>
    <row r="19" spans="1:11" x14ac:dyDescent="0.25">
      <c r="A19" s="4"/>
      <c r="B19" s="32"/>
      <c r="C19" s="11"/>
      <c r="D19" s="32"/>
      <c r="E19" s="32"/>
      <c r="F19" s="12"/>
      <c r="G19" s="12"/>
      <c r="H19" s="12"/>
      <c r="I19" s="12"/>
      <c r="J19" s="12"/>
      <c r="K19" s="105"/>
    </row>
    <row r="20" spans="1:11" ht="15.75" thickBot="1" x14ac:dyDescent="0.3">
      <c r="A20" s="4"/>
      <c r="B20" s="33"/>
      <c r="C20" s="15"/>
      <c r="D20" s="34"/>
      <c r="E20" s="34"/>
      <c r="F20" s="16"/>
      <c r="G20" s="16"/>
      <c r="H20" s="16"/>
      <c r="I20" s="16"/>
      <c r="J20" s="16"/>
      <c r="K20" s="106"/>
    </row>
    <row r="21" spans="1:11" ht="15.75" thickBot="1" x14ac:dyDescent="0.3">
      <c r="A21" s="4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ht="15.75" thickBot="1" x14ac:dyDescent="0.3">
      <c r="A22" s="4"/>
      <c r="B22" s="17" t="s">
        <v>17</v>
      </c>
      <c r="C22" s="18"/>
      <c r="D22" s="12"/>
      <c r="E22" s="12"/>
      <c r="F22" s="12"/>
      <c r="G22" s="12"/>
      <c r="H22" s="12"/>
      <c r="I22" s="12"/>
      <c r="J22" s="12"/>
      <c r="K22" s="12"/>
    </row>
    <row r="23" spans="1:11" ht="15.75" thickBot="1" x14ac:dyDescent="0.3">
      <c r="A23" s="4"/>
      <c r="B23" s="5"/>
      <c r="C23" s="30" t="s">
        <v>1</v>
      </c>
      <c r="D23" s="8" t="s">
        <v>18</v>
      </c>
      <c r="E23" s="8"/>
      <c r="F23" s="8"/>
      <c r="G23" s="8"/>
      <c r="H23" s="8"/>
      <c r="I23" s="8"/>
      <c r="J23" s="8"/>
      <c r="K23" s="7"/>
    </row>
    <row r="24" spans="1:11" x14ac:dyDescent="0.25">
      <c r="A24" s="4" t="s">
        <v>4</v>
      </c>
      <c r="B24" s="35" t="s">
        <v>128</v>
      </c>
      <c r="C24" s="32" t="s">
        <v>20</v>
      </c>
      <c r="D24" s="36" t="s">
        <v>21</v>
      </c>
      <c r="E24" s="12"/>
      <c r="F24" s="12"/>
      <c r="G24" s="12"/>
      <c r="H24" s="12"/>
      <c r="I24" s="12"/>
      <c r="J24" s="12"/>
      <c r="K24" s="11"/>
    </row>
    <row r="25" spans="1:11" x14ac:dyDescent="0.25">
      <c r="A25" s="4"/>
      <c r="B25" s="37" t="s">
        <v>129</v>
      </c>
      <c r="C25" s="32" t="s">
        <v>23</v>
      </c>
      <c r="D25" s="36" t="s">
        <v>24</v>
      </c>
      <c r="E25" s="12"/>
      <c r="F25" s="12"/>
      <c r="G25" s="12"/>
      <c r="H25" s="12"/>
      <c r="I25" s="12"/>
      <c r="J25" s="12"/>
      <c r="K25" s="11"/>
    </row>
    <row r="26" spans="1:11" x14ac:dyDescent="0.25">
      <c r="A26" s="4"/>
      <c r="B26" s="38" t="s">
        <v>130</v>
      </c>
      <c r="C26" s="32" t="s">
        <v>23</v>
      </c>
      <c r="D26" s="36" t="s">
        <v>24</v>
      </c>
      <c r="E26" s="12"/>
      <c r="F26" s="12"/>
      <c r="G26" s="12"/>
      <c r="H26" s="12"/>
      <c r="I26" s="12"/>
      <c r="J26" s="12"/>
      <c r="K26" s="11"/>
    </row>
    <row r="27" spans="1:11" ht="15.75" thickBot="1" x14ac:dyDescent="0.3">
      <c r="A27" s="4"/>
      <c r="B27" s="33" t="s">
        <v>131</v>
      </c>
      <c r="C27" s="32" t="s">
        <v>23</v>
      </c>
      <c r="D27" s="36" t="s">
        <v>24</v>
      </c>
      <c r="E27" s="16"/>
      <c r="F27" s="16"/>
      <c r="G27" s="16"/>
      <c r="H27" s="16"/>
      <c r="I27" s="16"/>
      <c r="J27" s="16"/>
      <c r="K27" s="15"/>
    </row>
    <row r="28" spans="1:11" x14ac:dyDescent="0.25">
      <c r="A28" s="39" t="s">
        <v>25</v>
      </c>
    </row>
    <row r="30" spans="1:11" ht="15.75" thickBot="1" x14ac:dyDescent="0.3"/>
    <row r="31" spans="1:11" ht="15.75" thickBot="1" x14ac:dyDescent="0.3">
      <c r="B31" s="5" t="s">
        <v>26</v>
      </c>
      <c r="C31" s="40"/>
      <c r="D31" s="41"/>
    </row>
    <row r="32" spans="1:11" x14ac:dyDescent="0.25">
      <c r="B32" s="42"/>
      <c r="C32" s="24"/>
      <c r="D32" s="24"/>
      <c r="E32" s="24"/>
      <c r="F32" s="24"/>
      <c r="G32" s="24"/>
      <c r="H32" s="24"/>
      <c r="I32" s="24"/>
      <c r="J32" s="24"/>
      <c r="K32" s="107"/>
    </row>
    <row r="33" spans="2:11" x14ac:dyDescent="0.25">
      <c r="B33" s="10"/>
      <c r="C33" s="12"/>
      <c r="D33" s="12"/>
      <c r="E33" s="12"/>
      <c r="F33" s="12"/>
      <c r="G33" s="12"/>
      <c r="H33" s="12"/>
      <c r="I33" s="12"/>
      <c r="J33" s="12"/>
      <c r="K33" s="105"/>
    </row>
    <row r="34" spans="2:11" x14ac:dyDescent="0.25">
      <c r="B34" s="10"/>
      <c r="C34" s="12"/>
      <c r="D34" s="12"/>
      <c r="E34" s="12"/>
      <c r="F34" s="12"/>
      <c r="G34" s="12"/>
      <c r="H34" s="12"/>
      <c r="I34" s="12"/>
      <c r="J34" s="12"/>
      <c r="K34" s="105"/>
    </row>
    <row r="35" spans="2:11" x14ac:dyDescent="0.25">
      <c r="B35" s="10"/>
      <c r="C35" s="12"/>
      <c r="D35" s="12"/>
      <c r="E35" s="12"/>
      <c r="F35" s="12"/>
      <c r="G35" s="12"/>
      <c r="H35" s="12"/>
      <c r="I35" s="12"/>
      <c r="J35" s="12"/>
      <c r="K35" s="105"/>
    </row>
    <row r="36" spans="2:11" x14ac:dyDescent="0.25">
      <c r="B36" s="10"/>
      <c r="C36" s="12"/>
      <c r="D36" s="12"/>
      <c r="E36" s="12"/>
      <c r="F36" s="12"/>
      <c r="G36" s="12"/>
      <c r="H36" s="12"/>
      <c r="I36" s="12"/>
      <c r="J36" s="12"/>
      <c r="K36" s="105"/>
    </row>
    <row r="37" spans="2:11" x14ac:dyDescent="0.25">
      <c r="B37" s="10"/>
      <c r="C37" s="12"/>
      <c r="D37" s="12"/>
      <c r="E37" s="12"/>
      <c r="F37" s="12"/>
      <c r="G37" s="12"/>
      <c r="H37" s="12"/>
      <c r="I37" s="12"/>
      <c r="J37" s="12"/>
      <c r="K37" s="105"/>
    </row>
    <row r="38" spans="2:11" ht="15.75" thickBot="1" x14ac:dyDescent="0.3">
      <c r="B38" s="14"/>
      <c r="C38" s="16"/>
      <c r="D38" s="16"/>
      <c r="E38" s="16"/>
      <c r="F38" s="16"/>
      <c r="G38" s="16"/>
      <c r="H38" s="16"/>
      <c r="I38" s="16"/>
      <c r="J38" s="16"/>
      <c r="K38" s="106"/>
    </row>
  </sheetData>
  <phoneticPr fontId="0" type="noConversion"/>
  <dataValidations count="2">
    <dataValidation type="list" allowBlank="1" showInputMessage="1" showErrorMessage="1" sqref="C6:C7">
      <formula1>"Sponsor (el que paga),Responsable,APRB requisitos,APRB cambios,QA en Cliente,"</formula1>
    </dataValidation>
    <dataValidation type="list" allowBlank="1" showInputMessage="1" showErrorMessage="1" sqref="C24:C27">
      <formula1>"jdP,desarrollador,auditor,"</formula1>
    </dataValidation>
  </dataValidations>
  <hyperlinks>
    <hyperlink ref="E6" r:id="rId1"/>
    <hyperlink ref="E7" r:id="rId2"/>
  </hyperlinks>
  <pageMargins left="0.7" right="0.7" top="0.75" bottom="0.75" header="0.3" footer="0.3"/>
  <pageSetup paperSize="9" scale="84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>
    <pageSetUpPr fitToPage="1"/>
  </sheetPr>
  <dimension ref="A2:G11"/>
  <sheetViews>
    <sheetView workbookViewId="0">
      <selection activeCell="C10" sqref="C10"/>
    </sheetView>
  </sheetViews>
  <sheetFormatPr baseColWidth="10" defaultRowHeight="15" x14ac:dyDescent="0.25"/>
  <cols>
    <col min="2" max="3" width="17.7109375" customWidth="1"/>
    <col min="4" max="4" width="12.7109375" customWidth="1"/>
    <col min="5" max="5" width="63.42578125" customWidth="1"/>
  </cols>
  <sheetData>
    <row r="2" spans="1:7" ht="18.75" x14ac:dyDescent="0.3">
      <c r="A2" s="89" t="s">
        <v>57</v>
      </c>
    </row>
    <row r="4" spans="1:7" s="47" customFormat="1" ht="15.75" thickBot="1" x14ac:dyDescent="0.3">
      <c r="A4" s="49" t="s">
        <v>28</v>
      </c>
      <c r="B4" s="49" t="s">
        <v>29</v>
      </c>
      <c r="C4" s="49" t="s">
        <v>39</v>
      </c>
      <c r="D4" s="49" t="s">
        <v>27</v>
      </c>
      <c r="E4" s="47" t="s">
        <v>30</v>
      </c>
      <c r="F4" s="49" t="s">
        <v>31</v>
      </c>
      <c r="G4" s="49" t="s">
        <v>32</v>
      </c>
    </row>
    <row r="5" spans="1:7" x14ac:dyDescent="0.25">
      <c r="A5" s="46">
        <v>1</v>
      </c>
      <c r="B5" s="46">
        <v>1</v>
      </c>
      <c r="C5" s="46" t="s">
        <v>37</v>
      </c>
      <c r="D5" s="46" t="s">
        <v>73</v>
      </c>
      <c r="E5" t="s">
        <v>100</v>
      </c>
      <c r="F5" s="138">
        <f>'Sprint-1'!$E$6</f>
        <v>1</v>
      </c>
      <c r="G5" s="137">
        <f>'Sprint-1'!$F$6</f>
        <v>12</v>
      </c>
    </row>
    <row r="6" spans="1:7" x14ac:dyDescent="0.25">
      <c r="A6" s="46">
        <v>1</v>
      </c>
      <c r="B6" s="46">
        <v>1</v>
      </c>
      <c r="C6" s="46" t="s">
        <v>101</v>
      </c>
      <c r="D6" s="46" t="s">
        <v>73</v>
      </c>
      <c r="E6" s="142" t="s">
        <v>132</v>
      </c>
      <c r="F6" s="155">
        <f>'Sprint-1'!$E$6</f>
        <v>1</v>
      </c>
      <c r="G6" s="137">
        <f>'Sprint-1'!$F$6</f>
        <v>12</v>
      </c>
    </row>
    <row r="7" spans="1:7" x14ac:dyDescent="0.25">
      <c r="A7" s="46">
        <v>1</v>
      </c>
      <c r="B7" s="46">
        <v>1</v>
      </c>
      <c r="C7" s="46" t="s">
        <v>102</v>
      </c>
      <c r="D7" s="46" t="s">
        <v>73</v>
      </c>
      <c r="E7" s="142" t="s">
        <v>135</v>
      </c>
      <c r="F7" s="155">
        <f>'Sprint-1'!$E$6</f>
        <v>1</v>
      </c>
      <c r="G7" s="137">
        <f>'Sprint-1'!$F$6</f>
        <v>12</v>
      </c>
    </row>
    <row r="8" spans="1:7" x14ac:dyDescent="0.25">
      <c r="A8" s="46">
        <v>1</v>
      </c>
      <c r="B8" s="46">
        <v>1</v>
      </c>
      <c r="C8" s="46" t="s">
        <v>103</v>
      </c>
      <c r="D8" s="46" t="s">
        <v>73</v>
      </c>
      <c r="E8" s="142" t="s">
        <v>133</v>
      </c>
      <c r="F8" s="155">
        <f>'Sprint-1'!$E$6</f>
        <v>1</v>
      </c>
      <c r="G8" s="137">
        <f>'Sprint-1'!$F$6</f>
        <v>12</v>
      </c>
    </row>
    <row r="9" spans="1:7" x14ac:dyDescent="0.25">
      <c r="A9" s="46">
        <v>1</v>
      </c>
      <c r="B9" s="46">
        <v>1</v>
      </c>
      <c r="C9" s="46" t="s">
        <v>104</v>
      </c>
      <c r="D9" s="46" t="s">
        <v>73</v>
      </c>
      <c r="E9" s="142" t="s">
        <v>106</v>
      </c>
      <c r="F9" s="155">
        <f>'Sprint-1'!$E$6</f>
        <v>1</v>
      </c>
      <c r="G9" s="137">
        <f>'Sprint-1'!$F$6</f>
        <v>12</v>
      </c>
    </row>
    <row r="10" spans="1:7" x14ac:dyDescent="0.25">
      <c r="A10" s="46">
        <v>1</v>
      </c>
      <c r="B10" s="46">
        <v>1</v>
      </c>
      <c r="C10" s="46" t="s">
        <v>105</v>
      </c>
      <c r="D10" s="46" t="s">
        <v>73</v>
      </c>
      <c r="E10" s="142" t="s">
        <v>134</v>
      </c>
      <c r="F10" s="155">
        <f>'Sprint-1'!$E$6</f>
        <v>1</v>
      </c>
      <c r="G10" s="137">
        <f>'Sprint-1'!$F$6</f>
        <v>12</v>
      </c>
    </row>
    <row r="11" spans="1:7" x14ac:dyDescent="0.25">
      <c r="A11" s="46"/>
      <c r="B11" s="46"/>
      <c r="C11" s="46"/>
      <c r="D11" s="46"/>
      <c r="E11" s="142"/>
      <c r="G11" s="137"/>
    </row>
  </sheetData>
  <phoneticPr fontId="0" type="noConversion"/>
  <dataValidations count="1">
    <dataValidation type="list" allowBlank="1" showInputMessage="1" showErrorMessage="1" sqref="D11 D10 D5:D8 D9">
      <formula1>"Pendiente,Desarrollo,Verificada,Aprobada"</formula1>
    </dataValidation>
  </dataValidations>
  <pageMargins left="0.7" right="0.7" top="0.75" bottom="0.75" header="0.3" footer="0.3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3:J32"/>
  <sheetViews>
    <sheetView topLeftCell="B1" zoomScaleNormal="100" workbookViewId="0">
      <selection activeCell="G7" sqref="G7"/>
    </sheetView>
  </sheetViews>
  <sheetFormatPr baseColWidth="10" defaultRowHeight="15" x14ac:dyDescent="0.25"/>
  <cols>
    <col min="1" max="1" width="11.85546875" bestFit="1" customWidth="1"/>
    <col min="2" max="2" width="14.42578125" style="45" customWidth="1"/>
    <col min="3" max="3" width="45.7109375" customWidth="1"/>
    <col min="4" max="4" width="12.140625" style="45" bestFit="1" customWidth="1"/>
    <col min="5" max="5" width="10.42578125" style="45" bestFit="1" customWidth="1"/>
    <col min="6" max="6" width="9.42578125" style="45" bestFit="1" customWidth="1"/>
    <col min="7" max="7" width="12.140625" style="45" bestFit="1" customWidth="1"/>
  </cols>
  <sheetData>
    <row r="3" spans="1:10" ht="31.5" x14ac:dyDescent="0.5">
      <c r="C3" s="50" t="s">
        <v>29</v>
      </c>
    </row>
    <row r="5" spans="1:10" ht="15.75" thickBot="1" x14ac:dyDescent="0.3">
      <c r="B5" s="45" t="s">
        <v>36</v>
      </c>
      <c r="C5" s="47" t="s">
        <v>92</v>
      </c>
      <c r="D5" s="48" t="s">
        <v>34</v>
      </c>
      <c r="E5" s="48" t="s">
        <v>31</v>
      </c>
      <c r="F5" s="48" t="s">
        <v>32</v>
      </c>
      <c r="G5" s="48" t="s">
        <v>35</v>
      </c>
    </row>
    <row r="6" spans="1:10" s="52" customFormat="1" ht="42" customHeight="1" thickBot="1" x14ac:dyDescent="0.3">
      <c r="A6" s="87"/>
      <c r="B6" s="130" t="s">
        <v>37</v>
      </c>
      <c r="C6" s="136" t="str">
        <f>Requisitos!$E$5</f>
        <v>Diseño de la interfaz</v>
      </c>
      <c r="D6" s="130"/>
      <c r="E6" s="131">
        <f>SUM(E7)</f>
        <v>1</v>
      </c>
      <c r="F6" s="132">
        <f>SUM(F7)</f>
        <v>12</v>
      </c>
      <c r="G6" s="132" t="e">
        <f>SUM(G7:G29)</f>
        <v>#N/A</v>
      </c>
      <c r="H6" s="44"/>
      <c r="I6" s="44"/>
      <c r="J6" s="44"/>
    </row>
    <row r="7" spans="1:10" ht="15.75" thickBot="1" x14ac:dyDescent="0.3">
      <c r="A7" s="88">
        <f>COUNTIF('Burn Charts-1'!D:D,'Sprint-1'!B7)</f>
        <v>0</v>
      </c>
      <c r="B7" s="133" t="s">
        <v>38</v>
      </c>
      <c r="C7" s="143" t="s">
        <v>100</v>
      </c>
      <c r="D7" s="134" t="str">
        <f>'DiarioRestante-1'!D11</f>
        <v>Terminada</v>
      </c>
      <c r="E7" s="131">
        <f>'EstimaciónSprint-1'!I15</f>
        <v>1</v>
      </c>
      <c r="F7" s="135">
        <f>'DiarioRealizado-1'!F11</f>
        <v>12</v>
      </c>
      <c r="G7" s="136" t="e">
        <f>HLOOKUP("ACTUAL",'DiarioRestante-1'!$G$6:$I$30,5+MATCH(B7,'DiarioRestante-1'!$A$11:$A$30,1),FALSE)</f>
        <v>#N/A</v>
      </c>
    </row>
    <row r="8" spans="1:10" ht="52.5" customHeight="1" thickBot="1" x14ac:dyDescent="0.3">
      <c r="A8" s="88">
        <f>COUNTIF('Burn Charts-1'!D:D,'Sprint-1'!B8)</f>
        <v>0</v>
      </c>
      <c r="B8" s="133" t="s">
        <v>101</v>
      </c>
      <c r="C8" s="157" t="str">
        <f>Requisitos!$E$6</f>
        <v>Funcionalidad de los números</v>
      </c>
      <c r="D8" s="134"/>
      <c r="E8" s="131">
        <f>SUM(E9:E10)</f>
        <v>0.4</v>
      </c>
      <c r="F8" s="158">
        <f>SUM(F9)</f>
        <v>15</v>
      </c>
      <c r="G8" s="136" t="e">
        <f>SUM(G9)</f>
        <v>#N/A</v>
      </c>
    </row>
    <row r="9" spans="1:10" ht="15.75" thickBot="1" x14ac:dyDescent="0.3">
      <c r="A9" s="88">
        <f>COUNTIF('Burn Charts-1'!D:D,'Sprint-1'!B9)</f>
        <v>0</v>
      </c>
      <c r="B9" s="133" t="s">
        <v>107</v>
      </c>
      <c r="C9" s="143" t="s">
        <v>108</v>
      </c>
      <c r="D9" s="134" t="str">
        <f>'DiarioRestante-1'!D12</f>
        <v>Terminada</v>
      </c>
      <c r="E9" s="131">
        <f>'EstimaciónSprint-1'!I16</f>
        <v>0.25</v>
      </c>
      <c r="F9" s="135">
        <f>'DiarioRealizado-1'!F14</f>
        <v>15</v>
      </c>
      <c r="G9" s="136" t="e">
        <f>HLOOKUP("ACTUAL",'DiarioRestante-1'!$G$6:$I$30,5+MATCH(B8,'DiarioRestante-1'!$A$11:$A$30,1),FALSE)</f>
        <v>#N/A</v>
      </c>
    </row>
    <row r="10" spans="1:10" ht="21" customHeight="1" thickBot="1" x14ac:dyDescent="0.3">
      <c r="A10" s="88">
        <f>COUNTIF('Burn Charts-1'!D:D,'Sprint-1'!B11)</f>
        <v>0</v>
      </c>
      <c r="B10" s="133" t="s">
        <v>136</v>
      </c>
      <c r="C10" s="143" t="s">
        <v>137</v>
      </c>
      <c r="D10" s="134" t="str">
        <f>'DiarioRestante-1'!D13</f>
        <v>Terminada</v>
      </c>
      <c r="E10" s="131">
        <f>'EstimaciónSprint-1'!I17</f>
        <v>0.15</v>
      </c>
      <c r="F10" s="135">
        <f>'DiarioRealizado-1'!F15</f>
        <v>3</v>
      </c>
      <c r="G10" s="136" t="e">
        <f>HLOOKUP("ACTUAL",'DiarioRestante-1'!$G$6:$I$30,5+MATCH(B9,'DiarioRestante-1'!$A$11:$A$30,1),FALSE)</f>
        <v>#N/A</v>
      </c>
    </row>
    <row r="11" spans="1:10" ht="49.5" customHeight="1" thickBot="1" x14ac:dyDescent="0.3">
      <c r="A11" s="88">
        <f>COUNTIF('Burn Charts-1'!D:D,'Sprint-1'!B12)</f>
        <v>0</v>
      </c>
      <c r="B11" s="133" t="s">
        <v>102</v>
      </c>
      <c r="C11" s="157" t="str">
        <f>Requisitos!$E$7</f>
        <v>Operaciones básicas (suma, resta, multiplicación, división, 1/x)</v>
      </c>
      <c r="D11" s="134"/>
      <c r="E11" s="131">
        <f>SUM(E12:E21)</f>
        <v>1.9999999999999998</v>
      </c>
      <c r="F11" s="158">
        <f>SUM(F12:F21)</f>
        <v>9</v>
      </c>
      <c r="G11" s="136"/>
    </row>
    <row r="12" spans="1:10" ht="15.75" thickBot="1" x14ac:dyDescent="0.3">
      <c r="A12" s="88">
        <f>COUNTIF('Burn Charts-1'!D:D,'Sprint-1'!B14)</f>
        <v>0</v>
      </c>
      <c r="B12" s="133" t="s">
        <v>109</v>
      </c>
      <c r="C12" s="143" t="s">
        <v>110</v>
      </c>
      <c r="D12" s="134" t="str">
        <f>'DiarioRestante-1'!D14</f>
        <v>Terminada</v>
      </c>
      <c r="E12" s="131">
        <f>'EstimaciónSprint-1'!I18</f>
        <v>0.25</v>
      </c>
      <c r="F12" s="135">
        <f>'DiarioRealizado-1'!F15</f>
        <v>3</v>
      </c>
      <c r="G12" s="136"/>
    </row>
    <row r="13" spans="1:10" ht="15.75" thickBot="1" x14ac:dyDescent="0.3">
      <c r="A13" s="88"/>
      <c r="B13" s="133" t="s">
        <v>115</v>
      </c>
      <c r="C13" s="143" t="s">
        <v>139</v>
      </c>
      <c r="D13" s="134" t="str">
        <f>'DiarioRestante-1'!D15</f>
        <v>Terminada</v>
      </c>
      <c r="E13" s="131">
        <f>'EstimaciónSprint-1'!I19</f>
        <v>0.15</v>
      </c>
      <c r="F13" s="173"/>
      <c r="G13" s="174"/>
    </row>
    <row r="14" spans="1:10" ht="15.75" thickBot="1" x14ac:dyDescent="0.3">
      <c r="A14" s="88">
        <f>COUNTIF('Burn Charts-1'!D:D,'Sprint-1'!B16)</f>
        <v>0</v>
      </c>
      <c r="B14" s="133" t="s">
        <v>116</v>
      </c>
      <c r="C14" s="143" t="s">
        <v>111</v>
      </c>
      <c r="D14" s="134" t="str">
        <f>'DiarioRestante-1'!D16</f>
        <v>Terminada</v>
      </c>
      <c r="E14" s="131">
        <f>'EstimaciónSprint-1'!I20</f>
        <v>0.25</v>
      </c>
      <c r="F14" s="135">
        <f>'DiarioRealizado-1'!F16</f>
        <v>6</v>
      </c>
      <c r="G14" s="136"/>
    </row>
    <row r="15" spans="1:10" ht="15.75" thickBot="1" x14ac:dyDescent="0.3">
      <c r="A15" s="88"/>
      <c r="B15" s="133" t="s">
        <v>117</v>
      </c>
      <c r="C15" s="143" t="s">
        <v>140</v>
      </c>
      <c r="D15" s="134" t="str">
        <f>'DiarioRestante-1'!D17</f>
        <v>Terminada</v>
      </c>
      <c r="E15" s="131">
        <f>'EstimaciónSprint-1'!I21</f>
        <v>0.15</v>
      </c>
      <c r="F15" s="173"/>
      <c r="G15" s="174"/>
    </row>
    <row r="16" spans="1:10" ht="15.75" thickBot="1" x14ac:dyDescent="0.3">
      <c r="A16" s="88">
        <f>COUNTIF('Burn Charts-1'!D:D,'Sprint-1'!B18)</f>
        <v>0</v>
      </c>
      <c r="B16" s="133" t="s">
        <v>118</v>
      </c>
      <c r="C16" s="143" t="s">
        <v>112</v>
      </c>
      <c r="D16" s="134" t="str">
        <f>'DiarioRestante-1'!D18</f>
        <v>Terminada</v>
      </c>
      <c r="E16" s="131">
        <f>'EstimaciónSprint-1'!I22</f>
        <v>0.25</v>
      </c>
      <c r="F16" s="135">
        <f>'DiarioRealizado-1'!F17</f>
        <v>0</v>
      </c>
      <c r="G16" s="136"/>
    </row>
    <row r="17" spans="1:7" ht="15.75" thickBot="1" x14ac:dyDescent="0.3">
      <c r="A17" s="88"/>
      <c r="B17" s="133" t="s">
        <v>142</v>
      </c>
      <c r="C17" s="143" t="s">
        <v>141</v>
      </c>
      <c r="D17" s="134" t="str">
        <f>'DiarioRestante-1'!D19</f>
        <v>Terminada</v>
      </c>
      <c r="E17" s="131">
        <f>'EstimaciónSprint-1'!I23</f>
        <v>0.15</v>
      </c>
      <c r="F17" s="173"/>
      <c r="G17" s="174"/>
    </row>
    <row r="18" spans="1:7" ht="15.75" thickBot="1" x14ac:dyDescent="0.3">
      <c r="A18" s="88">
        <f>COUNTIF('Burn Charts-1'!D:D,'Sprint-1'!B20)</f>
        <v>0</v>
      </c>
      <c r="B18" s="133" t="s">
        <v>144</v>
      </c>
      <c r="C18" s="143" t="s">
        <v>113</v>
      </c>
      <c r="D18" s="134" t="str">
        <f>'DiarioRestante-1'!D20</f>
        <v>Terminada</v>
      </c>
      <c r="E18" s="131">
        <f>'EstimaciónSprint-1'!I24</f>
        <v>0.25</v>
      </c>
      <c r="F18" s="135">
        <f>'DiarioRealizado-1'!F18</f>
        <v>0</v>
      </c>
      <c r="G18" s="136"/>
    </row>
    <row r="19" spans="1:7" ht="15.75" thickBot="1" x14ac:dyDescent="0.3">
      <c r="A19" s="88"/>
      <c r="B19" s="133" t="s">
        <v>145</v>
      </c>
      <c r="C19" s="143" t="s">
        <v>143</v>
      </c>
      <c r="D19" s="134" t="str">
        <f>'DiarioRestante-1'!D21</f>
        <v>Terminada</v>
      </c>
      <c r="E19" s="131">
        <f>'EstimaciónSprint-1'!I25</f>
        <v>0.15</v>
      </c>
      <c r="F19" s="173"/>
      <c r="G19" s="174"/>
    </row>
    <row r="20" spans="1:7" ht="30" customHeight="1" thickBot="1" x14ac:dyDescent="0.3">
      <c r="A20" s="88">
        <f>COUNTIF('Burn Charts-1'!D:D,'Sprint-1'!B22)</f>
        <v>0</v>
      </c>
      <c r="B20" s="133" t="s">
        <v>147</v>
      </c>
      <c r="C20" s="143" t="s">
        <v>114</v>
      </c>
      <c r="D20" s="134" t="str">
        <f>'DiarioRestante-1'!D22</f>
        <v>Terminada</v>
      </c>
      <c r="E20" s="131">
        <f>'EstimaciónSprint-1'!I26</f>
        <v>0.25</v>
      </c>
      <c r="F20" s="135">
        <f>'DiarioRealizado-1'!F19</f>
        <v>0</v>
      </c>
      <c r="G20" s="136"/>
    </row>
    <row r="21" spans="1:7" ht="18" customHeight="1" x14ac:dyDescent="0.25">
      <c r="A21" s="88"/>
      <c r="B21" s="133" t="s">
        <v>148</v>
      </c>
      <c r="C21" s="175" t="s">
        <v>157</v>
      </c>
      <c r="D21" s="134" t="str">
        <f>'DiarioRestante-1'!D23</f>
        <v>Terminada</v>
      </c>
      <c r="E21" s="131">
        <f>'EstimaciónSprint-1'!I27</f>
        <v>0.15</v>
      </c>
      <c r="F21" s="173"/>
      <c r="G21" s="174"/>
    </row>
    <row r="22" spans="1:7" ht="48.75" customHeight="1" thickBot="1" x14ac:dyDescent="0.3">
      <c r="A22" s="88">
        <f>COUNTIF('Burn Charts-1'!D:D,'Sprint-1'!B23)</f>
        <v>0</v>
      </c>
      <c r="B22" s="133" t="s">
        <v>103</v>
      </c>
      <c r="C22" s="157" t="str">
        <f>Requisitos!$E$8</f>
        <v>Función del operador igual</v>
      </c>
      <c r="D22" s="134"/>
      <c r="E22" s="131">
        <f>SUM(E23:E24)</f>
        <v>0.65</v>
      </c>
      <c r="F22" s="158">
        <f>SUM(F23:F24)</f>
        <v>0</v>
      </c>
      <c r="G22" s="136"/>
    </row>
    <row r="23" spans="1:7" ht="21" customHeight="1" thickBot="1" x14ac:dyDescent="0.3">
      <c r="A23" s="88">
        <f>COUNTIF('Burn Charts-1'!D:D,'Sprint-1'!B25)</f>
        <v>0</v>
      </c>
      <c r="B23" s="133" t="s">
        <v>119</v>
      </c>
      <c r="C23" s="143" t="s">
        <v>120</v>
      </c>
      <c r="D23" s="134" t="str">
        <f>'DiarioRestante-1'!D24</f>
        <v>Terminada</v>
      </c>
      <c r="E23" s="131">
        <f>'EstimaciónSprint-1'!I28</f>
        <v>0.5</v>
      </c>
      <c r="F23" s="135">
        <f>'DiarioRealizado-1'!F20</f>
        <v>0</v>
      </c>
      <c r="G23" s="136"/>
    </row>
    <row r="24" spans="1:7" ht="21.75" customHeight="1" x14ac:dyDescent="0.25">
      <c r="A24" s="88"/>
      <c r="B24" s="133" t="s">
        <v>150</v>
      </c>
      <c r="C24" s="175" t="s">
        <v>158</v>
      </c>
      <c r="D24" s="134" t="str">
        <f>'DiarioRestante-1'!D25</f>
        <v>Terminada</v>
      </c>
      <c r="E24" s="131">
        <f>'EstimaciónSprint-1'!I29</f>
        <v>0.15</v>
      </c>
      <c r="F24" s="135">
        <f>'DiarioRealizado-1'!F21</f>
        <v>0</v>
      </c>
      <c r="G24" s="174"/>
    </row>
    <row r="25" spans="1:7" ht="41.25" customHeight="1" thickBot="1" x14ac:dyDescent="0.3">
      <c r="A25" s="88">
        <f>COUNTIF('Burn Charts-1'!D:D,'Sprint-1'!B26)</f>
        <v>0</v>
      </c>
      <c r="B25" s="133" t="s">
        <v>104</v>
      </c>
      <c r="C25" s="157" t="str">
        <f>Requisitos!$E$9</f>
        <v>Funcionalidad a la coma</v>
      </c>
      <c r="D25" s="134"/>
      <c r="E25" s="131">
        <f>SUM(E26:E27)</f>
        <v>0.4</v>
      </c>
      <c r="F25" s="158">
        <f>SUM(F26)</f>
        <v>0</v>
      </c>
      <c r="G25" s="136"/>
    </row>
    <row r="26" spans="1:7" ht="21" customHeight="1" thickBot="1" x14ac:dyDescent="0.3">
      <c r="A26" s="88">
        <f>COUNTIF('Burn Charts-1'!D:D,'Sprint-1'!B28)</f>
        <v>0</v>
      </c>
      <c r="B26" s="133" t="s">
        <v>121</v>
      </c>
      <c r="C26" s="143" t="s">
        <v>122</v>
      </c>
      <c r="D26" s="134" t="str">
        <f>'DiarioRestante-1'!D26</f>
        <v>Terminada</v>
      </c>
      <c r="E26" s="131">
        <f>'EstimaciónSprint-1'!I30</f>
        <v>0.25</v>
      </c>
      <c r="F26" s="135">
        <f>'DiarioRealizado-1'!F21</f>
        <v>0</v>
      </c>
      <c r="G26" s="136"/>
    </row>
    <row r="27" spans="1:7" ht="21" customHeight="1" x14ac:dyDescent="0.25">
      <c r="A27" s="88"/>
      <c r="B27" s="133" t="s">
        <v>152</v>
      </c>
      <c r="C27" s="175" t="s">
        <v>151</v>
      </c>
      <c r="D27" s="134" t="str">
        <f>'DiarioRestante-1'!D27</f>
        <v>Terminada</v>
      </c>
      <c r="E27" s="131">
        <f>'EstimaciónSprint-1'!I31</f>
        <v>0.15</v>
      </c>
      <c r="F27" s="173"/>
      <c r="G27" s="174"/>
    </row>
    <row r="28" spans="1:7" ht="43.5" customHeight="1" thickBot="1" x14ac:dyDescent="0.3">
      <c r="A28" s="88">
        <f>COUNTIF('Burn Charts-1'!D:D,'Sprint-1'!B29)</f>
        <v>0</v>
      </c>
      <c r="B28" s="133" t="s">
        <v>105</v>
      </c>
      <c r="C28" s="157" t="str">
        <f>Requisitos!$E$10</f>
        <v>Función de borrado y reseteo</v>
      </c>
      <c r="D28" s="134"/>
      <c r="E28" s="131">
        <f>SUM(E29:E32)</f>
        <v>1.05</v>
      </c>
      <c r="F28" s="158">
        <f>SUM(F29:F31)</f>
        <v>0</v>
      </c>
      <c r="G28" s="136"/>
    </row>
    <row r="29" spans="1:7" ht="28.5" customHeight="1" thickBot="1" x14ac:dyDescent="0.3">
      <c r="B29" s="133" t="s">
        <v>123</v>
      </c>
      <c r="C29" s="156" t="s">
        <v>124</v>
      </c>
      <c r="D29" s="134" t="str">
        <f>'DiarioRestante-1'!D28</f>
        <v>Terminada</v>
      </c>
      <c r="E29" s="131">
        <f>'EstimaciónSprint-1'!I32</f>
        <v>0.5</v>
      </c>
      <c r="F29" s="135">
        <f>'DiarioRealizado-1'!F22</f>
        <v>0</v>
      </c>
      <c r="G29" s="136"/>
    </row>
    <row r="30" spans="1:7" ht="15.75" thickBot="1" x14ac:dyDescent="0.3">
      <c r="B30" s="133" t="s">
        <v>125</v>
      </c>
      <c r="C30" s="156" t="s">
        <v>159</v>
      </c>
      <c r="D30" s="134" t="str">
        <f>'DiarioRestante-1'!D29</f>
        <v>Terminada</v>
      </c>
      <c r="E30" s="131">
        <f>'EstimaciónSprint-1'!I33</f>
        <v>0.15</v>
      </c>
      <c r="F30" s="173"/>
      <c r="G30" s="174"/>
    </row>
    <row r="31" spans="1:7" ht="15.75" thickBot="1" x14ac:dyDescent="0.3">
      <c r="B31" s="133" t="s">
        <v>154</v>
      </c>
      <c r="C31" s="156" t="s">
        <v>126</v>
      </c>
      <c r="D31" s="134" t="str">
        <f>'DiarioRestante-1'!D30</f>
        <v>Terminada</v>
      </c>
      <c r="E31" s="131">
        <f>'EstimaciónSprint-1'!I34</f>
        <v>0.25</v>
      </c>
      <c r="F31" s="135">
        <f>'DiarioRealizado-1'!F23</f>
        <v>0</v>
      </c>
      <c r="G31" s="136"/>
    </row>
    <row r="32" spans="1:7" x14ac:dyDescent="0.25">
      <c r="B32" s="133" t="s">
        <v>155</v>
      </c>
      <c r="C32" s="176" t="s">
        <v>160</v>
      </c>
      <c r="D32" s="134" t="str">
        <f>'DiarioRestante-1'!D31</f>
        <v>Terminada</v>
      </c>
      <c r="E32" s="131">
        <f>'EstimaciónSprint-1'!I35</f>
        <v>0.15</v>
      </c>
      <c r="F32" s="177"/>
      <c r="G32" s="178"/>
    </row>
  </sheetData>
  <phoneticPr fontId="0" type="noConversion"/>
  <pageMargins left="0.7" right="0.7" top="0.75" bottom="0.75" header="0.3" footer="0.3"/>
  <pageSetup paperSize="9" scale="3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J272"/>
  <sheetViews>
    <sheetView topLeftCell="A4" zoomScale="75" zoomScaleNormal="75" workbookViewId="0">
      <selection activeCell="F9" sqref="F9"/>
    </sheetView>
  </sheetViews>
  <sheetFormatPr baseColWidth="10" defaultRowHeight="15" x14ac:dyDescent="0.25"/>
  <cols>
    <col min="1" max="2" width="13.28515625" customWidth="1"/>
    <col min="3" max="3" width="56.42578125" customWidth="1"/>
    <col min="4" max="4" width="27.42578125" customWidth="1"/>
    <col min="5" max="5" width="26.42578125" customWidth="1"/>
    <col min="6" max="6" width="13.42578125" customWidth="1"/>
    <col min="7" max="7" width="15.42578125" customWidth="1"/>
    <col min="8" max="8" width="8.140625" customWidth="1"/>
    <col min="9" max="9" width="10.7109375" style="43" customWidth="1"/>
    <col min="10" max="10" width="7.42578125" style="43" customWidth="1"/>
  </cols>
  <sheetData>
    <row r="1" spans="1:10" ht="23.25" x14ac:dyDescent="0.35">
      <c r="A1" s="51" t="s">
        <v>31</v>
      </c>
      <c r="J1" s="53"/>
    </row>
    <row r="2" spans="1:10" ht="15.75" thickBot="1" x14ac:dyDescent="0.3">
      <c r="J2" s="53"/>
    </row>
    <row r="3" spans="1:10" ht="21.75" thickBot="1" x14ac:dyDescent="0.4">
      <c r="B3" s="161" t="s">
        <v>53</v>
      </c>
      <c r="C3" s="162"/>
      <c r="D3" s="162"/>
      <c r="E3" s="162"/>
      <c r="F3" s="162"/>
      <c r="G3" s="162"/>
      <c r="H3" s="162"/>
      <c r="I3" s="162"/>
      <c r="J3" s="163"/>
    </row>
    <row r="4" spans="1:10" ht="45.75" thickBot="1" x14ac:dyDescent="0.3">
      <c r="B4" s="54" t="s">
        <v>50</v>
      </c>
      <c r="C4" s="55"/>
      <c r="D4" s="55"/>
      <c r="E4" s="56" t="s">
        <v>48</v>
      </c>
      <c r="F4" s="57" t="s">
        <v>51</v>
      </c>
      <c r="G4" s="55" t="s">
        <v>54</v>
      </c>
      <c r="H4" s="58"/>
      <c r="I4" s="108">
        <f>SUM(I5:I10)</f>
        <v>5.8850000000000007</v>
      </c>
      <c r="J4" s="109" t="s">
        <v>52</v>
      </c>
    </row>
    <row r="5" spans="1:10" x14ac:dyDescent="0.25">
      <c r="B5" s="59" t="s">
        <v>44</v>
      </c>
      <c r="C5" s="60"/>
      <c r="D5" s="60"/>
      <c r="E5" s="61">
        <v>0.1</v>
      </c>
      <c r="F5" s="62">
        <f>E5*$I$13</f>
        <v>0.53500000000000003</v>
      </c>
      <c r="G5" s="62">
        <v>1</v>
      </c>
      <c r="H5" s="60"/>
      <c r="I5" s="60">
        <f>G5*F5</f>
        <v>0.53500000000000003</v>
      </c>
      <c r="J5" s="63" t="s">
        <v>52</v>
      </c>
    </row>
    <row r="6" spans="1:10" x14ac:dyDescent="0.25">
      <c r="B6" s="10"/>
      <c r="C6" s="12" t="s">
        <v>45</v>
      </c>
      <c r="D6" s="12"/>
      <c r="E6" s="64"/>
      <c r="F6" s="64"/>
      <c r="G6" s="64"/>
      <c r="H6" s="12"/>
      <c r="I6" s="12"/>
      <c r="J6" s="65"/>
    </row>
    <row r="7" spans="1:10" x14ac:dyDescent="0.25">
      <c r="B7" s="10"/>
      <c r="C7" s="12" t="s">
        <v>46</v>
      </c>
      <c r="D7" s="12"/>
      <c r="E7" s="64"/>
      <c r="F7" s="64"/>
      <c r="G7" s="64"/>
      <c r="H7" s="12"/>
      <c r="I7" s="12"/>
      <c r="J7" s="65"/>
    </row>
    <row r="8" spans="1:10" x14ac:dyDescent="0.25">
      <c r="B8" s="10"/>
      <c r="C8" s="12" t="s">
        <v>42</v>
      </c>
      <c r="D8" s="12"/>
      <c r="E8" s="64"/>
      <c r="F8" s="64"/>
      <c r="G8" s="64"/>
      <c r="H8" s="12"/>
      <c r="I8" s="12"/>
      <c r="J8" s="65"/>
    </row>
    <row r="9" spans="1:10" x14ac:dyDescent="0.25">
      <c r="B9" s="67" t="s">
        <v>43</v>
      </c>
      <c r="C9" s="68"/>
      <c r="D9" s="68"/>
      <c r="E9" s="69">
        <v>1</v>
      </c>
      <c r="F9" s="70">
        <f>E9*I13</f>
        <v>5.3500000000000005</v>
      </c>
      <c r="G9" s="70">
        <v>1</v>
      </c>
      <c r="H9" s="68"/>
      <c r="I9" s="68">
        <f>G9*F9</f>
        <v>5.3500000000000005</v>
      </c>
      <c r="J9" s="71" t="s">
        <v>52</v>
      </c>
    </row>
    <row r="10" spans="1:10" ht="15.75" thickBot="1" x14ac:dyDescent="0.3">
      <c r="B10" s="14"/>
      <c r="C10" s="12" t="s">
        <v>47</v>
      </c>
      <c r="D10" s="16"/>
      <c r="E10" s="16"/>
      <c r="F10" s="16"/>
      <c r="G10" s="16"/>
      <c r="H10" s="16"/>
      <c r="I10" s="16"/>
      <c r="J10" s="66"/>
    </row>
    <row r="11" spans="1:10" x14ac:dyDescent="0.25">
      <c r="B11" s="12"/>
      <c r="C11" s="12"/>
      <c r="D11" s="12"/>
      <c r="E11" s="12"/>
      <c r="F11" s="12"/>
      <c r="G11" s="12"/>
      <c r="H11" s="12"/>
      <c r="I11" s="12"/>
      <c r="J11" s="86"/>
    </row>
    <row r="12" spans="1:10" ht="15.75" thickBot="1" x14ac:dyDescent="0.3">
      <c r="J12" s="53"/>
    </row>
    <row r="13" spans="1:10" ht="19.5" thickBot="1" x14ac:dyDescent="0.35">
      <c r="A13" s="72" t="s">
        <v>49</v>
      </c>
      <c r="B13" s="73"/>
      <c r="C13" s="73"/>
      <c r="D13" s="111" t="s">
        <v>67</v>
      </c>
      <c r="E13" s="110">
        <v>1</v>
      </c>
      <c r="F13" s="74"/>
      <c r="G13" s="74"/>
      <c r="H13" s="74"/>
      <c r="I13" s="126">
        <f>SUM(I15:I34)</f>
        <v>5.3500000000000005</v>
      </c>
      <c r="J13" s="75" t="s">
        <v>52</v>
      </c>
    </row>
    <row r="14" spans="1:10" ht="15.75" thickBot="1" x14ac:dyDescent="0.3">
      <c r="A14" s="76" t="s">
        <v>55</v>
      </c>
      <c r="B14" s="76" t="s">
        <v>56</v>
      </c>
      <c r="C14" s="76" t="s">
        <v>33</v>
      </c>
      <c r="D14" s="77"/>
      <c r="E14" s="77"/>
      <c r="F14" s="77"/>
      <c r="G14" s="78"/>
      <c r="H14" s="77"/>
      <c r="I14" s="78"/>
      <c r="J14" s="79"/>
    </row>
    <row r="15" spans="1:10" ht="15.75" thickBot="1" x14ac:dyDescent="0.3">
      <c r="A15" s="80" t="s">
        <v>38</v>
      </c>
      <c r="B15" s="81" t="str">
        <f t="shared" ref="B15:B27" si="0">MID(A15,1,FIND("-T",A15)-1)</f>
        <v>HU-01</v>
      </c>
      <c r="C15" s="82" t="str">
        <f>'Sprint-1'!C7</f>
        <v>Diseño de la interfaz</v>
      </c>
      <c r="D15" s="83"/>
      <c r="E15" s="83"/>
      <c r="F15" s="83"/>
      <c r="G15" s="84"/>
      <c r="H15" s="83"/>
      <c r="I15" s="112">
        <v>1</v>
      </c>
      <c r="J15" s="85" t="s">
        <v>52</v>
      </c>
    </row>
    <row r="16" spans="1:10" ht="15.75" thickBot="1" x14ac:dyDescent="0.3">
      <c r="A16" s="80" t="s">
        <v>107</v>
      </c>
      <c r="B16" s="81" t="str">
        <f t="shared" si="0"/>
        <v>HU-02</v>
      </c>
      <c r="C16" s="82" t="str">
        <f>'Sprint-1'!C9</f>
        <v>Proceso que se realiza al pulsar un numero</v>
      </c>
      <c r="D16" s="83"/>
      <c r="E16" s="83"/>
      <c r="F16" s="83"/>
      <c r="G16" s="84"/>
      <c r="H16" s="83"/>
      <c r="I16" s="112">
        <v>0.25</v>
      </c>
      <c r="J16" s="85" t="s">
        <v>52</v>
      </c>
    </row>
    <row r="17" spans="1:10" ht="15.75" thickBot="1" x14ac:dyDescent="0.3">
      <c r="A17" s="80" t="s">
        <v>136</v>
      </c>
      <c r="B17" s="81" t="str">
        <f t="shared" si="0"/>
        <v>HU-02</v>
      </c>
      <c r="C17" s="82" t="s">
        <v>138</v>
      </c>
      <c r="D17" s="83"/>
      <c r="E17" s="83"/>
      <c r="F17" s="83"/>
      <c r="G17" s="84"/>
      <c r="H17" s="83"/>
      <c r="I17" s="112">
        <v>0.15</v>
      </c>
      <c r="J17" s="85" t="s">
        <v>52</v>
      </c>
    </row>
    <row r="18" spans="1:10" ht="15.75" thickBot="1" x14ac:dyDescent="0.3">
      <c r="A18" s="80" t="s">
        <v>109</v>
      </c>
      <c r="B18" s="81" t="str">
        <f t="shared" si="0"/>
        <v>HU-03</v>
      </c>
      <c r="C18" s="82" t="str">
        <f>'Sprint-1'!C12</f>
        <v>Funcion de suma</v>
      </c>
      <c r="D18" s="83"/>
      <c r="E18" s="83"/>
      <c r="F18" s="83"/>
      <c r="G18" s="84"/>
      <c r="H18" s="83"/>
      <c r="I18" s="112">
        <v>0.25</v>
      </c>
      <c r="J18" s="85" t="s">
        <v>52</v>
      </c>
    </row>
    <row r="19" spans="1:10" ht="15.75" thickBot="1" x14ac:dyDescent="0.3">
      <c r="A19" s="80" t="s">
        <v>115</v>
      </c>
      <c r="B19" s="81" t="str">
        <f t="shared" si="0"/>
        <v>HU-03</v>
      </c>
      <c r="C19" s="82" t="s">
        <v>139</v>
      </c>
      <c r="D19" s="83"/>
      <c r="E19" s="83"/>
      <c r="F19" s="83"/>
      <c r="G19" s="84"/>
      <c r="H19" s="83"/>
      <c r="I19" s="112">
        <v>0.15</v>
      </c>
      <c r="J19" s="85" t="s">
        <v>52</v>
      </c>
    </row>
    <row r="20" spans="1:10" ht="15.75" thickBot="1" x14ac:dyDescent="0.3">
      <c r="A20" s="80" t="s">
        <v>116</v>
      </c>
      <c r="B20" s="81" t="str">
        <f t="shared" si="0"/>
        <v>HU-03</v>
      </c>
      <c r="C20" s="82" t="str">
        <f>'Sprint-1'!C14</f>
        <v>Funcion de resta</v>
      </c>
      <c r="D20" s="83"/>
      <c r="E20" s="83"/>
      <c r="F20" s="83"/>
      <c r="G20" s="84"/>
      <c r="H20" s="83"/>
      <c r="I20" s="112">
        <v>0.25</v>
      </c>
      <c r="J20" s="85" t="s">
        <v>52</v>
      </c>
    </row>
    <row r="21" spans="1:10" ht="15.75" thickBot="1" x14ac:dyDescent="0.3">
      <c r="A21" s="80" t="s">
        <v>117</v>
      </c>
      <c r="B21" s="81" t="str">
        <f t="shared" si="0"/>
        <v>HU-03</v>
      </c>
      <c r="C21" s="82" t="s">
        <v>140</v>
      </c>
      <c r="D21" s="83"/>
      <c r="E21" s="83"/>
      <c r="F21" s="83"/>
      <c r="G21" s="84"/>
      <c r="H21" s="83"/>
      <c r="I21" s="112">
        <v>0.15</v>
      </c>
      <c r="J21" s="85" t="s">
        <v>52</v>
      </c>
    </row>
    <row r="22" spans="1:10" ht="15.75" thickBot="1" x14ac:dyDescent="0.3">
      <c r="A22" s="80" t="s">
        <v>118</v>
      </c>
      <c r="B22" s="81" t="str">
        <f t="shared" si="0"/>
        <v>HU-03</v>
      </c>
      <c r="C22" s="82" t="str">
        <f>'Sprint-1'!C16</f>
        <v>Funcion de multiplicacion</v>
      </c>
      <c r="D22" s="83"/>
      <c r="E22" s="83"/>
      <c r="F22" s="83"/>
      <c r="G22" s="84"/>
      <c r="H22" s="83"/>
      <c r="I22" s="112">
        <v>0.25</v>
      </c>
      <c r="J22" s="85" t="s">
        <v>52</v>
      </c>
    </row>
    <row r="23" spans="1:10" ht="15.75" thickBot="1" x14ac:dyDescent="0.3">
      <c r="A23" s="80" t="s">
        <v>142</v>
      </c>
      <c r="B23" s="81" t="str">
        <f t="shared" si="0"/>
        <v>HU-03</v>
      </c>
      <c r="C23" s="82" t="s">
        <v>141</v>
      </c>
      <c r="D23" s="83"/>
      <c r="E23" s="83"/>
      <c r="F23" s="83"/>
      <c r="G23" s="84"/>
      <c r="H23" s="83"/>
      <c r="I23" s="112">
        <v>0.15</v>
      </c>
      <c r="J23" s="85" t="s">
        <v>52</v>
      </c>
    </row>
    <row r="24" spans="1:10" ht="15.75" thickBot="1" x14ac:dyDescent="0.3">
      <c r="A24" s="80" t="s">
        <v>144</v>
      </c>
      <c r="B24" s="81" t="str">
        <f t="shared" si="0"/>
        <v>HU-03</v>
      </c>
      <c r="C24" s="82" t="str">
        <f>'Sprint-1'!C18</f>
        <v>Funcion de division</v>
      </c>
      <c r="D24" s="83"/>
      <c r="E24" s="83"/>
      <c r="F24" s="83"/>
      <c r="G24" s="84"/>
      <c r="H24" s="83"/>
      <c r="I24" s="112">
        <v>0.25</v>
      </c>
      <c r="J24" s="85" t="s">
        <v>52</v>
      </c>
    </row>
    <row r="25" spans="1:10" ht="15.75" thickBot="1" x14ac:dyDescent="0.3">
      <c r="A25" s="80" t="s">
        <v>145</v>
      </c>
      <c r="B25" s="81" t="str">
        <f t="shared" si="0"/>
        <v>HU-03</v>
      </c>
      <c r="C25" s="82" t="s">
        <v>143</v>
      </c>
      <c r="D25" s="83"/>
      <c r="E25" s="83"/>
      <c r="F25" s="83"/>
      <c r="G25" s="84"/>
      <c r="H25" s="83"/>
      <c r="I25" s="112">
        <v>0.15</v>
      </c>
      <c r="J25" s="85" t="s">
        <v>52</v>
      </c>
    </row>
    <row r="26" spans="1:10" ht="15.75" thickBot="1" x14ac:dyDescent="0.3">
      <c r="A26" s="80" t="s">
        <v>147</v>
      </c>
      <c r="B26" s="81" t="str">
        <f t="shared" si="0"/>
        <v>HU-03</v>
      </c>
      <c r="C26" s="82" t="str">
        <f>'Sprint-1'!C20</f>
        <v>Funcion inversa de un numero</v>
      </c>
      <c r="D26" s="83"/>
      <c r="E26" s="83"/>
      <c r="F26" s="83"/>
      <c r="G26" s="84"/>
      <c r="H26" s="83"/>
      <c r="I26" s="112">
        <v>0.25</v>
      </c>
      <c r="J26" s="85" t="s">
        <v>52</v>
      </c>
    </row>
    <row r="27" spans="1:10" ht="15.75" thickBot="1" x14ac:dyDescent="0.3">
      <c r="A27" s="80" t="s">
        <v>148</v>
      </c>
      <c r="B27" s="81" t="str">
        <f t="shared" si="0"/>
        <v>HU-03</v>
      </c>
      <c r="C27" s="82" t="s">
        <v>146</v>
      </c>
      <c r="D27" s="83"/>
      <c r="E27" s="83"/>
      <c r="F27" s="83"/>
      <c r="G27" s="84"/>
      <c r="H27" s="83"/>
      <c r="I27" s="112">
        <v>0.15</v>
      </c>
      <c r="J27" s="85" t="s">
        <v>52</v>
      </c>
    </row>
    <row r="28" spans="1:10" ht="15.75" thickBot="1" x14ac:dyDescent="0.3">
      <c r="A28" s="80" t="s">
        <v>119</v>
      </c>
      <c r="B28" s="81" t="str">
        <f t="shared" ref="B28:B35" si="1">MID(A28,1,FIND("-T",A28)-1)</f>
        <v>HU-04</v>
      </c>
      <c r="C28" s="82" t="str">
        <f>'Sprint-1'!C23</f>
        <v>Proceso que se realiza al pulsar igual</v>
      </c>
      <c r="D28" s="83"/>
      <c r="E28" s="83"/>
      <c r="F28" s="83"/>
      <c r="G28" s="84"/>
      <c r="H28" s="83"/>
      <c r="I28" s="112">
        <v>0.5</v>
      </c>
      <c r="J28" s="85" t="s">
        <v>52</v>
      </c>
    </row>
    <row r="29" spans="1:10" ht="15.75" thickBot="1" x14ac:dyDescent="0.3">
      <c r="A29" s="80" t="s">
        <v>150</v>
      </c>
      <c r="B29" s="81" t="str">
        <f t="shared" si="1"/>
        <v>HU-04</v>
      </c>
      <c r="C29" s="82" t="s">
        <v>149</v>
      </c>
      <c r="D29" s="83"/>
      <c r="E29" s="83"/>
      <c r="F29" s="83"/>
      <c r="G29" s="84"/>
      <c r="H29" s="83"/>
      <c r="I29" s="112">
        <v>0.15</v>
      </c>
      <c r="J29" s="85" t="s">
        <v>52</v>
      </c>
    </row>
    <row r="30" spans="1:10" ht="15.75" thickBot="1" x14ac:dyDescent="0.3">
      <c r="A30" s="80" t="s">
        <v>121</v>
      </c>
      <c r="B30" s="81" t="str">
        <f t="shared" si="1"/>
        <v>HU-05</v>
      </c>
      <c r="C30" s="82" t="str">
        <f>'Sprint-1'!C26</f>
        <v>Proceso que se realiza al pulsar la coma</v>
      </c>
      <c r="D30" s="83"/>
      <c r="E30" s="83"/>
      <c r="F30" s="83"/>
      <c r="G30" s="84"/>
      <c r="H30" s="83"/>
      <c r="I30" s="112">
        <v>0.25</v>
      </c>
      <c r="J30" s="85" t="s">
        <v>52</v>
      </c>
    </row>
    <row r="31" spans="1:10" ht="15.75" thickBot="1" x14ac:dyDescent="0.3">
      <c r="A31" s="80" t="s">
        <v>152</v>
      </c>
      <c r="B31" s="81" t="str">
        <f t="shared" si="1"/>
        <v>HU-05</v>
      </c>
      <c r="C31" s="82" t="s">
        <v>151</v>
      </c>
      <c r="D31" s="83"/>
      <c r="E31" s="83"/>
      <c r="F31" s="83"/>
      <c r="G31" s="84"/>
      <c r="H31" s="83"/>
      <c r="I31" s="112">
        <v>0.15</v>
      </c>
      <c r="J31" s="85" t="s">
        <v>52</v>
      </c>
    </row>
    <row r="32" spans="1:10" ht="15.75" thickBot="1" x14ac:dyDescent="0.3">
      <c r="A32" s="80" t="s">
        <v>123</v>
      </c>
      <c r="B32" s="81" t="str">
        <f t="shared" si="1"/>
        <v>HU-06</v>
      </c>
      <c r="C32" s="82" t="str">
        <f>'Sprint-1'!C29</f>
        <v>Proceso que se realiza al pulsar el boton de borrado de un elemento</v>
      </c>
      <c r="D32" s="83"/>
      <c r="E32" s="83"/>
      <c r="F32" s="83"/>
      <c r="G32" s="84"/>
      <c r="H32" s="83"/>
      <c r="I32" s="112">
        <v>0.5</v>
      </c>
      <c r="J32" s="85" t="s">
        <v>52</v>
      </c>
    </row>
    <row r="33" spans="1:10" ht="15.75" thickBot="1" x14ac:dyDescent="0.3">
      <c r="A33" s="80" t="s">
        <v>125</v>
      </c>
      <c r="B33" s="81" t="str">
        <f t="shared" si="1"/>
        <v>HU-06</v>
      </c>
      <c r="C33" s="82" t="s">
        <v>153</v>
      </c>
      <c r="D33" s="83"/>
      <c r="E33" s="83"/>
      <c r="F33" s="83"/>
      <c r="G33" s="84"/>
      <c r="H33" s="83"/>
      <c r="I33" s="112">
        <v>0.15</v>
      </c>
      <c r="J33" s="85" t="s">
        <v>52</v>
      </c>
    </row>
    <row r="34" spans="1:10" ht="15.75" thickBot="1" x14ac:dyDescent="0.3">
      <c r="A34" s="80" t="s">
        <v>154</v>
      </c>
      <c r="B34" s="81" t="str">
        <f t="shared" si="1"/>
        <v>HU-06</v>
      </c>
      <c r="C34" s="82" t="str">
        <f>'Sprint-1'!C31</f>
        <v>Proceso que se realiza al pulsar el boton reseteo</v>
      </c>
      <c r="D34" s="83"/>
      <c r="E34" s="83"/>
      <c r="F34" s="83"/>
      <c r="G34" s="84"/>
      <c r="H34" s="83"/>
      <c r="I34" s="112">
        <v>0.25</v>
      </c>
      <c r="J34" s="85" t="s">
        <v>52</v>
      </c>
    </row>
    <row r="35" spans="1:10" ht="15.75" thickBot="1" x14ac:dyDescent="0.3">
      <c r="A35" s="80" t="s">
        <v>155</v>
      </c>
      <c r="B35" s="81" t="str">
        <f t="shared" si="1"/>
        <v>HU-06</v>
      </c>
      <c r="C35" s="169" t="s">
        <v>156</v>
      </c>
      <c r="D35" s="170"/>
      <c r="E35" s="170"/>
      <c r="F35" s="170"/>
      <c r="G35" s="171"/>
      <c r="H35" s="170"/>
      <c r="I35" s="172">
        <v>0.15</v>
      </c>
      <c r="J35" s="85" t="s">
        <v>52</v>
      </c>
    </row>
    <row r="36" spans="1:10" x14ac:dyDescent="0.25">
      <c r="J36" s="53"/>
    </row>
    <row r="37" spans="1:10" x14ac:dyDescent="0.25">
      <c r="J37" s="53"/>
    </row>
    <row r="38" spans="1:10" x14ac:dyDescent="0.25">
      <c r="J38" s="53"/>
    </row>
    <row r="39" spans="1:10" x14ac:dyDescent="0.25">
      <c r="J39" s="53"/>
    </row>
    <row r="40" spans="1:10" x14ac:dyDescent="0.25">
      <c r="J40" s="53"/>
    </row>
    <row r="41" spans="1:10" x14ac:dyDescent="0.25">
      <c r="J41" s="53"/>
    </row>
    <row r="42" spans="1:10" x14ac:dyDescent="0.25">
      <c r="J42" s="53"/>
    </row>
    <row r="43" spans="1:10" x14ac:dyDescent="0.25">
      <c r="J43" s="53"/>
    </row>
    <row r="44" spans="1:10" x14ac:dyDescent="0.25">
      <c r="J44" s="53"/>
    </row>
    <row r="45" spans="1:10" x14ac:dyDescent="0.25">
      <c r="J45" s="53"/>
    </row>
    <row r="46" spans="1:10" x14ac:dyDescent="0.25">
      <c r="J46" s="53"/>
    </row>
    <row r="47" spans="1:10" x14ac:dyDescent="0.25">
      <c r="J47" s="53"/>
    </row>
    <row r="48" spans="1:10" x14ac:dyDescent="0.25">
      <c r="J48" s="53"/>
    </row>
    <row r="49" spans="10:10" x14ac:dyDescent="0.25">
      <c r="J49" s="53"/>
    </row>
    <row r="50" spans="10:10" x14ac:dyDescent="0.25">
      <c r="J50" s="53"/>
    </row>
    <row r="51" spans="10:10" x14ac:dyDescent="0.25">
      <c r="J51" s="53"/>
    </row>
    <row r="52" spans="10:10" x14ac:dyDescent="0.25">
      <c r="J52" s="53"/>
    </row>
    <row r="53" spans="10:10" x14ac:dyDescent="0.25">
      <c r="J53" s="53"/>
    </row>
    <row r="54" spans="10:10" x14ac:dyDescent="0.25">
      <c r="J54" s="53"/>
    </row>
    <row r="55" spans="10:10" x14ac:dyDescent="0.25">
      <c r="J55" s="53"/>
    </row>
    <row r="56" spans="10:10" x14ac:dyDescent="0.25">
      <c r="J56" s="53"/>
    </row>
    <row r="57" spans="10:10" x14ac:dyDescent="0.25">
      <c r="J57" s="53"/>
    </row>
    <row r="58" spans="10:10" x14ac:dyDescent="0.25">
      <c r="J58" s="53"/>
    </row>
    <row r="59" spans="10:10" x14ac:dyDescent="0.25">
      <c r="J59" s="53"/>
    </row>
    <row r="60" spans="10:10" x14ac:dyDescent="0.25">
      <c r="J60" s="53"/>
    </row>
    <row r="61" spans="10:10" x14ac:dyDescent="0.25">
      <c r="J61" s="53"/>
    </row>
    <row r="62" spans="10:10" x14ac:dyDescent="0.25">
      <c r="J62" s="53"/>
    </row>
    <row r="63" spans="10:10" x14ac:dyDescent="0.25">
      <c r="J63" s="53"/>
    </row>
    <row r="64" spans="10:10" x14ac:dyDescent="0.25">
      <c r="J64" s="53"/>
    </row>
    <row r="65" spans="10:10" x14ac:dyDescent="0.25">
      <c r="J65" s="53"/>
    </row>
    <row r="66" spans="10:10" x14ac:dyDescent="0.25">
      <c r="J66" s="53"/>
    </row>
    <row r="67" spans="10:10" x14ac:dyDescent="0.25">
      <c r="J67" s="53"/>
    </row>
    <row r="68" spans="10:10" x14ac:dyDescent="0.25">
      <c r="J68" s="53"/>
    </row>
    <row r="69" spans="10:10" x14ac:dyDescent="0.25">
      <c r="J69" s="53"/>
    </row>
    <row r="70" spans="10:10" x14ac:dyDescent="0.25">
      <c r="J70" s="53"/>
    </row>
    <row r="71" spans="10:10" x14ac:dyDescent="0.25">
      <c r="J71" s="53"/>
    </row>
    <row r="72" spans="10:10" x14ac:dyDescent="0.25">
      <c r="J72" s="53"/>
    </row>
    <row r="73" spans="10:10" x14ac:dyDescent="0.25">
      <c r="J73" s="53"/>
    </row>
    <row r="74" spans="10:10" x14ac:dyDescent="0.25">
      <c r="J74" s="53"/>
    </row>
    <row r="75" spans="10:10" x14ac:dyDescent="0.25">
      <c r="J75" s="53"/>
    </row>
    <row r="76" spans="10:10" x14ac:dyDescent="0.25">
      <c r="J76" s="53"/>
    </row>
    <row r="77" spans="10:10" x14ac:dyDescent="0.25">
      <c r="J77" s="53"/>
    </row>
    <row r="78" spans="10:10" x14ac:dyDescent="0.25">
      <c r="J78" s="53"/>
    </row>
    <row r="79" spans="10:10" x14ac:dyDescent="0.25">
      <c r="J79" s="53"/>
    </row>
    <row r="80" spans="10:10" x14ac:dyDescent="0.25">
      <c r="J80" s="53"/>
    </row>
    <row r="81" spans="10:10" x14ac:dyDescent="0.25">
      <c r="J81" s="53"/>
    </row>
    <row r="82" spans="10:10" x14ac:dyDescent="0.25">
      <c r="J82" s="53"/>
    </row>
    <row r="83" spans="10:10" x14ac:dyDescent="0.25">
      <c r="J83" s="53"/>
    </row>
    <row r="84" spans="10:10" x14ac:dyDescent="0.25">
      <c r="J84" s="53"/>
    </row>
    <row r="85" spans="10:10" x14ac:dyDescent="0.25">
      <c r="J85" s="53"/>
    </row>
    <row r="86" spans="10:10" x14ac:dyDescent="0.25">
      <c r="J86" s="53"/>
    </row>
    <row r="87" spans="10:10" x14ac:dyDescent="0.25">
      <c r="J87" s="53"/>
    </row>
    <row r="88" spans="10:10" x14ac:dyDescent="0.25">
      <c r="J88" s="53"/>
    </row>
    <row r="89" spans="10:10" x14ac:dyDescent="0.25">
      <c r="J89" s="53"/>
    </row>
    <row r="90" spans="10:10" x14ac:dyDescent="0.25">
      <c r="J90" s="53"/>
    </row>
    <row r="91" spans="10:10" x14ac:dyDescent="0.25">
      <c r="J91" s="53"/>
    </row>
    <row r="92" spans="10:10" x14ac:dyDescent="0.25">
      <c r="J92" s="53"/>
    </row>
    <row r="93" spans="10:10" x14ac:dyDescent="0.25">
      <c r="J93" s="53"/>
    </row>
    <row r="94" spans="10:10" x14ac:dyDescent="0.25">
      <c r="J94" s="53"/>
    </row>
    <row r="95" spans="10:10" x14ac:dyDescent="0.25">
      <c r="J95" s="53"/>
    </row>
    <row r="96" spans="10:10" x14ac:dyDescent="0.25">
      <c r="J96" s="53"/>
    </row>
    <row r="97" spans="10:10" x14ac:dyDescent="0.25">
      <c r="J97" s="53"/>
    </row>
    <row r="98" spans="10:10" x14ac:dyDescent="0.25">
      <c r="J98" s="53"/>
    </row>
    <row r="99" spans="10:10" x14ac:dyDescent="0.25">
      <c r="J99" s="53"/>
    </row>
    <row r="100" spans="10:10" x14ac:dyDescent="0.25">
      <c r="J100" s="53"/>
    </row>
    <row r="101" spans="10:10" x14ac:dyDescent="0.25">
      <c r="J101" s="53"/>
    </row>
    <row r="102" spans="10:10" x14ac:dyDescent="0.25">
      <c r="J102" s="53"/>
    </row>
    <row r="103" spans="10:10" x14ac:dyDescent="0.25">
      <c r="J103" s="53"/>
    </row>
    <row r="104" spans="10:10" x14ac:dyDescent="0.25">
      <c r="J104" s="53"/>
    </row>
    <row r="105" spans="10:10" x14ac:dyDescent="0.25">
      <c r="J105" s="53"/>
    </row>
    <row r="106" spans="10:10" x14ac:dyDescent="0.25">
      <c r="J106" s="53"/>
    </row>
    <row r="107" spans="10:10" x14ac:dyDescent="0.25">
      <c r="J107" s="53"/>
    </row>
    <row r="108" spans="10:10" x14ac:dyDescent="0.25">
      <c r="J108" s="53"/>
    </row>
    <row r="109" spans="10:10" x14ac:dyDescent="0.25">
      <c r="J109" s="53"/>
    </row>
    <row r="110" spans="10:10" x14ac:dyDescent="0.25">
      <c r="J110" s="53"/>
    </row>
    <row r="111" spans="10:10" x14ac:dyDescent="0.25">
      <c r="J111" s="53"/>
    </row>
    <row r="112" spans="10:10" x14ac:dyDescent="0.25">
      <c r="J112" s="53"/>
    </row>
    <row r="113" spans="10:10" x14ac:dyDescent="0.25">
      <c r="J113" s="53"/>
    </row>
    <row r="114" spans="10:10" x14ac:dyDescent="0.25">
      <c r="J114" s="53"/>
    </row>
    <row r="115" spans="10:10" x14ac:dyDescent="0.25">
      <c r="J115" s="53"/>
    </row>
    <row r="116" spans="10:10" x14ac:dyDescent="0.25">
      <c r="J116" s="53"/>
    </row>
    <row r="117" spans="10:10" x14ac:dyDescent="0.25">
      <c r="J117" s="53"/>
    </row>
    <row r="118" spans="10:10" x14ac:dyDescent="0.25">
      <c r="J118" s="53"/>
    </row>
    <row r="119" spans="10:10" x14ac:dyDescent="0.25">
      <c r="J119" s="53"/>
    </row>
    <row r="120" spans="10:10" x14ac:dyDescent="0.25">
      <c r="J120" s="53"/>
    </row>
    <row r="121" spans="10:10" x14ac:dyDescent="0.25">
      <c r="J121" s="53"/>
    </row>
    <row r="122" spans="10:10" x14ac:dyDescent="0.25">
      <c r="J122" s="53"/>
    </row>
    <row r="123" spans="10:10" x14ac:dyDescent="0.25">
      <c r="J123" s="53"/>
    </row>
    <row r="124" spans="10:10" x14ac:dyDescent="0.25">
      <c r="J124" s="53"/>
    </row>
    <row r="125" spans="10:10" x14ac:dyDescent="0.25">
      <c r="J125" s="53"/>
    </row>
    <row r="126" spans="10:10" x14ac:dyDescent="0.25">
      <c r="J126" s="53"/>
    </row>
    <row r="127" spans="10:10" x14ac:dyDescent="0.25">
      <c r="J127" s="53"/>
    </row>
    <row r="128" spans="10:10" x14ac:dyDescent="0.25">
      <c r="J128" s="53"/>
    </row>
    <row r="129" spans="10:10" x14ac:dyDescent="0.25">
      <c r="J129" s="53"/>
    </row>
    <row r="130" spans="10:10" x14ac:dyDescent="0.25">
      <c r="J130" s="53"/>
    </row>
    <row r="131" spans="10:10" x14ac:dyDescent="0.25">
      <c r="J131" s="53"/>
    </row>
    <row r="132" spans="10:10" x14ac:dyDescent="0.25">
      <c r="J132" s="53"/>
    </row>
    <row r="133" spans="10:10" x14ac:dyDescent="0.25">
      <c r="J133" s="53"/>
    </row>
    <row r="134" spans="10:10" x14ac:dyDescent="0.25">
      <c r="J134" s="53"/>
    </row>
    <row r="135" spans="10:10" x14ac:dyDescent="0.25">
      <c r="J135" s="53"/>
    </row>
    <row r="136" spans="10:10" x14ac:dyDescent="0.25">
      <c r="J136" s="53"/>
    </row>
    <row r="137" spans="10:10" x14ac:dyDescent="0.25">
      <c r="J137" s="53"/>
    </row>
    <row r="138" spans="10:10" x14ac:dyDescent="0.25">
      <c r="J138" s="53"/>
    </row>
    <row r="139" spans="10:10" x14ac:dyDescent="0.25">
      <c r="J139" s="53"/>
    </row>
    <row r="140" spans="10:10" x14ac:dyDescent="0.25">
      <c r="J140" s="53"/>
    </row>
    <row r="141" spans="10:10" x14ac:dyDescent="0.25">
      <c r="J141" s="53"/>
    </row>
    <row r="142" spans="10:10" x14ac:dyDescent="0.25">
      <c r="J142" s="53"/>
    </row>
    <row r="143" spans="10:10" x14ac:dyDescent="0.25">
      <c r="J143" s="53"/>
    </row>
    <row r="144" spans="10:10" x14ac:dyDescent="0.25">
      <c r="J144" s="53"/>
    </row>
    <row r="145" spans="10:10" x14ac:dyDescent="0.25">
      <c r="J145" s="53"/>
    </row>
    <row r="146" spans="10:10" x14ac:dyDescent="0.25">
      <c r="J146" s="53"/>
    </row>
    <row r="147" spans="10:10" x14ac:dyDescent="0.25">
      <c r="J147" s="53"/>
    </row>
    <row r="148" spans="10:10" x14ac:dyDescent="0.25">
      <c r="J148" s="53"/>
    </row>
    <row r="149" spans="10:10" x14ac:dyDescent="0.25">
      <c r="J149" s="53"/>
    </row>
    <row r="150" spans="10:10" x14ac:dyDescent="0.25">
      <c r="J150" s="53"/>
    </row>
    <row r="151" spans="10:10" x14ac:dyDescent="0.25">
      <c r="J151" s="53"/>
    </row>
    <row r="152" spans="10:10" x14ac:dyDescent="0.25">
      <c r="J152" s="53"/>
    </row>
    <row r="153" spans="10:10" x14ac:dyDescent="0.25">
      <c r="J153" s="53"/>
    </row>
    <row r="154" spans="10:10" x14ac:dyDescent="0.25">
      <c r="J154" s="53"/>
    </row>
    <row r="155" spans="10:10" x14ac:dyDescent="0.25">
      <c r="J155" s="53"/>
    </row>
    <row r="156" spans="10:10" x14ac:dyDescent="0.25">
      <c r="J156" s="53"/>
    </row>
    <row r="157" spans="10:10" x14ac:dyDescent="0.25">
      <c r="J157" s="53"/>
    </row>
    <row r="158" spans="10:10" x14ac:dyDescent="0.25">
      <c r="J158" s="53"/>
    </row>
    <row r="159" spans="10:10" x14ac:dyDescent="0.25">
      <c r="J159" s="53"/>
    </row>
    <row r="160" spans="10:10" x14ac:dyDescent="0.25">
      <c r="J160" s="53"/>
    </row>
    <row r="161" spans="10:10" x14ac:dyDescent="0.25">
      <c r="J161" s="53"/>
    </row>
    <row r="162" spans="10:10" x14ac:dyDescent="0.25">
      <c r="J162" s="53"/>
    </row>
    <row r="163" spans="10:10" x14ac:dyDescent="0.25">
      <c r="J163" s="53"/>
    </row>
    <row r="164" spans="10:10" x14ac:dyDescent="0.25">
      <c r="J164" s="53"/>
    </row>
    <row r="165" spans="10:10" x14ac:dyDescent="0.25">
      <c r="J165" s="53"/>
    </row>
    <row r="166" spans="10:10" x14ac:dyDescent="0.25">
      <c r="J166" s="53"/>
    </row>
    <row r="167" spans="10:10" x14ac:dyDescent="0.25">
      <c r="J167" s="53"/>
    </row>
    <row r="168" spans="10:10" x14ac:dyDescent="0.25">
      <c r="J168" s="53"/>
    </row>
    <row r="169" spans="10:10" x14ac:dyDescent="0.25">
      <c r="J169" s="53"/>
    </row>
    <row r="170" spans="10:10" x14ac:dyDescent="0.25">
      <c r="J170" s="53"/>
    </row>
    <row r="171" spans="10:10" x14ac:dyDescent="0.25">
      <c r="J171" s="53"/>
    </row>
    <row r="172" spans="10:10" x14ac:dyDescent="0.25">
      <c r="J172" s="53"/>
    </row>
    <row r="173" spans="10:10" x14ac:dyDescent="0.25">
      <c r="J173" s="53"/>
    </row>
    <row r="174" spans="10:10" x14ac:dyDescent="0.25">
      <c r="J174" s="53"/>
    </row>
    <row r="175" spans="10:10" x14ac:dyDescent="0.25">
      <c r="J175" s="53"/>
    </row>
    <row r="176" spans="10:10" x14ac:dyDescent="0.25">
      <c r="J176" s="53"/>
    </row>
    <row r="177" spans="10:10" x14ac:dyDescent="0.25">
      <c r="J177" s="53"/>
    </row>
    <row r="178" spans="10:10" x14ac:dyDescent="0.25">
      <c r="J178" s="53"/>
    </row>
    <row r="179" spans="10:10" x14ac:dyDescent="0.25">
      <c r="J179" s="53"/>
    </row>
    <row r="180" spans="10:10" x14ac:dyDescent="0.25">
      <c r="J180" s="53"/>
    </row>
    <row r="181" spans="10:10" x14ac:dyDescent="0.25">
      <c r="J181" s="53"/>
    </row>
    <row r="182" spans="10:10" x14ac:dyDescent="0.25">
      <c r="J182" s="53"/>
    </row>
    <row r="183" spans="10:10" x14ac:dyDescent="0.25">
      <c r="J183" s="53"/>
    </row>
    <row r="184" spans="10:10" x14ac:dyDescent="0.25">
      <c r="J184" s="53"/>
    </row>
    <row r="185" spans="10:10" x14ac:dyDescent="0.25">
      <c r="J185" s="53"/>
    </row>
    <row r="186" spans="10:10" x14ac:dyDescent="0.25">
      <c r="J186" s="53"/>
    </row>
    <row r="187" spans="10:10" x14ac:dyDescent="0.25">
      <c r="J187" s="53"/>
    </row>
    <row r="188" spans="10:10" x14ac:dyDescent="0.25">
      <c r="J188" s="53"/>
    </row>
    <row r="189" spans="10:10" x14ac:dyDescent="0.25">
      <c r="J189" s="53"/>
    </row>
    <row r="190" spans="10:10" x14ac:dyDescent="0.25">
      <c r="J190" s="53"/>
    </row>
    <row r="191" spans="10:10" x14ac:dyDescent="0.25">
      <c r="J191" s="53"/>
    </row>
    <row r="192" spans="10:10" x14ac:dyDescent="0.25">
      <c r="J192" s="53"/>
    </row>
    <row r="193" spans="10:10" x14ac:dyDescent="0.25">
      <c r="J193" s="53"/>
    </row>
    <row r="194" spans="10:10" x14ac:dyDescent="0.25">
      <c r="J194" s="53"/>
    </row>
    <row r="195" spans="10:10" x14ac:dyDescent="0.25">
      <c r="J195" s="53"/>
    </row>
    <row r="196" spans="10:10" x14ac:dyDescent="0.25">
      <c r="J196" s="53"/>
    </row>
    <row r="197" spans="10:10" x14ac:dyDescent="0.25">
      <c r="J197" s="53"/>
    </row>
    <row r="198" spans="10:10" x14ac:dyDescent="0.25">
      <c r="J198" s="53"/>
    </row>
    <row r="199" spans="10:10" x14ac:dyDescent="0.25">
      <c r="J199" s="53"/>
    </row>
    <row r="200" spans="10:10" x14ac:dyDescent="0.25">
      <c r="J200" s="53"/>
    </row>
    <row r="201" spans="10:10" x14ac:dyDescent="0.25">
      <c r="J201" s="53"/>
    </row>
    <row r="202" spans="10:10" x14ac:dyDescent="0.25">
      <c r="J202" s="53"/>
    </row>
    <row r="203" spans="10:10" x14ac:dyDescent="0.25">
      <c r="J203" s="53"/>
    </row>
    <row r="204" spans="10:10" x14ac:dyDescent="0.25">
      <c r="J204" s="53"/>
    </row>
    <row r="205" spans="10:10" x14ac:dyDescent="0.25">
      <c r="J205" s="53"/>
    </row>
    <row r="206" spans="10:10" x14ac:dyDescent="0.25">
      <c r="J206" s="53"/>
    </row>
    <row r="207" spans="10:10" x14ac:dyDescent="0.25">
      <c r="J207" s="53"/>
    </row>
    <row r="208" spans="10:10" x14ac:dyDescent="0.25">
      <c r="J208" s="53"/>
    </row>
    <row r="209" spans="10:10" x14ac:dyDescent="0.25">
      <c r="J209" s="53"/>
    </row>
    <row r="210" spans="10:10" x14ac:dyDescent="0.25">
      <c r="J210" s="53"/>
    </row>
    <row r="211" spans="10:10" x14ac:dyDescent="0.25">
      <c r="J211" s="53"/>
    </row>
    <row r="212" spans="10:10" x14ac:dyDescent="0.25">
      <c r="J212" s="53"/>
    </row>
    <row r="213" spans="10:10" x14ac:dyDescent="0.25">
      <c r="J213" s="53"/>
    </row>
    <row r="214" spans="10:10" x14ac:dyDescent="0.25">
      <c r="J214" s="53"/>
    </row>
    <row r="215" spans="10:10" x14ac:dyDescent="0.25">
      <c r="J215" s="53"/>
    </row>
    <row r="216" spans="10:10" x14ac:dyDescent="0.25">
      <c r="J216" s="53"/>
    </row>
    <row r="217" spans="10:10" x14ac:dyDescent="0.25">
      <c r="J217" s="53"/>
    </row>
    <row r="218" spans="10:10" x14ac:dyDescent="0.25">
      <c r="J218" s="53"/>
    </row>
    <row r="219" spans="10:10" x14ac:dyDescent="0.25">
      <c r="J219" s="53"/>
    </row>
    <row r="220" spans="10:10" x14ac:dyDescent="0.25">
      <c r="J220" s="53"/>
    </row>
    <row r="221" spans="10:10" x14ac:dyDescent="0.25">
      <c r="J221" s="53"/>
    </row>
    <row r="222" spans="10:10" x14ac:dyDescent="0.25">
      <c r="J222" s="53"/>
    </row>
    <row r="223" spans="10:10" x14ac:dyDescent="0.25">
      <c r="J223" s="53"/>
    </row>
    <row r="224" spans="10:10" x14ac:dyDescent="0.25">
      <c r="J224" s="53"/>
    </row>
    <row r="225" spans="10:10" x14ac:dyDescent="0.25">
      <c r="J225" s="53"/>
    </row>
    <row r="226" spans="10:10" x14ac:dyDescent="0.25">
      <c r="J226" s="53"/>
    </row>
    <row r="227" spans="10:10" x14ac:dyDescent="0.25">
      <c r="J227" s="53"/>
    </row>
    <row r="228" spans="10:10" x14ac:dyDescent="0.25">
      <c r="J228" s="53"/>
    </row>
    <row r="229" spans="10:10" x14ac:dyDescent="0.25">
      <c r="J229" s="53"/>
    </row>
    <row r="230" spans="10:10" x14ac:dyDescent="0.25">
      <c r="J230" s="53"/>
    </row>
    <row r="231" spans="10:10" x14ac:dyDescent="0.25">
      <c r="J231" s="53"/>
    </row>
    <row r="232" spans="10:10" x14ac:dyDescent="0.25">
      <c r="J232" s="53"/>
    </row>
    <row r="233" spans="10:10" x14ac:dyDescent="0.25">
      <c r="J233" s="53"/>
    </row>
    <row r="234" spans="10:10" x14ac:dyDescent="0.25">
      <c r="J234" s="53"/>
    </row>
    <row r="235" spans="10:10" x14ac:dyDescent="0.25">
      <c r="J235" s="53"/>
    </row>
    <row r="236" spans="10:10" x14ac:dyDescent="0.25">
      <c r="J236" s="53"/>
    </row>
    <row r="237" spans="10:10" x14ac:dyDescent="0.25">
      <c r="J237" s="53"/>
    </row>
    <row r="238" spans="10:10" x14ac:dyDescent="0.25">
      <c r="J238" s="53"/>
    </row>
    <row r="239" spans="10:10" x14ac:dyDescent="0.25">
      <c r="J239" s="53"/>
    </row>
    <row r="240" spans="10:10" x14ac:dyDescent="0.25">
      <c r="J240" s="53"/>
    </row>
    <row r="241" spans="10:10" x14ac:dyDescent="0.25">
      <c r="J241" s="53"/>
    </row>
    <row r="242" spans="10:10" x14ac:dyDescent="0.25">
      <c r="J242" s="53"/>
    </row>
    <row r="243" spans="10:10" x14ac:dyDescent="0.25">
      <c r="J243" s="53"/>
    </row>
    <row r="244" spans="10:10" x14ac:dyDescent="0.25">
      <c r="J244" s="53"/>
    </row>
    <row r="245" spans="10:10" x14ac:dyDescent="0.25">
      <c r="J245" s="53"/>
    </row>
    <row r="246" spans="10:10" x14ac:dyDescent="0.25">
      <c r="J246" s="53"/>
    </row>
    <row r="247" spans="10:10" x14ac:dyDescent="0.25">
      <c r="J247" s="53"/>
    </row>
    <row r="248" spans="10:10" x14ac:dyDescent="0.25">
      <c r="J248" s="53"/>
    </row>
    <row r="249" spans="10:10" x14ac:dyDescent="0.25">
      <c r="J249" s="53"/>
    </row>
    <row r="250" spans="10:10" x14ac:dyDescent="0.25">
      <c r="J250" s="53"/>
    </row>
    <row r="251" spans="10:10" x14ac:dyDescent="0.25">
      <c r="J251" s="53"/>
    </row>
    <row r="252" spans="10:10" x14ac:dyDescent="0.25">
      <c r="J252" s="53"/>
    </row>
    <row r="253" spans="10:10" x14ac:dyDescent="0.25">
      <c r="J253" s="53"/>
    </row>
    <row r="254" spans="10:10" x14ac:dyDescent="0.25">
      <c r="J254" s="53"/>
    </row>
    <row r="255" spans="10:10" x14ac:dyDescent="0.25">
      <c r="J255" s="53"/>
    </row>
    <row r="256" spans="10:10" x14ac:dyDescent="0.25">
      <c r="J256" s="53"/>
    </row>
    <row r="257" spans="10:10" x14ac:dyDescent="0.25">
      <c r="J257" s="53"/>
    </row>
    <row r="258" spans="10:10" x14ac:dyDescent="0.25">
      <c r="J258" s="53"/>
    </row>
    <row r="259" spans="10:10" x14ac:dyDescent="0.25">
      <c r="J259" s="53"/>
    </row>
    <row r="260" spans="10:10" x14ac:dyDescent="0.25">
      <c r="J260" s="53"/>
    </row>
    <row r="261" spans="10:10" x14ac:dyDescent="0.25">
      <c r="J261" s="53"/>
    </row>
    <row r="262" spans="10:10" x14ac:dyDescent="0.25">
      <c r="J262" s="53"/>
    </row>
    <row r="263" spans="10:10" x14ac:dyDescent="0.25">
      <c r="J263" s="53"/>
    </row>
    <row r="264" spans="10:10" x14ac:dyDescent="0.25">
      <c r="J264" s="53"/>
    </row>
    <row r="265" spans="10:10" x14ac:dyDescent="0.25">
      <c r="J265" s="53"/>
    </row>
    <row r="266" spans="10:10" x14ac:dyDescent="0.25">
      <c r="J266" s="53"/>
    </row>
    <row r="267" spans="10:10" x14ac:dyDescent="0.25">
      <c r="J267" s="53"/>
    </row>
    <row r="268" spans="10:10" x14ac:dyDescent="0.25">
      <c r="J268" s="53"/>
    </row>
    <row r="269" spans="10:10" x14ac:dyDescent="0.25">
      <c r="J269" s="53"/>
    </row>
    <row r="270" spans="10:10" x14ac:dyDescent="0.25">
      <c r="J270" s="53"/>
    </row>
    <row r="271" spans="10:10" x14ac:dyDescent="0.25">
      <c r="J271" s="53"/>
    </row>
    <row r="272" spans="10:10" x14ac:dyDescent="0.25">
      <c r="J272" s="53"/>
    </row>
  </sheetData>
  <mergeCells count="1">
    <mergeCell ref="B3:J3"/>
  </mergeCells>
  <phoneticPr fontId="0" type="noConversion"/>
  <pageMargins left="0.7" right="0.7" top="0.75" bottom="0.75" header="0.3" footer="0.3"/>
  <pageSetup paperSize="9" scale="45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indexed="12"/>
  </sheetPr>
  <dimension ref="A1:I465"/>
  <sheetViews>
    <sheetView showZeros="0" tabSelected="1" topLeftCell="B1" zoomScaleNormal="100" workbookViewId="0">
      <selection activeCell="G11" sqref="G11"/>
    </sheetView>
  </sheetViews>
  <sheetFormatPr baseColWidth="10" defaultRowHeight="12.75" x14ac:dyDescent="0.2"/>
  <cols>
    <col min="1" max="1" width="11.42578125" style="90"/>
    <col min="2" max="2" width="58.5703125" style="90" bestFit="1" customWidth="1"/>
    <col min="3" max="3" width="15.85546875" style="90" bestFit="1" customWidth="1"/>
    <col min="4" max="4" width="12.28515625" style="90" customWidth="1"/>
    <col min="5" max="5" width="16.85546875" style="90" customWidth="1"/>
    <col min="6" max="6" width="6.7109375" style="90" customWidth="1"/>
    <col min="7" max="7" width="6.85546875" style="90" customWidth="1"/>
    <col min="8" max="8" width="6.28515625" style="90" customWidth="1"/>
    <col min="9" max="9" width="6" style="90" customWidth="1"/>
    <col min="10" max="218" width="11.42578125" style="90"/>
    <col min="219" max="223" width="10.140625" style="90" customWidth="1"/>
    <col min="224" max="224" width="9.7109375" style="90" customWidth="1"/>
    <col min="225" max="225" width="11.42578125" style="90"/>
    <col min="226" max="226" width="4.28515625" style="90" customWidth="1"/>
    <col min="227" max="227" width="3.85546875" style="90" customWidth="1"/>
    <col min="228" max="250" width="4.28515625" style="90" customWidth="1"/>
    <col min="251" max="256" width="11.42578125" style="90"/>
    <col min="257" max="259" width="0" style="90" hidden="1" customWidth="1"/>
    <col min="260" max="474" width="11.42578125" style="90"/>
    <col min="475" max="479" width="10.140625" style="90" customWidth="1"/>
    <col min="480" max="480" width="9.7109375" style="90" customWidth="1"/>
    <col min="481" max="481" width="11.42578125" style="90"/>
    <col min="482" max="482" width="4.28515625" style="90" customWidth="1"/>
    <col min="483" max="483" width="3.85546875" style="90" customWidth="1"/>
    <col min="484" max="506" width="4.28515625" style="90" customWidth="1"/>
    <col min="507" max="512" width="11.42578125" style="90"/>
    <col min="513" max="515" width="0" style="90" hidden="1" customWidth="1"/>
    <col min="516" max="730" width="11.42578125" style="90"/>
    <col min="731" max="735" width="10.140625" style="90" customWidth="1"/>
    <col min="736" max="736" width="9.7109375" style="90" customWidth="1"/>
    <col min="737" max="737" width="11.42578125" style="90"/>
    <col min="738" max="738" width="4.28515625" style="90" customWidth="1"/>
    <col min="739" max="739" width="3.85546875" style="90" customWidth="1"/>
    <col min="740" max="762" width="4.28515625" style="90" customWidth="1"/>
    <col min="763" max="768" width="11.42578125" style="90"/>
    <col min="769" max="771" width="0" style="90" hidden="1" customWidth="1"/>
    <col min="772" max="986" width="11.42578125" style="90"/>
    <col min="987" max="991" width="10.140625" style="90" customWidth="1"/>
    <col min="992" max="992" width="9.7109375" style="90" customWidth="1"/>
    <col min="993" max="993" width="11.42578125" style="90"/>
    <col min="994" max="994" width="4.28515625" style="90" customWidth="1"/>
    <col min="995" max="995" width="3.85546875" style="90" customWidth="1"/>
    <col min="996" max="1018" width="4.28515625" style="90" customWidth="1"/>
    <col min="1019" max="1024" width="11.42578125" style="90"/>
    <col min="1025" max="1027" width="0" style="90" hidden="1" customWidth="1"/>
    <col min="1028" max="1242" width="11.42578125" style="90"/>
    <col min="1243" max="1247" width="10.140625" style="90" customWidth="1"/>
    <col min="1248" max="1248" width="9.7109375" style="90" customWidth="1"/>
    <col min="1249" max="1249" width="11.42578125" style="90"/>
    <col min="1250" max="1250" width="4.28515625" style="90" customWidth="1"/>
    <col min="1251" max="1251" width="3.85546875" style="90" customWidth="1"/>
    <col min="1252" max="1274" width="4.28515625" style="90" customWidth="1"/>
    <col min="1275" max="1280" width="11.42578125" style="90"/>
    <col min="1281" max="1283" width="0" style="90" hidden="1" customWidth="1"/>
    <col min="1284" max="1498" width="11.42578125" style="90"/>
    <col min="1499" max="1503" width="10.140625" style="90" customWidth="1"/>
    <col min="1504" max="1504" width="9.7109375" style="90" customWidth="1"/>
    <col min="1505" max="1505" width="11.42578125" style="90"/>
    <col min="1506" max="1506" width="4.28515625" style="90" customWidth="1"/>
    <col min="1507" max="1507" width="3.85546875" style="90" customWidth="1"/>
    <col min="1508" max="1530" width="4.28515625" style="90" customWidth="1"/>
    <col min="1531" max="1536" width="11.42578125" style="90"/>
    <col min="1537" max="1539" width="0" style="90" hidden="1" customWidth="1"/>
    <col min="1540" max="1754" width="11.42578125" style="90"/>
    <col min="1755" max="1759" width="10.140625" style="90" customWidth="1"/>
    <col min="1760" max="1760" width="9.7109375" style="90" customWidth="1"/>
    <col min="1761" max="1761" width="11.42578125" style="90"/>
    <col min="1762" max="1762" width="4.28515625" style="90" customWidth="1"/>
    <col min="1763" max="1763" width="3.85546875" style="90" customWidth="1"/>
    <col min="1764" max="1786" width="4.28515625" style="90" customWidth="1"/>
    <col min="1787" max="1792" width="11.42578125" style="90"/>
    <col min="1793" max="1795" width="0" style="90" hidden="1" customWidth="1"/>
    <col min="1796" max="2010" width="11.42578125" style="90"/>
    <col min="2011" max="2015" width="10.140625" style="90" customWidth="1"/>
    <col min="2016" max="2016" width="9.7109375" style="90" customWidth="1"/>
    <col min="2017" max="2017" width="11.42578125" style="90"/>
    <col min="2018" max="2018" width="4.28515625" style="90" customWidth="1"/>
    <col min="2019" max="2019" width="3.85546875" style="90" customWidth="1"/>
    <col min="2020" max="2042" width="4.28515625" style="90" customWidth="1"/>
    <col min="2043" max="2048" width="11.42578125" style="90"/>
    <col min="2049" max="2051" width="0" style="90" hidden="1" customWidth="1"/>
    <col min="2052" max="2266" width="11.42578125" style="90"/>
    <col min="2267" max="2271" width="10.140625" style="90" customWidth="1"/>
    <col min="2272" max="2272" width="9.7109375" style="90" customWidth="1"/>
    <col min="2273" max="2273" width="11.42578125" style="90"/>
    <col min="2274" max="2274" width="4.28515625" style="90" customWidth="1"/>
    <col min="2275" max="2275" width="3.85546875" style="90" customWidth="1"/>
    <col min="2276" max="2298" width="4.28515625" style="90" customWidth="1"/>
    <col min="2299" max="2304" width="11.42578125" style="90"/>
    <col min="2305" max="2307" width="0" style="90" hidden="1" customWidth="1"/>
    <col min="2308" max="2522" width="11.42578125" style="90"/>
    <col min="2523" max="2527" width="10.140625" style="90" customWidth="1"/>
    <col min="2528" max="2528" width="9.7109375" style="90" customWidth="1"/>
    <col min="2529" max="2529" width="11.42578125" style="90"/>
    <col min="2530" max="2530" width="4.28515625" style="90" customWidth="1"/>
    <col min="2531" max="2531" width="3.85546875" style="90" customWidth="1"/>
    <col min="2532" max="2554" width="4.28515625" style="90" customWidth="1"/>
    <col min="2555" max="2560" width="11.42578125" style="90"/>
    <col min="2561" max="2563" width="0" style="90" hidden="1" customWidth="1"/>
    <col min="2564" max="2778" width="11.42578125" style="90"/>
    <col min="2779" max="2783" width="10.140625" style="90" customWidth="1"/>
    <col min="2784" max="2784" width="9.7109375" style="90" customWidth="1"/>
    <col min="2785" max="2785" width="11.42578125" style="90"/>
    <col min="2786" max="2786" width="4.28515625" style="90" customWidth="1"/>
    <col min="2787" max="2787" width="3.85546875" style="90" customWidth="1"/>
    <col min="2788" max="2810" width="4.28515625" style="90" customWidth="1"/>
    <col min="2811" max="2816" width="11.42578125" style="90"/>
    <col min="2817" max="2819" width="0" style="90" hidden="1" customWidth="1"/>
    <col min="2820" max="3034" width="11.42578125" style="90"/>
    <col min="3035" max="3039" width="10.140625" style="90" customWidth="1"/>
    <col min="3040" max="3040" width="9.7109375" style="90" customWidth="1"/>
    <col min="3041" max="3041" width="11.42578125" style="90"/>
    <col min="3042" max="3042" width="4.28515625" style="90" customWidth="1"/>
    <col min="3043" max="3043" width="3.85546875" style="90" customWidth="1"/>
    <col min="3044" max="3066" width="4.28515625" style="90" customWidth="1"/>
    <col min="3067" max="3072" width="11.42578125" style="90"/>
    <col min="3073" max="3075" width="0" style="90" hidden="1" customWidth="1"/>
    <col min="3076" max="3290" width="11.42578125" style="90"/>
    <col min="3291" max="3295" width="10.140625" style="90" customWidth="1"/>
    <col min="3296" max="3296" width="9.7109375" style="90" customWidth="1"/>
    <col min="3297" max="3297" width="11.42578125" style="90"/>
    <col min="3298" max="3298" width="4.28515625" style="90" customWidth="1"/>
    <col min="3299" max="3299" width="3.85546875" style="90" customWidth="1"/>
    <col min="3300" max="3322" width="4.28515625" style="90" customWidth="1"/>
    <col min="3323" max="3328" width="11.42578125" style="90"/>
    <col min="3329" max="3331" width="0" style="90" hidden="1" customWidth="1"/>
    <col min="3332" max="3546" width="11.42578125" style="90"/>
    <col min="3547" max="3551" width="10.140625" style="90" customWidth="1"/>
    <col min="3552" max="3552" width="9.7109375" style="90" customWidth="1"/>
    <col min="3553" max="3553" width="11.42578125" style="90"/>
    <col min="3554" max="3554" width="4.28515625" style="90" customWidth="1"/>
    <col min="3555" max="3555" width="3.85546875" style="90" customWidth="1"/>
    <col min="3556" max="3578" width="4.28515625" style="90" customWidth="1"/>
    <col min="3579" max="3584" width="11.42578125" style="90"/>
    <col min="3585" max="3587" width="0" style="90" hidden="1" customWidth="1"/>
    <col min="3588" max="3802" width="11.42578125" style="90"/>
    <col min="3803" max="3807" width="10.140625" style="90" customWidth="1"/>
    <col min="3808" max="3808" width="9.7109375" style="90" customWidth="1"/>
    <col min="3809" max="3809" width="11.42578125" style="90"/>
    <col min="3810" max="3810" width="4.28515625" style="90" customWidth="1"/>
    <col min="3811" max="3811" width="3.85546875" style="90" customWidth="1"/>
    <col min="3812" max="3834" width="4.28515625" style="90" customWidth="1"/>
    <col min="3835" max="3840" width="11.42578125" style="90"/>
    <col min="3841" max="3843" width="0" style="90" hidden="1" customWidth="1"/>
    <col min="3844" max="4058" width="11.42578125" style="90"/>
    <col min="4059" max="4063" width="10.140625" style="90" customWidth="1"/>
    <col min="4064" max="4064" width="9.7109375" style="90" customWidth="1"/>
    <col min="4065" max="4065" width="11.42578125" style="90"/>
    <col min="4066" max="4066" width="4.28515625" style="90" customWidth="1"/>
    <col min="4067" max="4067" width="3.85546875" style="90" customWidth="1"/>
    <col min="4068" max="4090" width="4.28515625" style="90" customWidth="1"/>
    <col min="4091" max="4096" width="11.42578125" style="90"/>
    <col min="4097" max="4099" width="0" style="90" hidden="1" customWidth="1"/>
    <col min="4100" max="4314" width="11.42578125" style="90"/>
    <col min="4315" max="4319" width="10.140625" style="90" customWidth="1"/>
    <col min="4320" max="4320" width="9.7109375" style="90" customWidth="1"/>
    <col min="4321" max="4321" width="11.42578125" style="90"/>
    <col min="4322" max="4322" width="4.28515625" style="90" customWidth="1"/>
    <col min="4323" max="4323" width="3.85546875" style="90" customWidth="1"/>
    <col min="4324" max="4346" width="4.28515625" style="90" customWidth="1"/>
    <col min="4347" max="4352" width="11.42578125" style="90"/>
    <col min="4353" max="4355" width="0" style="90" hidden="1" customWidth="1"/>
    <col min="4356" max="4570" width="11.42578125" style="90"/>
    <col min="4571" max="4575" width="10.140625" style="90" customWidth="1"/>
    <col min="4576" max="4576" width="9.7109375" style="90" customWidth="1"/>
    <col min="4577" max="4577" width="11.42578125" style="90"/>
    <col min="4578" max="4578" width="4.28515625" style="90" customWidth="1"/>
    <col min="4579" max="4579" width="3.85546875" style="90" customWidth="1"/>
    <col min="4580" max="4602" width="4.28515625" style="90" customWidth="1"/>
    <col min="4603" max="4608" width="11.42578125" style="90"/>
    <col min="4609" max="4611" width="0" style="90" hidden="1" customWidth="1"/>
    <col min="4612" max="4826" width="11.42578125" style="90"/>
    <col min="4827" max="4831" width="10.140625" style="90" customWidth="1"/>
    <col min="4832" max="4832" width="9.7109375" style="90" customWidth="1"/>
    <col min="4833" max="4833" width="11.42578125" style="90"/>
    <col min="4834" max="4834" width="4.28515625" style="90" customWidth="1"/>
    <col min="4835" max="4835" width="3.85546875" style="90" customWidth="1"/>
    <col min="4836" max="4858" width="4.28515625" style="90" customWidth="1"/>
    <col min="4859" max="4864" width="11.42578125" style="90"/>
    <col min="4865" max="4867" width="0" style="90" hidden="1" customWidth="1"/>
    <col min="4868" max="5082" width="11.42578125" style="90"/>
    <col min="5083" max="5087" width="10.140625" style="90" customWidth="1"/>
    <col min="5088" max="5088" width="9.7109375" style="90" customWidth="1"/>
    <col min="5089" max="5089" width="11.42578125" style="90"/>
    <col min="5090" max="5090" width="4.28515625" style="90" customWidth="1"/>
    <col min="5091" max="5091" width="3.85546875" style="90" customWidth="1"/>
    <col min="5092" max="5114" width="4.28515625" style="90" customWidth="1"/>
    <col min="5115" max="5120" width="11.42578125" style="90"/>
    <col min="5121" max="5123" width="0" style="90" hidden="1" customWidth="1"/>
    <col min="5124" max="5338" width="11.42578125" style="90"/>
    <col min="5339" max="5343" width="10.140625" style="90" customWidth="1"/>
    <col min="5344" max="5344" width="9.7109375" style="90" customWidth="1"/>
    <col min="5345" max="5345" width="11.42578125" style="90"/>
    <col min="5346" max="5346" width="4.28515625" style="90" customWidth="1"/>
    <col min="5347" max="5347" width="3.85546875" style="90" customWidth="1"/>
    <col min="5348" max="5370" width="4.28515625" style="90" customWidth="1"/>
    <col min="5371" max="5376" width="11.42578125" style="90"/>
    <col min="5377" max="5379" width="0" style="90" hidden="1" customWidth="1"/>
    <col min="5380" max="5594" width="11.42578125" style="90"/>
    <col min="5595" max="5599" width="10.140625" style="90" customWidth="1"/>
    <col min="5600" max="5600" width="9.7109375" style="90" customWidth="1"/>
    <col min="5601" max="5601" width="11.42578125" style="90"/>
    <col min="5602" max="5602" width="4.28515625" style="90" customWidth="1"/>
    <col min="5603" max="5603" width="3.85546875" style="90" customWidth="1"/>
    <col min="5604" max="5626" width="4.28515625" style="90" customWidth="1"/>
    <col min="5627" max="5632" width="11.42578125" style="90"/>
    <col min="5633" max="5635" width="0" style="90" hidden="1" customWidth="1"/>
    <col min="5636" max="5850" width="11.42578125" style="90"/>
    <col min="5851" max="5855" width="10.140625" style="90" customWidth="1"/>
    <col min="5856" max="5856" width="9.7109375" style="90" customWidth="1"/>
    <col min="5857" max="5857" width="11.42578125" style="90"/>
    <col min="5858" max="5858" width="4.28515625" style="90" customWidth="1"/>
    <col min="5859" max="5859" width="3.85546875" style="90" customWidth="1"/>
    <col min="5860" max="5882" width="4.28515625" style="90" customWidth="1"/>
    <col min="5883" max="5888" width="11.42578125" style="90"/>
    <col min="5889" max="5891" width="0" style="90" hidden="1" customWidth="1"/>
    <col min="5892" max="6106" width="11.42578125" style="90"/>
    <col min="6107" max="6111" width="10.140625" style="90" customWidth="1"/>
    <col min="6112" max="6112" width="9.7109375" style="90" customWidth="1"/>
    <col min="6113" max="6113" width="11.42578125" style="90"/>
    <col min="6114" max="6114" width="4.28515625" style="90" customWidth="1"/>
    <col min="6115" max="6115" width="3.85546875" style="90" customWidth="1"/>
    <col min="6116" max="6138" width="4.28515625" style="90" customWidth="1"/>
    <col min="6139" max="6144" width="11.42578125" style="90"/>
    <col min="6145" max="6147" width="0" style="90" hidden="1" customWidth="1"/>
    <col min="6148" max="6362" width="11.42578125" style="90"/>
    <col min="6363" max="6367" width="10.140625" style="90" customWidth="1"/>
    <col min="6368" max="6368" width="9.7109375" style="90" customWidth="1"/>
    <col min="6369" max="6369" width="11.42578125" style="90"/>
    <col min="6370" max="6370" width="4.28515625" style="90" customWidth="1"/>
    <col min="6371" max="6371" width="3.85546875" style="90" customWidth="1"/>
    <col min="6372" max="6394" width="4.28515625" style="90" customWidth="1"/>
    <col min="6395" max="6400" width="11.42578125" style="90"/>
    <col min="6401" max="6403" width="0" style="90" hidden="1" customWidth="1"/>
    <col min="6404" max="6618" width="11.42578125" style="90"/>
    <col min="6619" max="6623" width="10.140625" style="90" customWidth="1"/>
    <col min="6624" max="6624" width="9.7109375" style="90" customWidth="1"/>
    <col min="6625" max="6625" width="11.42578125" style="90"/>
    <col min="6626" max="6626" width="4.28515625" style="90" customWidth="1"/>
    <col min="6627" max="6627" width="3.85546875" style="90" customWidth="1"/>
    <col min="6628" max="6650" width="4.28515625" style="90" customWidth="1"/>
    <col min="6651" max="6656" width="11.42578125" style="90"/>
    <col min="6657" max="6659" width="0" style="90" hidden="1" customWidth="1"/>
    <col min="6660" max="6874" width="11.42578125" style="90"/>
    <col min="6875" max="6879" width="10.140625" style="90" customWidth="1"/>
    <col min="6880" max="6880" width="9.7109375" style="90" customWidth="1"/>
    <col min="6881" max="6881" width="11.42578125" style="90"/>
    <col min="6882" max="6882" width="4.28515625" style="90" customWidth="1"/>
    <col min="6883" max="6883" width="3.85546875" style="90" customWidth="1"/>
    <col min="6884" max="6906" width="4.28515625" style="90" customWidth="1"/>
    <col min="6907" max="6912" width="11.42578125" style="90"/>
    <col min="6913" max="6915" width="0" style="90" hidden="1" customWidth="1"/>
    <col min="6916" max="7130" width="11.42578125" style="90"/>
    <col min="7131" max="7135" width="10.140625" style="90" customWidth="1"/>
    <col min="7136" max="7136" width="9.7109375" style="90" customWidth="1"/>
    <col min="7137" max="7137" width="11.42578125" style="90"/>
    <col min="7138" max="7138" width="4.28515625" style="90" customWidth="1"/>
    <col min="7139" max="7139" width="3.85546875" style="90" customWidth="1"/>
    <col min="7140" max="7162" width="4.28515625" style="90" customWidth="1"/>
    <col min="7163" max="7168" width="11.42578125" style="90"/>
    <col min="7169" max="7171" width="0" style="90" hidden="1" customWidth="1"/>
    <col min="7172" max="7386" width="11.42578125" style="90"/>
    <col min="7387" max="7391" width="10.140625" style="90" customWidth="1"/>
    <col min="7392" max="7392" width="9.7109375" style="90" customWidth="1"/>
    <col min="7393" max="7393" width="11.42578125" style="90"/>
    <col min="7394" max="7394" width="4.28515625" style="90" customWidth="1"/>
    <col min="7395" max="7395" width="3.85546875" style="90" customWidth="1"/>
    <col min="7396" max="7418" width="4.28515625" style="90" customWidth="1"/>
    <col min="7419" max="7424" width="11.42578125" style="90"/>
    <col min="7425" max="7427" width="0" style="90" hidden="1" customWidth="1"/>
    <col min="7428" max="7642" width="11.42578125" style="90"/>
    <col min="7643" max="7647" width="10.140625" style="90" customWidth="1"/>
    <col min="7648" max="7648" width="9.7109375" style="90" customWidth="1"/>
    <col min="7649" max="7649" width="11.42578125" style="90"/>
    <col min="7650" max="7650" width="4.28515625" style="90" customWidth="1"/>
    <col min="7651" max="7651" width="3.85546875" style="90" customWidth="1"/>
    <col min="7652" max="7674" width="4.28515625" style="90" customWidth="1"/>
    <col min="7675" max="7680" width="11.42578125" style="90"/>
    <col min="7681" max="7683" width="0" style="90" hidden="1" customWidth="1"/>
    <col min="7684" max="7898" width="11.42578125" style="90"/>
    <col min="7899" max="7903" width="10.140625" style="90" customWidth="1"/>
    <col min="7904" max="7904" width="9.7109375" style="90" customWidth="1"/>
    <col min="7905" max="7905" width="11.42578125" style="90"/>
    <col min="7906" max="7906" width="4.28515625" style="90" customWidth="1"/>
    <col min="7907" max="7907" width="3.85546875" style="90" customWidth="1"/>
    <col min="7908" max="7930" width="4.28515625" style="90" customWidth="1"/>
    <col min="7931" max="7936" width="11.42578125" style="90"/>
    <col min="7937" max="7939" width="0" style="90" hidden="1" customWidth="1"/>
    <col min="7940" max="8154" width="11.42578125" style="90"/>
    <col min="8155" max="8159" width="10.140625" style="90" customWidth="1"/>
    <col min="8160" max="8160" width="9.7109375" style="90" customWidth="1"/>
    <col min="8161" max="8161" width="11.42578125" style="90"/>
    <col min="8162" max="8162" width="4.28515625" style="90" customWidth="1"/>
    <col min="8163" max="8163" width="3.85546875" style="90" customWidth="1"/>
    <col min="8164" max="8186" width="4.28515625" style="90" customWidth="1"/>
    <col min="8187" max="8192" width="11.42578125" style="90"/>
    <col min="8193" max="8195" width="0" style="90" hidden="1" customWidth="1"/>
    <col min="8196" max="8410" width="11.42578125" style="90"/>
    <col min="8411" max="8415" width="10.140625" style="90" customWidth="1"/>
    <col min="8416" max="8416" width="9.7109375" style="90" customWidth="1"/>
    <col min="8417" max="8417" width="11.42578125" style="90"/>
    <col min="8418" max="8418" width="4.28515625" style="90" customWidth="1"/>
    <col min="8419" max="8419" width="3.85546875" style="90" customWidth="1"/>
    <col min="8420" max="8442" width="4.28515625" style="90" customWidth="1"/>
    <col min="8443" max="8448" width="11.42578125" style="90"/>
    <col min="8449" max="8451" width="0" style="90" hidden="1" customWidth="1"/>
    <col min="8452" max="8666" width="11.42578125" style="90"/>
    <col min="8667" max="8671" width="10.140625" style="90" customWidth="1"/>
    <col min="8672" max="8672" width="9.7109375" style="90" customWidth="1"/>
    <col min="8673" max="8673" width="11.42578125" style="90"/>
    <col min="8674" max="8674" width="4.28515625" style="90" customWidth="1"/>
    <col min="8675" max="8675" width="3.85546875" style="90" customWidth="1"/>
    <col min="8676" max="8698" width="4.28515625" style="90" customWidth="1"/>
    <col min="8699" max="8704" width="11.42578125" style="90"/>
    <col min="8705" max="8707" width="0" style="90" hidden="1" customWidth="1"/>
    <col min="8708" max="8922" width="11.42578125" style="90"/>
    <col min="8923" max="8927" width="10.140625" style="90" customWidth="1"/>
    <col min="8928" max="8928" width="9.7109375" style="90" customWidth="1"/>
    <col min="8929" max="8929" width="11.42578125" style="90"/>
    <col min="8930" max="8930" width="4.28515625" style="90" customWidth="1"/>
    <col min="8931" max="8931" width="3.85546875" style="90" customWidth="1"/>
    <col min="8932" max="8954" width="4.28515625" style="90" customWidth="1"/>
    <col min="8955" max="8960" width="11.42578125" style="90"/>
    <col min="8961" max="8963" width="0" style="90" hidden="1" customWidth="1"/>
    <col min="8964" max="9178" width="11.42578125" style="90"/>
    <col min="9179" max="9183" width="10.140625" style="90" customWidth="1"/>
    <col min="9184" max="9184" width="9.7109375" style="90" customWidth="1"/>
    <col min="9185" max="9185" width="11.42578125" style="90"/>
    <col min="9186" max="9186" width="4.28515625" style="90" customWidth="1"/>
    <col min="9187" max="9187" width="3.85546875" style="90" customWidth="1"/>
    <col min="9188" max="9210" width="4.28515625" style="90" customWidth="1"/>
    <col min="9211" max="9216" width="11.42578125" style="90"/>
    <col min="9217" max="9219" width="0" style="90" hidden="1" customWidth="1"/>
    <col min="9220" max="9434" width="11.42578125" style="90"/>
    <col min="9435" max="9439" width="10.140625" style="90" customWidth="1"/>
    <col min="9440" max="9440" width="9.7109375" style="90" customWidth="1"/>
    <col min="9441" max="9441" width="11.42578125" style="90"/>
    <col min="9442" max="9442" width="4.28515625" style="90" customWidth="1"/>
    <col min="9443" max="9443" width="3.85546875" style="90" customWidth="1"/>
    <col min="9444" max="9466" width="4.28515625" style="90" customWidth="1"/>
    <col min="9467" max="9472" width="11.42578125" style="90"/>
    <col min="9473" max="9475" width="0" style="90" hidden="1" customWidth="1"/>
    <col min="9476" max="9690" width="11.42578125" style="90"/>
    <col min="9691" max="9695" width="10.140625" style="90" customWidth="1"/>
    <col min="9696" max="9696" width="9.7109375" style="90" customWidth="1"/>
    <col min="9697" max="9697" width="11.42578125" style="90"/>
    <col min="9698" max="9698" width="4.28515625" style="90" customWidth="1"/>
    <col min="9699" max="9699" width="3.85546875" style="90" customWidth="1"/>
    <col min="9700" max="9722" width="4.28515625" style="90" customWidth="1"/>
    <col min="9723" max="9728" width="11.42578125" style="90"/>
    <col min="9729" max="9731" width="0" style="90" hidden="1" customWidth="1"/>
    <col min="9732" max="9946" width="11.42578125" style="90"/>
    <col min="9947" max="9951" width="10.140625" style="90" customWidth="1"/>
    <col min="9952" max="9952" width="9.7109375" style="90" customWidth="1"/>
    <col min="9953" max="9953" width="11.42578125" style="90"/>
    <col min="9954" max="9954" width="4.28515625" style="90" customWidth="1"/>
    <col min="9955" max="9955" width="3.85546875" style="90" customWidth="1"/>
    <col min="9956" max="9978" width="4.28515625" style="90" customWidth="1"/>
    <col min="9979" max="9984" width="11.42578125" style="90"/>
    <col min="9985" max="9987" width="0" style="90" hidden="1" customWidth="1"/>
    <col min="9988" max="10202" width="11.42578125" style="90"/>
    <col min="10203" max="10207" width="10.140625" style="90" customWidth="1"/>
    <col min="10208" max="10208" width="9.7109375" style="90" customWidth="1"/>
    <col min="10209" max="10209" width="11.42578125" style="90"/>
    <col min="10210" max="10210" width="4.28515625" style="90" customWidth="1"/>
    <col min="10211" max="10211" width="3.85546875" style="90" customWidth="1"/>
    <col min="10212" max="10234" width="4.28515625" style="90" customWidth="1"/>
    <col min="10235" max="10240" width="11.42578125" style="90"/>
    <col min="10241" max="10243" width="0" style="90" hidden="1" customWidth="1"/>
    <col min="10244" max="10458" width="11.42578125" style="90"/>
    <col min="10459" max="10463" width="10.140625" style="90" customWidth="1"/>
    <col min="10464" max="10464" width="9.7109375" style="90" customWidth="1"/>
    <col min="10465" max="10465" width="11.42578125" style="90"/>
    <col min="10466" max="10466" width="4.28515625" style="90" customWidth="1"/>
    <col min="10467" max="10467" width="3.85546875" style="90" customWidth="1"/>
    <col min="10468" max="10490" width="4.28515625" style="90" customWidth="1"/>
    <col min="10491" max="10496" width="11.42578125" style="90"/>
    <col min="10497" max="10499" width="0" style="90" hidden="1" customWidth="1"/>
    <col min="10500" max="10714" width="11.42578125" style="90"/>
    <col min="10715" max="10719" width="10.140625" style="90" customWidth="1"/>
    <col min="10720" max="10720" width="9.7109375" style="90" customWidth="1"/>
    <col min="10721" max="10721" width="11.42578125" style="90"/>
    <col min="10722" max="10722" width="4.28515625" style="90" customWidth="1"/>
    <col min="10723" max="10723" width="3.85546875" style="90" customWidth="1"/>
    <col min="10724" max="10746" width="4.28515625" style="90" customWidth="1"/>
    <col min="10747" max="10752" width="11.42578125" style="90"/>
    <col min="10753" max="10755" width="0" style="90" hidden="1" customWidth="1"/>
    <col min="10756" max="10970" width="11.42578125" style="90"/>
    <col min="10971" max="10975" width="10.140625" style="90" customWidth="1"/>
    <col min="10976" max="10976" width="9.7109375" style="90" customWidth="1"/>
    <col min="10977" max="10977" width="11.42578125" style="90"/>
    <col min="10978" max="10978" width="4.28515625" style="90" customWidth="1"/>
    <col min="10979" max="10979" width="3.85546875" style="90" customWidth="1"/>
    <col min="10980" max="11002" width="4.28515625" style="90" customWidth="1"/>
    <col min="11003" max="11008" width="11.42578125" style="90"/>
    <col min="11009" max="11011" width="0" style="90" hidden="1" customWidth="1"/>
    <col min="11012" max="11226" width="11.42578125" style="90"/>
    <col min="11227" max="11231" width="10.140625" style="90" customWidth="1"/>
    <col min="11232" max="11232" width="9.7109375" style="90" customWidth="1"/>
    <col min="11233" max="11233" width="11.42578125" style="90"/>
    <col min="11234" max="11234" width="4.28515625" style="90" customWidth="1"/>
    <col min="11235" max="11235" width="3.85546875" style="90" customWidth="1"/>
    <col min="11236" max="11258" width="4.28515625" style="90" customWidth="1"/>
    <col min="11259" max="11264" width="11.42578125" style="90"/>
    <col min="11265" max="11267" width="0" style="90" hidden="1" customWidth="1"/>
    <col min="11268" max="11482" width="11.42578125" style="90"/>
    <col min="11483" max="11487" width="10.140625" style="90" customWidth="1"/>
    <col min="11488" max="11488" width="9.7109375" style="90" customWidth="1"/>
    <col min="11489" max="11489" width="11.42578125" style="90"/>
    <col min="11490" max="11490" width="4.28515625" style="90" customWidth="1"/>
    <col min="11491" max="11491" width="3.85546875" style="90" customWidth="1"/>
    <col min="11492" max="11514" width="4.28515625" style="90" customWidth="1"/>
    <col min="11515" max="11520" width="11.42578125" style="90"/>
    <col min="11521" max="11523" width="0" style="90" hidden="1" customWidth="1"/>
    <col min="11524" max="11738" width="11.42578125" style="90"/>
    <col min="11739" max="11743" width="10.140625" style="90" customWidth="1"/>
    <col min="11744" max="11744" width="9.7109375" style="90" customWidth="1"/>
    <col min="11745" max="11745" width="11.42578125" style="90"/>
    <col min="11746" max="11746" width="4.28515625" style="90" customWidth="1"/>
    <col min="11747" max="11747" width="3.85546875" style="90" customWidth="1"/>
    <col min="11748" max="11770" width="4.28515625" style="90" customWidth="1"/>
    <col min="11771" max="11776" width="11.42578125" style="90"/>
    <col min="11777" max="11779" width="0" style="90" hidden="1" customWidth="1"/>
    <col min="11780" max="11994" width="11.42578125" style="90"/>
    <col min="11995" max="11999" width="10.140625" style="90" customWidth="1"/>
    <col min="12000" max="12000" width="9.7109375" style="90" customWidth="1"/>
    <col min="12001" max="12001" width="11.42578125" style="90"/>
    <col min="12002" max="12002" width="4.28515625" style="90" customWidth="1"/>
    <col min="12003" max="12003" width="3.85546875" style="90" customWidth="1"/>
    <col min="12004" max="12026" width="4.28515625" style="90" customWidth="1"/>
    <col min="12027" max="12032" width="11.42578125" style="90"/>
    <col min="12033" max="12035" width="0" style="90" hidden="1" customWidth="1"/>
    <col min="12036" max="12250" width="11.42578125" style="90"/>
    <col min="12251" max="12255" width="10.140625" style="90" customWidth="1"/>
    <col min="12256" max="12256" width="9.7109375" style="90" customWidth="1"/>
    <col min="12257" max="12257" width="11.42578125" style="90"/>
    <col min="12258" max="12258" width="4.28515625" style="90" customWidth="1"/>
    <col min="12259" max="12259" width="3.85546875" style="90" customWidth="1"/>
    <col min="12260" max="12282" width="4.28515625" style="90" customWidth="1"/>
    <col min="12283" max="12288" width="11.42578125" style="90"/>
    <col min="12289" max="12291" width="0" style="90" hidden="1" customWidth="1"/>
    <col min="12292" max="12506" width="11.42578125" style="90"/>
    <col min="12507" max="12511" width="10.140625" style="90" customWidth="1"/>
    <col min="12512" max="12512" width="9.7109375" style="90" customWidth="1"/>
    <col min="12513" max="12513" width="11.42578125" style="90"/>
    <col min="12514" max="12514" width="4.28515625" style="90" customWidth="1"/>
    <col min="12515" max="12515" width="3.85546875" style="90" customWidth="1"/>
    <col min="12516" max="12538" width="4.28515625" style="90" customWidth="1"/>
    <col min="12539" max="12544" width="11.42578125" style="90"/>
    <col min="12545" max="12547" width="0" style="90" hidden="1" customWidth="1"/>
    <col min="12548" max="12762" width="11.42578125" style="90"/>
    <col min="12763" max="12767" width="10.140625" style="90" customWidth="1"/>
    <col min="12768" max="12768" width="9.7109375" style="90" customWidth="1"/>
    <col min="12769" max="12769" width="11.42578125" style="90"/>
    <col min="12770" max="12770" width="4.28515625" style="90" customWidth="1"/>
    <col min="12771" max="12771" width="3.85546875" style="90" customWidth="1"/>
    <col min="12772" max="12794" width="4.28515625" style="90" customWidth="1"/>
    <col min="12795" max="12800" width="11.42578125" style="90"/>
    <col min="12801" max="12803" width="0" style="90" hidden="1" customWidth="1"/>
    <col min="12804" max="13018" width="11.42578125" style="90"/>
    <col min="13019" max="13023" width="10.140625" style="90" customWidth="1"/>
    <col min="13024" max="13024" width="9.7109375" style="90" customWidth="1"/>
    <col min="13025" max="13025" width="11.42578125" style="90"/>
    <col min="13026" max="13026" width="4.28515625" style="90" customWidth="1"/>
    <col min="13027" max="13027" width="3.85546875" style="90" customWidth="1"/>
    <col min="13028" max="13050" width="4.28515625" style="90" customWidth="1"/>
    <col min="13051" max="13056" width="11.42578125" style="90"/>
    <col min="13057" max="13059" width="0" style="90" hidden="1" customWidth="1"/>
    <col min="13060" max="13274" width="11.42578125" style="90"/>
    <col min="13275" max="13279" width="10.140625" style="90" customWidth="1"/>
    <col min="13280" max="13280" width="9.7109375" style="90" customWidth="1"/>
    <col min="13281" max="13281" width="11.42578125" style="90"/>
    <col min="13282" max="13282" width="4.28515625" style="90" customWidth="1"/>
    <col min="13283" max="13283" width="3.85546875" style="90" customWidth="1"/>
    <col min="13284" max="13306" width="4.28515625" style="90" customWidth="1"/>
    <col min="13307" max="13312" width="11.42578125" style="90"/>
    <col min="13313" max="13315" width="0" style="90" hidden="1" customWidth="1"/>
    <col min="13316" max="13530" width="11.42578125" style="90"/>
    <col min="13531" max="13535" width="10.140625" style="90" customWidth="1"/>
    <col min="13536" max="13536" width="9.7109375" style="90" customWidth="1"/>
    <col min="13537" max="13537" width="11.42578125" style="90"/>
    <col min="13538" max="13538" width="4.28515625" style="90" customWidth="1"/>
    <col min="13539" max="13539" width="3.85546875" style="90" customWidth="1"/>
    <col min="13540" max="13562" width="4.28515625" style="90" customWidth="1"/>
    <col min="13563" max="13568" width="11.42578125" style="90"/>
    <col min="13569" max="13571" width="0" style="90" hidden="1" customWidth="1"/>
    <col min="13572" max="13786" width="11.42578125" style="90"/>
    <col min="13787" max="13791" width="10.140625" style="90" customWidth="1"/>
    <col min="13792" max="13792" width="9.7109375" style="90" customWidth="1"/>
    <col min="13793" max="13793" width="11.42578125" style="90"/>
    <col min="13794" max="13794" width="4.28515625" style="90" customWidth="1"/>
    <col min="13795" max="13795" width="3.85546875" style="90" customWidth="1"/>
    <col min="13796" max="13818" width="4.28515625" style="90" customWidth="1"/>
    <col min="13819" max="13824" width="11.42578125" style="90"/>
    <col min="13825" max="13827" width="0" style="90" hidden="1" customWidth="1"/>
    <col min="13828" max="14042" width="11.42578125" style="90"/>
    <col min="14043" max="14047" width="10.140625" style="90" customWidth="1"/>
    <col min="14048" max="14048" width="9.7109375" style="90" customWidth="1"/>
    <col min="14049" max="14049" width="11.42578125" style="90"/>
    <col min="14050" max="14050" width="4.28515625" style="90" customWidth="1"/>
    <col min="14051" max="14051" width="3.85546875" style="90" customWidth="1"/>
    <col min="14052" max="14074" width="4.28515625" style="90" customWidth="1"/>
    <col min="14075" max="14080" width="11.42578125" style="90"/>
    <col min="14081" max="14083" width="0" style="90" hidden="1" customWidth="1"/>
    <col min="14084" max="14298" width="11.42578125" style="90"/>
    <col min="14299" max="14303" width="10.140625" style="90" customWidth="1"/>
    <col min="14304" max="14304" width="9.7109375" style="90" customWidth="1"/>
    <col min="14305" max="14305" width="11.42578125" style="90"/>
    <col min="14306" max="14306" width="4.28515625" style="90" customWidth="1"/>
    <col min="14307" max="14307" width="3.85546875" style="90" customWidth="1"/>
    <col min="14308" max="14330" width="4.28515625" style="90" customWidth="1"/>
    <col min="14331" max="14336" width="11.42578125" style="90"/>
    <col min="14337" max="14339" width="0" style="90" hidden="1" customWidth="1"/>
    <col min="14340" max="14554" width="11.42578125" style="90"/>
    <col min="14555" max="14559" width="10.140625" style="90" customWidth="1"/>
    <col min="14560" max="14560" width="9.7109375" style="90" customWidth="1"/>
    <col min="14561" max="14561" width="11.42578125" style="90"/>
    <col min="14562" max="14562" width="4.28515625" style="90" customWidth="1"/>
    <col min="14563" max="14563" width="3.85546875" style="90" customWidth="1"/>
    <col min="14564" max="14586" width="4.28515625" style="90" customWidth="1"/>
    <col min="14587" max="14592" width="11.42578125" style="90"/>
    <col min="14593" max="14595" width="0" style="90" hidden="1" customWidth="1"/>
    <col min="14596" max="14810" width="11.42578125" style="90"/>
    <col min="14811" max="14815" width="10.140625" style="90" customWidth="1"/>
    <col min="14816" max="14816" width="9.7109375" style="90" customWidth="1"/>
    <col min="14817" max="14817" width="11.42578125" style="90"/>
    <col min="14818" max="14818" width="4.28515625" style="90" customWidth="1"/>
    <col min="14819" max="14819" width="3.85546875" style="90" customWidth="1"/>
    <col min="14820" max="14842" width="4.28515625" style="90" customWidth="1"/>
    <col min="14843" max="14848" width="11.42578125" style="90"/>
    <col min="14849" max="14851" width="0" style="90" hidden="1" customWidth="1"/>
    <col min="14852" max="15066" width="11.42578125" style="90"/>
    <col min="15067" max="15071" width="10.140625" style="90" customWidth="1"/>
    <col min="15072" max="15072" width="9.7109375" style="90" customWidth="1"/>
    <col min="15073" max="15073" width="11.42578125" style="90"/>
    <col min="15074" max="15074" width="4.28515625" style="90" customWidth="1"/>
    <col min="15075" max="15075" width="3.85546875" style="90" customWidth="1"/>
    <col min="15076" max="15098" width="4.28515625" style="90" customWidth="1"/>
    <col min="15099" max="15104" width="11.42578125" style="90"/>
    <col min="15105" max="15107" width="0" style="90" hidden="1" customWidth="1"/>
    <col min="15108" max="15322" width="11.42578125" style="90"/>
    <col min="15323" max="15327" width="10.140625" style="90" customWidth="1"/>
    <col min="15328" max="15328" width="9.7109375" style="90" customWidth="1"/>
    <col min="15329" max="15329" width="11.42578125" style="90"/>
    <col min="15330" max="15330" width="4.28515625" style="90" customWidth="1"/>
    <col min="15331" max="15331" width="3.85546875" style="90" customWidth="1"/>
    <col min="15332" max="15354" width="4.28515625" style="90" customWidth="1"/>
    <col min="15355" max="15360" width="11.42578125" style="90"/>
    <col min="15361" max="15363" width="0" style="90" hidden="1" customWidth="1"/>
    <col min="15364" max="15578" width="11.42578125" style="90"/>
    <col min="15579" max="15583" width="10.140625" style="90" customWidth="1"/>
    <col min="15584" max="15584" width="9.7109375" style="90" customWidth="1"/>
    <col min="15585" max="15585" width="11.42578125" style="90"/>
    <col min="15586" max="15586" width="4.28515625" style="90" customWidth="1"/>
    <col min="15587" max="15587" width="3.85546875" style="90" customWidth="1"/>
    <col min="15588" max="15610" width="4.28515625" style="90" customWidth="1"/>
    <col min="15611" max="15616" width="11.42578125" style="90"/>
    <col min="15617" max="15619" width="0" style="90" hidden="1" customWidth="1"/>
    <col min="15620" max="15834" width="11.42578125" style="90"/>
    <col min="15835" max="15839" width="10.140625" style="90" customWidth="1"/>
    <col min="15840" max="15840" width="9.7109375" style="90" customWidth="1"/>
    <col min="15841" max="15841" width="11.42578125" style="90"/>
    <col min="15842" max="15842" width="4.28515625" style="90" customWidth="1"/>
    <col min="15843" max="15843" width="3.85546875" style="90" customWidth="1"/>
    <col min="15844" max="15866" width="4.28515625" style="90" customWidth="1"/>
    <col min="15867" max="15872" width="11.42578125" style="90"/>
    <col min="15873" max="15875" width="0" style="90" hidden="1" customWidth="1"/>
    <col min="15876" max="16090" width="11.42578125" style="90"/>
    <col min="16091" max="16095" width="10.140625" style="90" customWidth="1"/>
    <col min="16096" max="16096" width="9.7109375" style="90" customWidth="1"/>
    <col min="16097" max="16097" width="11.42578125" style="90"/>
    <col min="16098" max="16098" width="4.28515625" style="90" customWidth="1"/>
    <col min="16099" max="16099" width="3.85546875" style="90" customWidth="1"/>
    <col min="16100" max="16122" width="4.28515625" style="90" customWidth="1"/>
    <col min="16123" max="16128" width="11.42578125" style="90"/>
    <col min="16129" max="16131" width="0" style="90" hidden="1" customWidth="1"/>
    <col min="16132" max="16384" width="11.42578125" style="90"/>
  </cols>
  <sheetData>
    <row r="1" spans="1:9" x14ac:dyDescent="0.2">
      <c r="B1" s="98"/>
    </row>
    <row r="3" spans="1:9" x14ac:dyDescent="0.2">
      <c r="C3" s="122" t="s">
        <v>58</v>
      </c>
      <c r="D3" s="100" t="s">
        <v>59</v>
      </c>
      <c r="H3" s="91"/>
    </row>
    <row r="4" spans="1:9" x14ac:dyDescent="0.2">
      <c r="B4" s="98"/>
      <c r="C4" s="92">
        <f>ResumenProyecto!$E$13+1</f>
        <v>41907</v>
      </c>
      <c r="D4" s="93">
        <v>3</v>
      </c>
      <c r="G4" s="94" t="str">
        <f>IF(G5=0," ",CHOOSE(WEEKDAY(G5,2),"L","M","X","J","V","S","D"))</f>
        <v>J</v>
      </c>
      <c r="H4" s="94" t="str">
        <f>IF(H5=0," ",CHOOSE(WEEKDAY(H5,2),"L","M","X","J","V","S","D"))</f>
        <v>V</v>
      </c>
      <c r="I4" s="94" t="str">
        <f>IF(I5=0," ",CHOOSE(WEEKDAY(I5,2),"L","M","X","J","V","S","D"))</f>
        <v>L</v>
      </c>
    </row>
    <row r="5" spans="1:9" s="95" customFormat="1" ht="33" customHeight="1" x14ac:dyDescent="0.25">
      <c r="A5" s="101"/>
      <c r="E5" s="95">
        <v>0</v>
      </c>
      <c r="F5" s="101"/>
      <c r="G5" s="96">
        <f>C4</f>
        <v>41907</v>
      </c>
      <c r="H5" s="96">
        <f>IF(AND(G5&lt;WORKDAY($C$4,($D$4-1)*1),G5&lt;&gt;0),WORKDAY(G5,1),0)</f>
        <v>41908</v>
      </c>
      <c r="I5" s="96">
        <f t="shared" ref="I5" si="0">IF(AND(H5&lt;WORKDAY($C$4,($D$4-1)*1),H5&lt;&gt;0),WORKDAY(H5,1),0)</f>
        <v>41911</v>
      </c>
    </row>
    <row r="6" spans="1:9" s="101" customFormat="1" ht="15" customHeight="1" x14ac:dyDescent="0.25">
      <c r="G6" s="128" t="str">
        <f ca="1">IF(AND(F5&lt;TODAY(),TODAY()&lt;(G5+1),G5&lt;&gt;""),"ACTUAL","")</f>
        <v/>
      </c>
      <c r="H6" s="128" t="str">
        <f ca="1">IF(AND(G5&lt;TODAY(),TODAY()&lt;(H5+1),H5&lt;&gt;""),"ACTUAL","")</f>
        <v/>
      </c>
      <c r="I6" s="128" t="str">
        <f ca="1">IF(AND(H5&lt;TODAY(),TODAY()&lt;(I5+1),I5&lt;&gt;""),"ACTUAL","")</f>
        <v/>
      </c>
    </row>
    <row r="7" spans="1:9" s="95" customFormat="1" ht="17.25" customHeight="1" x14ac:dyDescent="0.25">
      <c r="A7" s="101"/>
      <c r="C7" s="165" t="s">
        <v>60</v>
      </c>
      <c r="D7" s="165"/>
      <c r="E7" s="166"/>
      <c r="F7" s="116">
        <f t="shared" ref="F7:I7" si="1">COUNTIF(F11:F957,"&gt;0")</f>
        <v>21</v>
      </c>
      <c r="G7" s="113">
        <f t="shared" si="1"/>
        <v>11</v>
      </c>
      <c r="H7" s="113">
        <f t="shared" si="1"/>
        <v>10</v>
      </c>
      <c r="I7" s="113">
        <f t="shared" si="1"/>
        <v>10</v>
      </c>
    </row>
    <row r="8" spans="1:9" ht="20.25" customHeight="1" x14ac:dyDescent="0.2">
      <c r="C8" s="165" t="s">
        <v>61</v>
      </c>
      <c r="D8" s="165"/>
      <c r="E8" s="166"/>
      <c r="F8" s="117">
        <f>SUM(F10:F957)</f>
        <v>5.5</v>
      </c>
      <c r="G8" s="139">
        <f t="shared" ref="G8:I8" si="2">IF(SUM(G11:G30)&gt;=0,SUM(G11:G30),#N/A)</f>
        <v>123</v>
      </c>
      <c r="H8" s="139">
        <f t="shared" si="2"/>
        <v>107</v>
      </c>
      <c r="I8" s="139">
        <f t="shared" si="2"/>
        <v>107</v>
      </c>
    </row>
    <row r="9" spans="1:9" x14ac:dyDescent="0.2">
      <c r="A9" s="144"/>
      <c r="B9" s="144"/>
      <c r="C9" s="144"/>
      <c r="D9" s="144"/>
      <c r="E9" s="145"/>
      <c r="F9" s="118"/>
      <c r="G9" s="152"/>
      <c r="H9" s="152"/>
      <c r="I9" s="152"/>
    </row>
    <row r="10" spans="1:9" x14ac:dyDescent="0.2">
      <c r="A10" s="151"/>
      <c r="B10" s="151" t="s">
        <v>33</v>
      </c>
      <c r="C10" s="99" t="s">
        <v>63</v>
      </c>
      <c r="D10" s="99" t="s">
        <v>27</v>
      </c>
      <c r="E10" s="99" t="s">
        <v>64</v>
      </c>
      <c r="F10" s="119"/>
      <c r="G10" s="164" t="s">
        <v>62</v>
      </c>
      <c r="H10" s="164"/>
      <c r="I10" s="164"/>
    </row>
    <row r="11" spans="1:9" ht="15" x14ac:dyDescent="0.25">
      <c r="A11" s="146" t="s">
        <v>147</v>
      </c>
      <c r="B11" s="150" t="str">
        <f>'EstimaciónSprint-1'!C26</f>
        <v>Funcion inversa de un numero</v>
      </c>
      <c r="C11" s="97" t="s">
        <v>66</v>
      </c>
      <c r="D11" s="97" t="s">
        <v>72</v>
      </c>
      <c r="E11" s="115" t="s">
        <v>129</v>
      </c>
      <c r="F11" s="120">
        <f>'EstimaciónSprint-1'!I26</f>
        <v>0.25</v>
      </c>
      <c r="G11" s="103">
        <v>12</v>
      </c>
      <c r="H11" s="97">
        <v>12</v>
      </c>
      <c r="I11" s="97">
        <v>12</v>
      </c>
    </row>
    <row r="12" spans="1:9" ht="15" x14ac:dyDescent="0.25">
      <c r="A12" s="146" t="s">
        <v>148</v>
      </c>
      <c r="B12" s="150" t="str">
        <f>'EstimaciónSprint-1'!C27</f>
        <v>Prueba inversa de un numero</v>
      </c>
      <c r="C12" s="97" t="s">
        <v>65</v>
      </c>
      <c r="D12" s="159" t="s">
        <v>72</v>
      </c>
      <c r="E12" s="115" t="s">
        <v>128</v>
      </c>
      <c r="F12" s="120">
        <f>'EstimaciónSprint-1'!I27</f>
        <v>0.15</v>
      </c>
      <c r="G12" s="103"/>
      <c r="H12" s="97"/>
      <c r="I12" s="97"/>
    </row>
    <row r="13" spans="1:9" ht="15" x14ac:dyDescent="0.25">
      <c r="A13" s="146" t="s">
        <v>119</v>
      </c>
      <c r="B13" s="150" t="str">
        <f>'EstimaciónSprint-1'!C28</f>
        <v>Proceso que se realiza al pulsar igual</v>
      </c>
      <c r="C13" s="179" t="s">
        <v>66</v>
      </c>
      <c r="D13" s="97" t="s">
        <v>72</v>
      </c>
      <c r="E13" s="180" t="s">
        <v>166</v>
      </c>
      <c r="F13" s="120">
        <f>'EstimaciónSprint-1'!I28</f>
        <v>0.5</v>
      </c>
      <c r="G13" s="181">
        <v>6</v>
      </c>
      <c r="H13" s="179">
        <v>6</v>
      </c>
      <c r="I13" s="179">
        <v>6</v>
      </c>
    </row>
    <row r="14" spans="1:9" ht="15" x14ac:dyDescent="0.25">
      <c r="A14" s="146" t="s">
        <v>150</v>
      </c>
      <c r="B14" s="150" t="str">
        <f>'EstimaciónSprint-1'!C29</f>
        <v>Prueba de pulsar igual</v>
      </c>
      <c r="C14" s="97" t="s">
        <v>65</v>
      </c>
      <c r="D14" s="97" t="s">
        <v>72</v>
      </c>
      <c r="E14" s="115" t="s">
        <v>167</v>
      </c>
      <c r="F14" s="120">
        <f>'EstimaciónSprint-1'!I29</f>
        <v>0.15</v>
      </c>
      <c r="G14" s="103"/>
      <c r="H14" s="97"/>
      <c r="I14" s="97"/>
    </row>
    <row r="15" spans="1:9" ht="15" x14ac:dyDescent="0.25">
      <c r="A15" s="146" t="s">
        <v>121</v>
      </c>
      <c r="B15" s="150" t="str">
        <f>'EstimaciónSprint-1'!C30</f>
        <v>Proceso que se realiza al pulsar la coma</v>
      </c>
      <c r="C15" s="179" t="s">
        <v>66</v>
      </c>
      <c r="D15" s="159" t="s">
        <v>72</v>
      </c>
      <c r="E15" s="115" t="s">
        <v>168</v>
      </c>
      <c r="F15" s="120">
        <f>'EstimaciónSprint-1'!I30</f>
        <v>0.25</v>
      </c>
      <c r="G15" s="181">
        <v>6</v>
      </c>
      <c r="H15" s="179">
        <v>6</v>
      </c>
      <c r="I15" s="179">
        <v>6</v>
      </c>
    </row>
    <row r="16" spans="1:9" ht="15" x14ac:dyDescent="0.25">
      <c r="A16" s="146" t="s">
        <v>152</v>
      </c>
      <c r="B16" s="150" t="str">
        <f>'EstimaciónSprint-1'!C31</f>
        <v>Prueba pulsar la coma</v>
      </c>
      <c r="C16" s="97" t="s">
        <v>65</v>
      </c>
      <c r="D16" s="97" t="s">
        <v>72</v>
      </c>
      <c r="E16" s="115" t="s">
        <v>169</v>
      </c>
      <c r="F16" s="120">
        <f>'EstimaciónSprint-1'!I31</f>
        <v>0.15</v>
      </c>
      <c r="G16" s="103"/>
      <c r="H16" s="97"/>
      <c r="I16" s="97"/>
    </row>
    <row r="17" spans="1:9" ht="15" x14ac:dyDescent="0.25">
      <c r="A17" s="146" t="s">
        <v>123</v>
      </c>
      <c r="B17" s="150" t="str">
        <f>'EstimaciónSprint-1'!C32</f>
        <v>Proceso que se realiza al pulsar el boton de borrado de un elemento</v>
      </c>
      <c r="C17" s="179" t="s">
        <v>66</v>
      </c>
      <c r="D17" s="97" t="s">
        <v>72</v>
      </c>
      <c r="E17" s="115" t="s">
        <v>170</v>
      </c>
      <c r="F17" s="120">
        <f>'EstimaciónSprint-1'!I32</f>
        <v>0.5</v>
      </c>
      <c r="G17" s="184">
        <v>16</v>
      </c>
      <c r="H17" s="181">
        <v>3</v>
      </c>
      <c r="I17" s="181">
        <v>3</v>
      </c>
    </row>
    <row r="18" spans="1:9" ht="15" x14ac:dyDescent="0.25">
      <c r="A18" s="146" t="s">
        <v>125</v>
      </c>
      <c r="B18" s="150" t="str">
        <f>'EstimaciónSprint-1'!C33</f>
        <v>Prueba pulsar el boton de borrado de un elemento</v>
      </c>
      <c r="C18" s="97" t="s">
        <v>65</v>
      </c>
      <c r="D18" s="159" t="s">
        <v>72</v>
      </c>
      <c r="E18" s="115" t="s">
        <v>171</v>
      </c>
      <c r="F18" s="120">
        <f>'EstimaciónSprint-1'!I33</f>
        <v>0.15</v>
      </c>
      <c r="G18" s="127"/>
      <c r="H18" s="103"/>
      <c r="I18" s="103"/>
    </row>
    <row r="19" spans="1:9" ht="15" x14ac:dyDescent="0.25">
      <c r="A19" s="146" t="s">
        <v>154</v>
      </c>
      <c r="B19" s="150" t="str">
        <f>'EstimaciónSprint-1'!C34</f>
        <v>Proceso que se realiza al pulsar el boton reseteo</v>
      </c>
      <c r="C19" s="179" t="s">
        <v>66</v>
      </c>
      <c r="D19" s="97" t="s">
        <v>72</v>
      </c>
      <c r="E19" s="115" t="s">
        <v>172</v>
      </c>
      <c r="F19" s="120">
        <f>'EstimaciónSprint-1'!I34</f>
        <v>0.25</v>
      </c>
      <c r="G19" s="184">
        <v>4</v>
      </c>
      <c r="H19" s="185">
        <v>2</v>
      </c>
      <c r="I19" s="181">
        <v>2</v>
      </c>
    </row>
    <row r="20" spans="1:9" ht="15" x14ac:dyDescent="0.25">
      <c r="A20" s="146" t="s">
        <v>155</v>
      </c>
      <c r="B20" s="150" t="str">
        <f>'EstimaciónSprint-1'!C35</f>
        <v>Prueba pulsar el boton de reseteo</v>
      </c>
      <c r="C20" s="97" t="s">
        <v>65</v>
      </c>
      <c r="D20" s="97" t="s">
        <v>72</v>
      </c>
      <c r="E20" s="115" t="s">
        <v>173</v>
      </c>
      <c r="F20" s="120">
        <f>'EstimaciónSprint-1'!I35</f>
        <v>0.15</v>
      </c>
      <c r="G20" s="127"/>
      <c r="H20" s="186"/>
      <c r="I20" s="103"/>
    </row>
    <row r="21" spans="1:9" ht="15" x14ac:dyDescent="0.25">
      <c r="A21" s="146" t="s">
        <v>109</v>
      </c>
      <c r="B21" s="150" t="str">
        <f>'EstimaciónSprint-1'!C18</f>
        <v>Funcion de suma</v>
      </c>
      <c r="C21" s="179" t="s">
        <v>66</v>
      </c>
      <c r="D21" s="159" t="s">
        <v>72</v>
      </c>
      <c r="E21" s="115" t="s">
        <v>22</v>
      </c>
      <c r="F21" s="120">
        <f>'EstimaciónSprint-1'!I18</f>
        <v>0.25</v>
      </c>
      <c r="G21" s="181">
        <v>30</v>
      </c>
      <c r="H21" s="181">
        <v>30</v>
      </c>
      <c r="I21" s="181">
        <v>30</v>
      </c>
    </row>
    <row r="22" spans="1:9" ht="15" x14ac:dyDescent="0.25">
      <c r="A22" s="146" t="s">
        <v>115</v>
      </c>
      <c r="B22" s="150" t="str">
        <f>'EstimaciónSprint-1'!C19</f>
        <v>Prueba de suma</v>
      </c>
      <c r="C22" s="97" t="s">
        <v>65</v>
      </c>
      <c r="D22" s="97" t="s">
        <v>72</v>
      </c>
      <c r="E22" s="115" t="s">
        <v>90</v>
      </c>
      <c r="F22" s="120">
        <f>'EstimaciónSprint-1'!I19</f>
        <v>0.15</v>
      </c>
      <c r="G22" s="103"/>
      <c r="H22" s="103"/>
      <c r="I22" s="103"/>
    </row>
    <row r="23" spans="1:9" ht="15" x14ac:dyDescent="0.25">
      <c r="A23" s="146" t="s">
        <v>116</v>
      </c>
      <c r="B23" s="150" t="str">
        <f>'EstimaciónSprint-1'!C20</f>
        <v>Funcion de resta</v>
      </c>
      <c r="C23" s="179" t="s">
        <v>66</v>
      </c>
      <c r="D23" s="97" t="s">
        <v>72</v>
      </c>
      <c r="E23" s="115" t="s">
        <v>91</v>
      </c>
      <c r="F23" s="120">
        <f>'EstimaciónSprint-1'!I20</f>
        <v>0.25</v>
      </c>
      <c r="G23" s="181">
        <v>6</v>
      </c>
      <c r="H23" s="181">
        <v>6</v>
      </c>
      <c r="I23" s="181">
        <v>6</v>
      </c>
    </row>
    <row r="24" spans="1:9" ht="15" x14ac:dyDescent="0.25">
      <c r="A24" s="146" t="s">
        <v>117</v>
      </c>
      <c r="B24" s="150" t="str">
        <f>'EstimaciónSprint-1'!C21</f>
        <v>Prueba de resta</v>
      </c>
      <c r="C24" s="97" t="s">
        <v>65</v>
      </c>
      <c r="D24" s="159" t="s">
        <v>72</v>
      </c>
      <c r="E24" s="115" t="s">
        <v>161</v>
      </c>
      <c r="F24" s="120">
        <f>'EstimaciónSprint-1'!I21</f>
        <v>0.15</v>
      </c>
      <c r="G24" s="97"/>
      <c r="H24" s="97"/>
      <c r="I24" s="97"/>
    </row>
    <row r="25" spans="1:9" ht="15" x14ac:dyDescent="0.25">
      <c r="A25" s="146" t="s">
        <v>118</v>
      </c>
      <c r="B25" s="150" t="str">
        <f>'EstimaciónSprint-1'!C22</f>
        <v>Funcion de multiplicacion</v>
      </c>
      <c r="C25" s="179" t="s">
        <v>66</v>
      </c>
      <c r="D25" s="97" t="s">
        <v>72</v>
      </c>
      <c r="E25" s="115" t="s">
        <v>162</v>
      </c>
      <c r="F25" s="120">
        <f>'EstimaciónSprint-1'!I22</f>
        <v>0.25</v>
      </c>
      <c r="G25" s="179">
        <v>6</v>
      </c>
      <c r="H25" s="179">
        <v>6</v>
      </c>
      <c r="I25" s="179">
        <v>6</v>
      </c>
    </row>
    <row r="26" spans="1:9" ht="15" x14ac:dyDescent="0.25">
      <c r="A26" s="146" t="s">
        <v>142</v>
      </c>
      <c r="B26" s="150" t="str">
        <f>'EstimaciónSprint-1'!C23</f>
        <v>Prueba de multiplicacion</v>
      </c>
      <c r="C26" s="97" t="s">
        <v>65</v>
      </c>
      <c r="D26" s="97" t="s">
        <v>72</v>
      </c>
      <c r="E26" s="115" t="s">
        <v>163</v>
      </c>
      <c r="F26" s="120">
        <f>'EstimaciónSprint-1'!I23</f>
        <v>0.15</v>
      </c>
      <c r="G26" s="97"/>
      <c r="H26" s="97"/>
      <c r="I26" s="97"/>
    </row>
    <row r="27" spans="1:9" ht="15" x14ac:dyDescent="0.25">
      <c r="A27" s="146" t="s">
        <v>144</v>
      </c>
      <c r="B27" s="150" t="str">
        <f>'EstimaciónSprint-1'!C24</f>
        <v>Funcion de division</v>
      </c>
      <c r="C27" s="179" t="s">
        <v>66</v>
      </c>
      <c r="D27" s="159" t="s">
        <v>72</v>
      </c>
      <c r="E27" s="115" t="s">
        <v>164</v>
      </c>
      <c r="F27" s="120">
        <f>'EstimaciónSprint-1'!I24</f>
        <v>0.25</v>
      </c>
      <c r="G27" s="179">
        <v>12</v>
      </c>
      <c r="H27" s="179">
        <v>12</v>
      </c>
      <c r="I27" s="179">
        <v>12</v>
      </c>
    </row>
    <row r="28" spans="1:9" ht="15" x14ac:dyDescent="0.25">
      <c r="A28" s="146" t="s">
        <v>145</v>
      </c>
      <c r="B28" s="150" t="str">
        <f>'EstimaciónSprint-1'!C25</f>
        <v>Prueba de division</v>
      </c>
      <c r="C28" s="97" t="s">
        <v>65</v>
      </c>
      <c r="D28" s="97" t="s">
        <v>72</v>
      </c>
      <c r="E28" s="115" t="s">
        <v>165</v>
      </c>
      <c r="F28" s="120">
        <f>'EstimaciónSprint-1'!I25</f>
        <v>0.15</v>
      </c>
      <c r="G28" s="97"/>
      <c r="H28" s="97"/>
      <c r="I28" s="97"/>
    </row>
    <row r="29" spans="1:9" ht="15" x14ac:dyDescent="0.25">
      <c r="A29" s="146" t="s">
        <v>38</v>
      </c>
      <c r="B29" s="150" t="str">
        <f>'EstimaciónSprint-1'!C15</f>
        <v>Diseño de la interfaz</v>
      </c>
      <c r="C29" s="182" t="s">
        <v>127</v>
      </c>
      <c r="D29" s="159" t="s">
        <v>72</v>
      </c>
      <c r="E29" s="160" t="s">
        <v>129</v>
      </c>
      <c r="F29" s="120">
        <f>'EstimaciónSprint-1'!I15</f>
        <v>1</v>
      </c>
      <c r="G29" s="183">
        <v>1</v>
      </c>
      <c r="H29" s="179"/>
      <c r="I29" s="179"/>
    </row>
    <row r="30" spans="1:9" ht="15" x14ac:dyDescent="0.25">
      <c r="A30" s="146" t="s">
        <v>107</v>
      </c>
      <c r="B30" s="150" t="str">
        <f>'EstimaciónSprint-1'!C16</f>
        <v>Proceso que se realiza al pulsar un numero</v>
      </c>
      <c r="C30" s="97" t="s">
        <v>66</v>
      </c>
      <c r="D30" s="97" t="s">
        <v>72</v>
      </c>
      <c r="E30" s="115" t="s">
        <v>128</v>
      </c>
      <c r="F30" s="120">
        <f>'EstimaciónSprint-1'!I16</f>
        <v>0.25</v>
      </c>
      <c r="G30" s="97">
        <v>24</v>
      </c>
      <c r="H30" s="97">
        <v>24</v>
      </c>
      <c r="I30" s="97">
        <v>24</v>
      </c>
    </row>
    <row r="31" spans="1:9" ht="15" x14ac:dyDescent="0.25">
      <c r="A31" s="146" t="s">
        <v>136</v>
      </c>
      <c r="B31" s="150" t="str">
        <f>'EstimaciónSprint-1'!C17</f>
        <v>Prueba pulsar un numero</v>
      </c>
      <c r="C31" s="179" t="s">
        <v>65</v>
      </c>
      <c r="D31" s="97" t="s">
        <v>72</v>
      </c>
      <c r="E31" s="115"/>
      <c r="F31" s="120">
        <f>'EstimaciónSprint-1'!I17</f>
        <v>0.15</v>
      </c>
      <c r="G31" s="179"/>
      <c r="H31" s="179"/>
      <c r="I31" s="179"/>
    </row>
    <row r="32" spans="1:9" x14ac:dyDescent="0.2">
      <c r="B32" s="147"/>
      <c r="C32" s="97"/>
      <c r="D32" s="97"/>
      <c r="E32" s="97"/>
      <c r="F32" s="97"/>
      <c r="G32" s="97"/>
      <c r="H32" s="97"/>
      <c r="I32" s="97"/>
    </row>
    <row r="33" spans="2:9" x14ac:dyDescent="0.2">
      <c r="B33" s="147"/>
      <c r="C33" s="97"/>
      <c r="D33" s="97"/>
      <c r="E33" s="97"/>
      <c r="F33" s="97"/>
      <c r="G33" s="97"/>
      <c r="H33" s="97"/>
      <c r="I33" s="97"/>
    </row>
    <row r="34" spans="2:9" x14ac:dyDescent="0.2">
      <c r="B34" s="147"/>
      <c r="C34" s="97"/>
      <c r="D34" s="97"/>
      <c r="E34" s="97"/>
      <c r="F34" s="97"/>
      <c r="G34" s="97"/>
      <c r="H34" s="97"/>
      <c r="I34" s="97"/>
    </row>
    <row r="35" spans="2:9" x14ac:dyDescent="0.2">
      <c r="B35" s="147"/>
      <c r="C35" s="97"/>
      <c r="D35" s="97"/>
      <c r="E35" s="97"/>
      <c r="F35" s="97"/>
      <c r="G35" s="97"/>
      <c r="H35" s="97"/>
      <c r="I35" s="97"/>
    </row>
    <row r="36" spans="2:9" x14ac:dyDescent="0.2">
      <c r="B36" s="147"/>
      <c r="C36" s="97"/>
      <c r="D36" s="97"/>
      <c r="E36" s="97"/>
      <c r="F36" s="97"/>
      <c r="G36" s="97"/>
      <c r="H36" s="97"/>
      <c r="I36" s="97"/>
    </row>
    <row r="37" spans="2:9" x14ac:dyDescent="0.2">
      <c r="B37" s="147"/>
      <c r="C37" s="97"/>
      <c r="D37" s="97"/>
      <c r="E37" s="97"/>
      <c r="F37" s="97"/>
      <c r="G37" s="97"/>
      <c r="H37" s="97"/>
      <c r="I37" s="97"/>
    </row>
    <row r="38" spans="2:9" x14ac:dyDescent="0.2">
      <c r="B38" s="147"/>
      <c r="C38" s="97"/>
      <c r="D38" s="97"/>
      <c r="E38" s="97"/>
      <c r="F38" s="97"/>
      <c r="G38" s="97"/>
      <c r="H38" s="97"/>
      <c r="I38" s="97"/>
    </row>
    <row r="39" spans="2:9" x14ac:dyDescent="0.2">
      <c r="B39" s="147"/>
      <c r="C39" s="97"/>
      <c r="D39" s="97"/>
      <c r="E39" s="97"/>
      <c r="F39" s="97"/>
      <c r="G39" s="97"/>
      <c r="H39" s="97"/>
      <c r="I39" s="97"/>
    </row>
    <row r="40" spans="2:9" x14ac:dyDescent="0.2">
      <c r="B40" s="147"/>
      <c r="C40" s="97"/>
      <c r="D40" s="97"/>
      <c r="E40" s="97"/>
      <c r="F40" s="97"/>
      <c r="G40" s="97"/>
      <c r="H40" s="97"/>
      <c r="I40" s="97"/>
    </row>
    <row r="41" spans="2:9" x14ac:dyDescent="0.2">
      <c r="B41" s="147"/>
      <c r="C41" s="97"/>
      <c r="D41" s="97"/>
      <c r="E41" s="97"/>
      <c r="F41" s="97"/>
      <c r="G41" s="97"/>
      <c r="H41" s="97"/>
      <c r="I41" s="97"/>
    </row>
    <row r="42" spans="2:9" x14ac:dyDescent="0.2">
      <c r="B42" s="147"/>
      <c r="C42" s="97"/>
      <c r="D42" s="97"/>
      <c r="E42" s="97"/>
      <c r="F42" s="97"/>
      <c r="G42" s="97"/>
      <c r="H42" s="97"/>
      <c r="I42" s="97"/>
    </row>
    <row r="43" spans="2:9" x14ac:dyDescent="0.2">
      <c r="B43" s="147"/>
      <c r="C43" s="97"/>
      <c r="D43" s="97"/>
      <c r="E43" s="97"/>
      <c r="F43" s="97"/>
      <c r="G43" s="97"/>
      <c r="H43" s="97"/>
      <c r="I43" s="97"/>
    </row>
    <row r="44" spans="2:9" x14ac:dyDescent="0.2">
      <c r="B44" s="147"/>
      <c r="C44" s="97"/>
      <c r="D44" s="97"/>
      <c r="E44" s="97"/>
      <c r="F44" s="97"/>
      <c r="G44" s="97"/>
      <c r="H44" s="97"/>
      <c r="I44" s="97"/>
    </row>
    <row r="45" spans="2:9" x14ac:dyDescent="0.2">
      <c r="B45" s="147"/>
      <c r="C45" s="97"/>
      <c r="D45" s="97"/>
      <c r="E45" s="97"/>
      <c r="F45" s="97"/>
      <c r="G45" s="97"/>
      <c r="H45" s="97"/>
      <c r="I45" s="97"/>
    </row>
    <row r="46" spans="2:9" x14ac:dyDescent="0.2">
      <c r="B46" s="147"/>
      <c r="C46" s="97"/>
      <c r="D46" s="97"/>
      <c r="E46" s="97"/>
      <c r="F46" s="97"/>
      <c r="G46" s="97"/>
      <c r="H46" s="97"/>
      <c r="I46" s="97"/>
    </row>
    <row r="47" spans="2:9" x14ac:dyDescent="0.2">
      <c r="B47" s="147"/>
      <c r="C47" s="97"/>
      <c r="D47" s="97"/>
      <c r="E47" s="97"/>
      <c r="F47" s="97"/>
      <c r="G47" s="97"/>
      <c r="H47" s="97"/>
      <c r="I47" s="97"/>
    </row>
    <row r="48" spans="2:9" x14ac:dyDescent="0.2">
      <c r="B48" s="147"/>
      <c r="C48" s="97"/>
      <c r="D48" s="97"/>
      <c r="E48" s="97"/>
      <c r="F48" s="97"/>
      <c r="G48" s="97"/>
      <c r="H48" s="97"/>
      <c r="I48" s="97"/>
    </row>
    <row r="49" spans="2:9" x14ac:dyDescent="0.2">
      <c r="B49" s="147"/>
      <c r="C49" s="97"/>
      <c r="D49" s="97"/>
      <c r="E49" s="97"/>
      <c r="F49" s="97"/>
      <c r="G49" s="97"/>
      <c r="H49" s="97"/>
      <c r="I49" s="97"/>
    </row>
    <row r="50" spans="2:9" x14ac:dyDescent="0.2">
      <c r="B50" s="147"/>
      <c r="C50" s="97"/>
      <c r="D50" s="97"/>
      <c r="E50" s="97"/>
      <c r="F50" s="97"/>
      <c r="G50" s="97"/>
      <c r="H50" s="97"/>
      <c r="I50" s="97"/>
    </row>
    <row r="51" spans="2:9" x14ac:dyDescent="0.2">
      <c r="B51" s="147"/>
      <c r="C51" s="97"/>
      <c r="D51" s="97"/>
      <c r="E51" s="97"/>
      <c r="F51" s="97"/>
      <c r="G51" s="97"/>
      <c r="H51" s="97"/>
      <c r="I51" s="97"/>
    </row>
    <row r="52" spans="2:9" x14ac:dyDescent="0.2">
      <c r="B52" s="147"/>
      <c r="C52" s="97"/>
      <c r="D52" s="97"/>
      <c r="E52" s="97"/>
      <c r="F52" s="97"/>
      <c r="G52" s="97"/>
      <c r="H52" s="97"/>
      <c r="I52" s="97"/>
    </row>
    <row r="53" spans="2:9" x14ac:dyDescent="0.2">
      <c r="B53" s="147"/>
      <c r="C53" s="97"/>
      <c r="D53" s="97"/>
      <c r="E53" s="97"/>
      <c r="F53" s="97"/>
      <c r="G53" s="97"/>
      <c r="H53" s="97"/>
      <c r="I53" s="97"/>
    </row>
    <row r="54" spans="2:9" x14ac:dyDescent="0.2">
      <c r="B54" s="147"/>
      <c r="C54" s="97"/>
      <c r="D54" s="97"/>
      <c r="E54" s="97"/>
      <c r="F54" s="97"/>
      <c r="G54" s="97"/>
      <c r="H54" s="97"/>
      <c r="I54" s="97"/>
    </row>
    <row r="55" spans="2:9" x14ac:dyDescent="0.2">
      <c r="B55" s="147"/>
      <c r="C55" s="97"/>
      <c r="D55" s="97"/>
      <c r="E55" s="97"/>
      <c r="F55" s="97"/>
      <c r="G55" s="97"/>
      <c r="H55" s="97"/>
      <c r="I55" s="97"/>
    </row>
    <row r="56" spans="2:9" x14ac:dyDescent="0.2">
      <c r="B56" s="147"/>
      <c r="C56" s="97"/>
      <c r="D56" s="97"/>
      <c r="E56" s="97"/>
      <c r="F56" s="97"/>
      <c r="G56" s="97"/>
      <c r="H56" s="97"/>
      <c r="I56" s="97"/>
    </row>
    <row r="57" spans="2:9" x14ac:dyDescent="0.2">
      <c r="B57" s="147"/>
      <c r="C57" s="97"/>
      <c r="D57" s="97"/>
      <c r="E57" s="97"/>
      <c r="F57" s="97"/>
      <c r="G57" s="97"/>
      <c r="H57" s="97"/>
      <c r="I57" s="97"/>
    </row>
    <row r="58" spans="2:9" x14ac:dyDescent="0.2">
      <c r="B58" s="147"/>
      <c r="C58" s="97"/>
      <c r="D58" s="97"/>
      <c r="E58" s="97"/>
      <c r="F58" s="97"/>
      <c r="G58" s="97"/>
      <c r="H58" s="97"/>
      <c r="I58" s="97"/>
    </row>
    <row r="59" spans="2:9" x14ac:dyDescent="0.2">
      <c r="B59" s="147"/>
      <c r="C59" s="97"/>
      <c r="D59" s="97"/>
      <c r="E59" s="97"/>
      <c r="F59" s="97"/>
      <c r="G59" s="97"/>
      <c r="H59" s="97"/>
      <c r="I59" s="97"/>
    </row>
    <row r="60" spans="2:9" x14ac:dyDescent="0.2">
      <c r="B60" s="147"/>
      <c r="C60" s="97"/>
      <c r="D60" s="97"/>
      <c r="E60" s="97"/>
      <c r="F60" s="97"/>
      <c r="G60" s="97"/>
      <c r="H60" s="97"/>
      <c r="I60" s="97"/>
    </row>
    <row r="61" spans="2:9" x14ac:dyDescent="0.2">
      <c r="B61" s="147"/>
      <c r="C61" s="97"/>
      <c r="D61" s="97"/>
      <c r="E61" s="97"/>
      <c r="F61" s="97"/>
      <c r="G61" s="97"/>
      <c r="H61" s="97"/>
      <c r="I61" s="97"/>
    </row>
    <row r="62" spans="2:9" x14ac:dyDescent="0.2">
      <c r="B62" s="147"/>
      <c r="C62" s="97"/>
      <c r="D62" s="97"/>
      <c r="E62" s="97"/>
      <c r="F62" s="97"/>
      <c r="G62" s="97"/>
      <c r="H62" s="97"/>
      <c r="I62" s="97"/>
    </row>
    <row r="63" spans="2:9" x14ac:dyDescent="0.2">
      <c r="B63" s="147"/>
      <c r="C63" s="97"/>
      <c r="D63" s="97"/>
      <c r="E63" s="97"/>
      <c r="F63" s="97"/>
      <c r="G63" s="97"/>
      <c r="H63" s="97"/>
      <c r="I63" s="97"/>
    </row>
    <row r="64" spans="2:9" x14ac:dyDescent="0.2">
      <c r="B64" s="147"/>
      <c r="C64" s="97"/>
      <c r="D64" s="97"/>
      <c r="E64" s="97"/>
      <c r="F64" s="97"/>
      <c r="G64" s="97"/>
      <c r="H64" s="97"/>
      <c r="I64" s="97"/>
    </row>
    <row r="65" spans="2:9" x14ac:dyDescent="0.2">
      <c r="B65" s="147"/>
      <c r="C65" s="97"/>
      <c r="D65" s="97"/>
      <c r="E65" s="97"/>
      <c r="F65" s="97"/>
      <c r="G65" s="97"/>
      <c r="H65" s="97"/>
      <c r="I65" s="97"/>
    </row>
    <row r="66" spans="2:9" x14ac:dyDescent="0.2">
      <c r="B66" s="147"/>
      <c r="C66" s="97"/>
      <c r="D66" s="97"/>
      <c r="E66" s="97"/>
      <c r="F66" s="97"/>
      <c r="G66" s="97"/>
      <c r="H66" s="97"/>
      <c r="I66" s="97"/>
    </row>
    <row r="67" spans="2:9" x14ac:dyDescent="0.2">
      <c r="B67" s="147"/>
      <c r="C67" s="97"/>
      <c r="D67" s="97"/>
      <c r="E67" s="97"/>
      <c r="F67" s="97"/>
      <c r="G67" s="97"/>
      <c r="H67" s="97"/>
      <c r="I67" s="97"/>
    </row>
    <row r="68" spans="2:9" x14ac:dyDescent="0.2">
      <c r="B68" s="147"/>
      <c r="C68" s="97"/>
      <c r="D68" s="97"/>
      <c r="E68" s="97"/>
      <c r="F68" s="97"/>
      <c r="G68" s="97"/>
      <c r="H68" s="97"/>
      <c r="I68" s="97"/>
    </row>
    <row r="69" spans="2:9" x14ac:dyDescent="0.2">
      <c r="B69" s="147"/>
      <c r="C69" s="97"/>
      <c r="D69" s="97"/>
      <c r="E69" s="97"/>
      <c r="F69" s="97"/>
      <c r="G69" s="97"/>
      <c r="H69" s="97"/>
      <c r="I69" s="97"/>
    </row>
    <row r="70" spans="2:9" x14ac:dyDescent="0.2">
      <c r="B70" s="147"/>
      <c r="C70" s="97"/>
      <c r="D70" s="97"/>
      <c r="E70" s="97"/>
      <c r="F70" s="97"/>
      <c r="G70" s="97"/>
      <c r="H70" s="97"/>
      <c r="I70" s="97"/>
    </row>
    <row r="71" spans="2:9" x14ac:dyDescent="0.2">
      <c r="B71" s="147"/>
      <c r="C71" s="97"/>
      <c r="D71" s="97"/>
      <c r="E71" s="97"/>
      <c r="F71" s="97"/>
      <c r="G71" s="97"/>
      <c r="H71" s="97"/>
      <c r="I71" s="97"/>
    </row>
    <row r="72" spans="2:9" x14ac:dyDescent="0.2">
      <c r="B72" s="147"/>
      <c r="C72" s="97"/>
      <c r="D72" s="97"/>
      <c r="E72" s="97"/>
      <c r="F72" s="97"/>
      <c r="G72" s="97"/>
      <c r="H72" s="97"/>
      <c r="I72" s="97"/>
    </row>
    <row r="73" spans="2:9" x14ac:dyDescent="0.2">
      <c r="B73" s="147"/>
      <c r="C73" s="97"/>
      <c r="D73" s="97"/>
      <c r="E73" s="97"/>
      <c r="F73" s="97"/>
      <c r="G73" s="97"/>
      <c r="H73" s="97"/>
      <c r="I73" s="97"/>
    </row>
    <row r="74" spans="2:9" x14ac:dyDescent="0.2">
      <c r="B74" s="147"/>
      <c r="C74" s="97"/>
      <c r="D74" s="97"/>
      <c r="E74" s="97"/>
      <c r="F74" s="97"/>
      <c r="G74" s="97"/>
      <c r="H74" s="97"/>
      <c r="I74" s="97"/>
    </row>
    <row r="75" spans="2:9" x14ac:dyDescent="0.2">
      <c r="B75" s="147"/>
      <c r="C75" s="97"/>
      <c r="D75" s="97"/>
      <c r="E75" s="97"/>
      <c r="F75" s="97"/>
      <c r="G75" s="97"/>
      <c r="H75" s="97"/>
      <c r="I75" s="97"/>
    </row>
    <row r="76" spans="2:9" x14ac:dyDescent="0.2">
      <c r="B76" s="147"/>
      <c r="C76" s="97"/>
      <c r="D76" s="97"/>
      <c r="E76" s="97"/>
      <c r="F76" s="97"/>
      <c r="G76" s="97"/>
      <c r="H76" s="97"/>
      <c r="I76" s="97"/>
    </row>
    <row r="77" spans="2:9" x14ac:dyDescent="0.2">
      <c r="B77" s="147"/>
      <c r="C77" s="97"/>
      <c r="D77" s="97"/>
      <c r="E77" s="97"/>
      <c r="F77" s="97"/>
      <c r="G77" s="97"/>
      <c r="H77" s="97"/>
      <c r="I77" s="97"/>
    </row>
    <row r="78" spans="2:9" x14ac:dyDescent="0.2">
      <c r="B78" s="147"/>
      <c r="C78" s="97"/>
      <c r="D78" s="97"/>
      <c r="E78" s="97"/>
      <c r="F78" s="97"/>
      <c r="G78" s="97"/>
      <c r="H78" s="97"/>
      <c r="I78" s="97"/>
    </row>
    <row r="79" spans="2:9" x14ac:dyDescent="0.2">
      <c r="B79" s="147"/>
      <c r="C79" s="97"/>
      <c r="D79" s="97"/>
      <c r="E79" s="97"/>
      <c r="F79" s="97"/>
      <c r="G79" s="97"/>
      <c r="H79" s="97"/>
      <c r="I79" s="97"/>
    </row>
    <row r="80" spans="2:9" x14ac:dyDescent="0.2">
      <c r="B80" s="147"/>
      <c r="C80" s="97"/>
      <c r="D80" s="97"/>
      <c r="E80" s="97"/>
      <c r="F80" s="97"/>
      <c r="G80" s="97"/>
      <c r="H80" s="97"/>
      <c r="I80" s="97"/>
    </row>
    <row r="81" spans="2:9" x14ac:dyDescent="0.2">
      <c r="B81" s="147"/>
      <c r="C81" s="97"/>
      <c r="D81" s="97"/>
      <c r="E81" s="97"/>
      <c r="F81" s="97"/>
      <c r="G81" s="97"/>
      <c r="H81" s="97"/>
      <c r="I81" s="97"/>
    </row>
    <row r="82" spans="2:9" x14ac:dyDescent="0.2">
      <c r="B82" s="147"/>
      <c r="C82" s="97"/>
      <c r="D82" s="97"/>
      <c r="E82" s="97"/>
      <c r="F82" s="97"/>
      <c r="G82" s="97"/>
      <c r="H82" s="97"/>
      <c r="I82" s="97"/>
    </row>
    <row r="83" spans="2:9" x14ac:dyDescent="0.2">
      <c r="B83" s="147"/>
      <c r="C83" s="97"/>
      <c r="D83" s="97"/>
      <c r="E83" s="97"/>
      <c r="F83" s="97"/>
      <c r="G83" s="97"/>
      <c r="H83" s="97"/>
      <c r="I83" s="97"/>
    </row>
    <row r="84" spans="2:9" x14ac:dyDescent="0.2">
      <c r="B84" s="147"/>
      <c r="C84" s="97"/>
      <c r="D84" s="97"/>
      <c r="E84" s="97"/>
      <c r="F84" s="97"/>
      <c r="G84" s="97"/>
      <c r="H84" s="97"/>
      <c r="I84" s="97"/>
    </row>
    <row r="85" spans="2:9" x14ac:dyDescent="0.2">
      <c r="B85" s="147"/>
      <c r="C85" s="97"/>
      <c r="D85" s="97"/>
      <c r="E85" s="97"/>
      <c r="F85" s="97"/>
      <c r="G85" s="97"/>
      <c r="H85" s="97"/>
      <c r="I85" s="97"/>
    </row>
    <row r="86" spans="2:9" x14ac:dyDescent="0.2">
      <c r="B86" s="147"/>
      <c r="C86" s="97"/>
      <c r="D86" s="97"/>
      <c r="E86" s="97"/>
      <c r="F86" s="97"/>
      <c r="G86" s="97"/>
      <c r="H86" s="97"/>
      <c r="I86" s="97"/>
    </row>
    <row r="87" spans="2:9" x14ac:dyDescent="0.2">
      <c r="B87" s="147"/>
      <c r="C87" s="97"/>
      <c r="D87" s="97"/>
      <c r="E87" s="97"/>
      <c r="F87" s="97"/>
      <c r="G87" s="97"/>
      <c r="H87" s="97"/>
      <c r="I87" s="97"/>
    </row>
    <row r="88" spans="2:9" x14ac:dyDescent="0.2">
      <c r="B88" s="147"/>
      <c r="C88" s="97"/>
      <c r="D88" s="97"/>
      <c r="E88" s="97"/>
      <c r="F88" s="97"/>
      <c r="G88" s="97"/>
      <c r="H88" s="97"/>
      <c r="I88" s="97"/>
    </row>
    <row r="89" spans="2:9" x14ac:dyDescent="0.2">
      <c r="B89" s="147"/>
      <c r="C89" s="97"/>
      <c r="D89" s="97"/>
      <c r="E89" s="97"/>
      <c r="F89" s="97"/>
      <c r="G89" s="97"/>
      <c r="H89" s="97"/>
      <c r="I89" s="97"/>
    </row>
    <row r="90" spans="2:9" x14ac:dyDescent="0.2">
      <c r="B90" s="147"/>
      <c r="C90" s="97"/>
      <c r="D90" s="97"/>
      <c r="E90" s="97"/>
      <c r="F90" s="97"/>
      <c r="G90" s="97"/>
      <c r="H90" s="97"/>
      <c r="I90" s="97"/>
    </row>
    <row r="91" spans="2:9" x14ac:dyDescent="0.2">
      <c r="B91" s="147"/>
      <c r="C91" s="97"/>
      <c r="D91" s="97"/>
      <c r="E91" s="97"/>
      <c r="F91" s="97"/>
      <c r="G91" s="97"/>
      <c r="H91" s="97"/>
      <c r="I91" s="97"/>
    </row>
    <row r="92" spans="2:9" x14ac:dyDescent="0.2">
      <c r="B92" s="147"/>
      <c r="C92" s="97"/>
      <c r="D92" s="97"/>
      <c r="E92" s="97"/>
      <c r="F92" s="97"/>
      <c r="G92" s="97"/>
      <c r="H92" s="97"/>
      <c r="I92" s="97"/>
    </row>
    <row r="93" spans="2:9" x14ac:dyDescent="0.2">
      <c r="B93" s="147"/>
      <c r="C93" s="97"/>
      <c r="D93" s="97"/>
      <c r="E93" s="97"/>
      <c r="F93" s="97"/>
      <c r="G93" s="97"/>
      <c r="H93" s="97"/>
      <c r="I93" s="97"/>
    </row>
    <row r="94" spans="2:9" x14ac:dyDescent="0.2">
      <c r="B94" s="147"/>
      <c r="C94" s="97"/>
      <c r="D94" s="97"/>
      <c r="E94" s="97"/>
      <c r="F94" s="97"/>
      <c r="G94" s="97"/>
      <c r="H94" s="97"/>
      <c r="I94" s="97"/>
    </row>
    <row r="95" spans="2:9" x14ac:dyDescent="0.2">
      <c r="B95" s="147"/>
      <c r="C95" s="97"/>
      <c r="D95" s="97"/>
      <c r="E95" s="97"/>
      <c r="F95" s="97"/>
      <c r="G95" s="97"/>
      <c r="H95" s="97"/>
      <c r="I95" s="97"/>
    </row>
    <row r="96" spans="2:9" x14ac:dyDescent="0.2">
      <c r="B96" s="147"/>
      <c r="C96" s="97"/>
      <c r="D96" s="97"/>
      <c r="E96" s="97"/>
      <c r="F96" s="97"/>
      <c r="G96" s="97"/>
      <c r="H96" s="97"/>
      <c r="I96" s="97"/>
    </row>
    <row r="97" spans="2:9" x14ac:dyDescent="0.2">
      <c r="B97" s="147"/>
      <c r="C97" s="97"/>
      <c r="D97" s="97"/>
      <c r="E97" s="97"/>
      <c r="F97" s="97"/>
      <c r="G97" s="97"/>
      <c r="H97" s="97"/>
      <c r="I97" s="97"/>
    </row>
    <row r="98" spans="2:9" x14ac:dyDescent="0.2">
      <c r="B98" s="147"/>
      <c r="C98" s="97"/>
      <c r="D98" s="97"/>
      <c r="E98" s="97"/>
      <c r="F98" s="97"/>
      <c r="G98" s="97"/>
      <c r="H98" s="97"/>
      <c r="I98" s="97"/>
    </row>
    <row r="99" spans="2:9" x14ac:dyDescent="0.2">
      <c r="B99" s="147"/>
      <c r="C99" s="97"/>
      <c r="D99" s="97"/>
      <c r="E99" s="97"/>
      <c r="F99" s="97"/>
      <c r="G99" s="97"/>
      <c r="H99" s="97"/>
      <c r="I99" s="97"/>
    </row>
    <row r="100" spans="2:9" x14ac:dyDescent="0.2">
      <c r="B100" s="147"/>
      <c r="C100" s="97"/>
      <c r="D100" s="97"/>
      <c r="E100" s="97"/>
      <c r="F100" s="97"/>
      <c r="G100" s="97"/>
      <c r="H100" s="97"/>
      <c r="I100" s="97"/>
    </row>
    <row r="101" spans="2:9" x14ac:dyDescent="0.2">
      <c r="B101" s="147"/>
      <c r="C101" s="97"/>
      <c r="D101" s="97"/>
      <c r="E101" s="97"/>
      <c r="F101" s="97"/>
      <c r="G101" s="97"/>
      <c r="H101" s="97"/>
      <c r="I101" s="97"/>
    </row>
    <row r="102" spans="2:9" x14ac:dyDescent="0.2">
      <c r="B102" s="147"/>
      <c r="C102" s="97"/>
      <c r="D102" s="97"/>
      <c r="E102" s="97"/>
      <c r="F102" s="97"/>
      <c r="G102" s="97"/>
      <c r="H102" s="97"/>
      <c r="I102" s="97"/>
    </row>
    <row r="103" spans="2:9" x14ac:dyDescent="0.2">
      <c r="B103" s="147"/>
      <c r="C103" s="97"/>
      <c r="D103" s="97"/>
      <c r="E103" s="97"/>
      <c r="F103" s="97"/>
      <c r="G103" s="97"/>
      <c r="H103" s="97"/>
      <c r="I103" s="97"/>
    </row>
    <row r="104" spans="2:9" x14ac:dyDescent="0.2">
      <c r="B104" s="147"/>
      <c r="C104" s="97"/>
      <c r="D104" s="97"/>
      <c r="E104" s="97"/>
      <c r="F104" s="97"/>
      <c r="G104" s="97"/>
      <c r="H104" s="97"/>
      <c r="I104" s="97"/>
    </row>
    <row r="105" spans="2:9" x14ac:dyDescent="0.2">
      <c r="B105" s="147"/>
      <c r="C105" s="97"/>
      <c r="D105" s="97"/>
      <c r="E105" s="97"/>
      <c r="F105" s="97"/>
      <c r="G105" s="97"/>
      <c r="H105" s="97"/>
      <c r="I105" s="97"/>
    </row>
    <row r="106" spans="2:9" x14ac:dyDescent="0.2">
      <c r="B106" s="147"/>
      <c r="C106" s="97"/>
      <c r="D106" s="97"/>
      <c r="E106" s="97"/>
      <c r="F106" s="97"/>
      <c r="G106" s="97"/>
      <c r="H106" s="97"/>
      <c r="I106" s="97"/>
    </row>
    <row r="107" spans="2:9" x14ac:dyDescent="0.2">
      <c r="B107" s="147"/>
      <c r="C107" s="97"/>
      <c r="D107" s="97"/>
      <c r="E107" s="97"/>
      <c r="F107" s="97"/>
      <c r="G107" s="97"/>
      <c r="H107" s="97"/>
      <c r="I107" s="97"/>
    </row>
    <row r="108" spans="2:9" x14ac:dyDescent="0.2">
      <c r="B108" s="147"/>
      <c r="C108" s="97"/>
      <c r="D108" s="97"/>
      <c r="E108" s="97"/>
      <c r="F108" s="97"/>
      <c r="G108" s="97"/>
      <c r="H108" s="97"/>
      <c r="I108" s="97"/>
    </row>
    <row r="109" spans="2:9" x14ac:dyDescent="0.2">
      <c r="B109" s="147"/>
      <c r="C109" s="97"/>
      <c r="D109" s="97"/>
      <c r="E109" s="97"/>
      <c r="F109" s="97"/>
      <c r="G109" s="97"/>
      <c r="H109" s="97"/>
      <c r="I109" s="97"/>
    </row>
    <row r="110" spans="2:9" x14ac:dyDescent="0.2">
      <c r="B110" s="147"/>
      <c r="C110" s="97"/>
      <c r="D110" s="97"/>
      <c r="E110" s="97"/>
      <c r="F110" s="97"/>
      <c r="G110" s="97"/>
      <c r="H110" s="97"/>
      <c r="I110" s="97"/>
    </row>
    <row r="111" spans="2:9" x14ac:dyDescent="0.2">
      <c r="B111" s="147"/>
      <c r="C111" s="97"/>
      <c r="D111" s="97"/>
      <c r="E111" s="97"/>
      <c r="F111" s="97"/>
      <c r="G111" s="97"/>
      <c r="H111" s="97"/>
      <c r="I111" s="97"/>
    </row>
    <row r="112" spans="2:9" x14ac:dyDescent="0.2">
      <c r="B112" s="147"/>
      <c r="C112" s="97"/>
      <c r="D112" s="97"/>
      <c r="E112" s="97"/>
      <c r="F112" s="97"/>
      <c r="G112" s="97"/>
      <c r="H112" s="97"/>
      <c r="I112" s="97"/>
    </row>
    <row r="113" spans="2:9" x14ac:dyDescent="0.2">
      <c r="B113" s="147"/>
      <c r="C113" s="97"/>
      <c r="D113" s="97"/>
      <c r="E113" s="97"/>
      <c r="F113" s="97"/>
      <c r="G113" s="97"/>
      <c r="H113" s="97"/>
      <c r="I113" s="97"/>
    </row>
    <row r="114" spans="2:9" x14ac:dyDescent="0.2">
      <c r="B114" s="147"/>
      <c r="C114" s="97"/>
      <c r="D114" s="97"/>
      <c r="E114" s="97"/>
      <c r="F114" s="97"/>
      <c r="G114" s="97"/>
      <c r="H114" s="97"/>
      <c r="I114" s="97"/>
    </row>
    <row r="115" spans="2:9" x14ac:dyDescent="0.2">
      <c r="B115" s="147"/>
      <c r="C115" s="97"/>
      <c r="D115" s="97"/>
      <c r="E115" s="97"/>
      <c r="F115" s="97"/>
      <c r="G115" s="97"/>
      <c r="H115" s="97"/>
      <c r="I115" s="97"/>
    </row>
    <row r="116" spans="2:9" x14ac:dyDescent="0.2">
      <c r="B116" s="147"/>
      <c r="C116" s="97"/>
      <c r="D116" s="97"/>
      <c r="E116" s="97"/>
      <c r="F116" s="97"/>
      <c r="G116" s="97"/>
      <c r="H116" s="97"/>
      <c r="I116" s="97"/>
    </row>
    <row r="117" spans="2:9" x14ac:dyDescent="0.2">
      <c r="B117" s="147"/>
      <c r="C117" s="97"/>
      <c r="D117" s="97"/>
      <c r="E117" s="97"/>
      <c r="F117" s="97"/>
      <c r="G117" s="97"/>
      <c r="H117" s="97"/>
      <c r="I117" s="97"/>
    </row>
    <row r="118" spans="2:9" x14ac:dyDescent="0.2">
      <c r="B118" s="147"/>
      <c r="C118" s="97"/>
      <c r="D118" s="97"/>
      <c r="E118" s="97"/>
      <c r="F118" s="97"/>
      <c r="G118" s="97"/>
      <c r="H118" s="97"/>
      <c r="I118" s="97"/>
    </row>
    <row r="119" spans="2:9" x14ac:dyDescent="0.2">
      <c r="B119" s="147"/>
      <c r="C119" s="97"/>
      <c r="D119" s="97"/>
      <c r="E119" s="97"/>
      <c r="F119" s="97"/>
      <c r="G119" s="97"/>
      <c r="H119" s="97"/>
      <c r="I119" s="97"/>
    </row>
    <row r="120" spans="2:9" x14ac:dyDescent="0.2">
      <c r="B120" s="147"/>
      <c r="C120" s="97"/>
      <c r="D120" s="97"/>
      <c r="E120" s="97"/>
      <c r="F120" s="97"/>
      <c r="G120" s="97"/>
      <c r="H120" s="97"/>
      <c r="I120" s="97"/>
    </row>
    <row r="121" spans="2:9" x14ac:dyDescent="0.2">
      <c r="B121" s="147"/>
      <c r="C121" s="97"/>
      <c r="D121" s="97"/>
      <c r="E121" s="97"/>
      <c r="F121" s="97"/>
      <c r="G121" s="97"/>
      <c r="H121" s="97"/>
      <c r="I121" s="97"/>
    </row>
    <row r="122" spans="2:9" x14ac:dyDescent="0.2">
      <c r="B122" s="147"/>
      <c r="C122" s="97"/>
      <c r="D122" s="97"/>
      <c r="E122" s="97"/>
      <c r="F122" s="97"/>
      <c r="G122" s="97"/>
      <c r="H122" s="97"/>
      <c r="I122" s="97"/>
    </row>
    <row r="123" spans="2:9" x14ac:dyDescent="0.2">
      <c r="B123" s="147"/>
      <c r="C123" s="97"/>
      <c r="D123" s="97"/>
      <c r="E123" s="97"/>
      <c r="F123" s="97"/>
      <c r="G123" s="97"/>
      <c r="H123" s="97"/>
      <c r="I123" s="97"/>
    </row>
    <row r="124" spans="2:9" x14ac:dyDescent="0.2">
      <c r="B124" s="147"/>
      <c r="C124" s="97"/>
      <c r="D124" s="97"/>
      <c r="E124" s="97"/>
      <c r="F124" s="97"/>
      <c r="G124" s="97"/>
      <c r="H124" s="97"/>
      <c r="I124" s="97"/>
    </row>
    <row r="125" spans="2:9" x14ac:dyDescent="0.2">
      <c r="B125" s="147"/>
      <c r="C125" s="97"/>
      <c r="D125" s="97"/>
      <c r="E125" s="97"/>
      <c r="F125" s="97"/>
      <c r="G125" s="97"/>
      <c r="H125" s="97"/>
      <c r="I125" s="97"/>
    </row>
    <row r="126" spans="2:9" x14ac:dyDescent="0.2">
      <c r="B126" s="147"/>
      <c r="C126" s="97"/>
      <c r="D126" s="97"/>
      <c r="E126" s="97"/>
      <c r="F126" s="97"/>
      <c r="G126" s="97"/>
      <c r="H126" s="97"/>
      <c r="I126" s="97"/>
    </row>
    <row r="127" spans="2:9" x14ac:dyDescent="0.2">
      <c r="B127" s="147"/>
      <c r="C127" s="97"/>
      <c r="D127" s="97"/>
      <c r="E127" s="97"/>
      <c r="F127" s="97"/>
      <c r="G127" s="97"/>
      <c r="H127" s="97"/>
      <c r="I127" s="97"/>
    </row>
    <row r="128" spans="2:9" x14ac:dyDescent="0.2">
      <c r="B128" s="147"/>
      <c r="C128" s="97"/>
      <c r="D128" s="97"/>
      <c r="E128" s="97"/>
      <c r="F128" s="97"/>
      <c r="G128" s="97"/>
      <c r="H128" s="97"/>
      <c r="I128" s="97"/>
    </row>
    <row r="129" spans="2:9" x14ac:dyDescent="0.2">
      <c r="B129" s="147"/>
      <c r="C129" s="97"/>
      <c r="D129" s="97"/>
      <c r="E129" s="97"/>
      <c r="F129" s="97"/>
      <c r="G129" s="97"/>
      <c r="H129" s="97"/>
      <c r="I129" s="97"/>
    </row>
    <row r="130" spans="2:9" x14ac:dyDescent="0.2">
      <c r="B130" s="147"/>
      <c r="C130" s="97"/>
      <c r="D130" s="97"/>
      <c r="E130" s="97"/>
      <c r="F130" s="97"/>
      <c r="G130" s="97"/>
      <c r="H130" s="97"/>
      <c r="I130" s="97"/>
    </row>
    <row r="131" spans="2:9" x14ac:dyDescent="0.2">
      <c r="B131" s="147"/>
      <c r="C131" s="97"/>
      <c r="D131" s="97"/>
      <c r="E131" s="97"/>
      <c r="F131" s="97"/>
      <c r="G131" s="97"/>
      <c r="H131" s="97"/>
      <c r="I131" s="97"/>
    </row>
    <row r="132" spans="2:9" x14ac:dyDescent="0.2">
      <c r="B132" s="147"/>
      <c r="C132" s="97"/>
      <c r="D132" s="97"/>
      <c r="E132" s="97"/>
      <c r="F132" s="97"/>
      <c r="G132" s="97"/>
      <c r="H132" s="97"/>
      <c r="I132" s="97"/>
    </row>
    <row r="133" spans="2:9" x14ac:dyDescent="0.2">
      <c r="B133" s="147"/>
      <c r="C133" s="97"/>
      <c r="D133" s="97"/>
      <c r="E133" s="97"/>
      <c r="F133" s="97"/>
      <c r="G133" s="97"/>
      <c r="H133" s="97"/>
      <c r="I133" s="97"/>
    </row>
    <row r="134" spans="2:9" x14ac:dyDescent="0.2">
      <c r="B134" s="147"/>
      <c r="C134" s="97"/>
      <c r="D134" s="97"/>
      <c r="E134" s="97"/>
      <c r="F134" s="97"/>
      <c r="G134" s="97"/>
      <c r="H134" s="97"/>
      <c r="I134" s="97"/>
    </row>
    <row r="135" spans="2:9" x14ac:dyDescent="0.2">
      <c r="B135" s="147"/>
      <c r="C135" s="97"/>
      <c r="D135" s="97"/>
      <c r="E135" s="97"/>
      <c r="F135" s="97"/>
      <c r="G135" s="97"/>
      <c r="H135" s="97"/>
      <c r="I135" s="97"/>
    </row>
    <row r="136" spans="2:9" x14ac:dyDescent="0.2">
      <c r="B136" s="147"/>
      <c r="C136" s="97"/>
      <c r="D136" s="97"/>
      <c r="E136" s="97"/>
      <c r="F136" s="97"/>
      <c r="G136" s="97"/>
      <c r="H136" s="97"/>
      <c r="I136" s="97"/>
    </row>
    <row r="137" spans="2:9" x14ac:dyDescent="0.2">
      <c r="B137" s="147"/>
      <c r="C137" s="97"/>
      <c r="D137" s="97"/>
      <c r="E137" s="97"/>
      <c r="F137" s="97"/>
      <c r="G137" s="97"/>
      <c r="H137" s="97"/>
      <c r="I137" s="97"/>
    </row>
    <row r="138" spans="2:9" x14ac:dyDescent="0.2">
      <c r="B138" s="147"/>
      <c r="C138" s="97"/>
      <c r="D138" s="97"/>
      <c r="E138" s="97"/>
      <c r="F138" s="97"/>
      <c r="G138" s="97"/>
      <c r="H138" s="97"/>
      <c r="I138" s="97"/>
    </row>
    <row r="139" spans="2:9" x14ac:dyDescent="0.2">
      <c r="B139" s="147"/>
      <c r="C139" s="97"/>
      <c r="D139" s="97"/>
      <c r="E139" s="97"/>
      <c r="F139" s="97"/>
      <c r="G139" s="97"/>
      <c r="H139" s="97"/>
      <c r="I139" s="97"/>
    </row>
    <row r="140" spans="2:9" x14ac:dyDescent="0.2">
      <c r="B140" s="147"/>
      <c r="C140" s="97"/>
      <c r="D140" s="97"/>
      <c r="E140" s="97"/>
      <c r="F140" s="97"/>
      <c r="G140" s="97"/>
      <c r="H140" s="97"/>
      <c r="I140" s="97"/>
    </row>
    <row r="141" spans="2:9" x14ac:dyDescent="0.2">
      <c r="B141" s="147"/>
      <c r="C141" s="97"/>
      <c r="D141" s="97"/>
      <c r="E141" s="97"/>
      <c r="F141" s="97"/>
      <c r="G141" s="97"/>
      <c r="H141" s="97"/>
      <c r="I141" s="97"/>
    </row>
    <row r="142" spans="2:9" x14ac:dyDescent="0.2">
      <c r="B142" s="147"/>
      <c r="C142" s="97"/>
      <c r="D142" s="97"/>
      <c r="E142" s="97"/>
      <c r="F142" s="97"/>
      <c r="G142" s="97"/>
      <c r="H142" s="97"/>
      <c r="I142" s="97"/>
    </row>
    <row r="143" spans="2:9" x14ac:dyDescent="0.2">
      <c r="B143" s="147"/>
      <c r="C143" s="97"/>
      <c r="D143" s="97"/>
      <c r="E143" s="97"/>
      <c r="F143" s="97"/>
      <c r="G143" s="97"/>
      <c r="H143" s="97"/>
      <c r="I143" s="97"/>
    </row>
    <row r="144" spans="2:9" x14ac:dyDescent="0.2">
      <c r="B144" s="147"/>
      <c r="C144" s="97"/>
      <c r="D144" s="97"/>
      <c r="E144" s="97"/>
      <c r="F144" s="97"/>
      <c r="G144" s="97"/>
      <c r="H144" s="97"/>
      <c r="I144" s="97"/>
    </row>
    <row r="145" spans="2:9" x14ac:dyDescent="0.2">
      <c r="B145" s="147"/>
      <c r="C145" s="97"/>
      <c r="D145" s="97"/>
      <c r="E145" s="97"/>
      <c r="F145" s="97"/>
      <c r="G145" s="97"/>
      <c r="H145" s="97"/>
      <c r="I145" s="97"/>
    </row>
    <row r="146" spans="2:9" x14ac:dyDescent="0.2">
      <c r="B146" s="147"/>
      <c r="C146" s="97"/>
      <c r="D146" s="97"/>
      <c r="E146" s="97"/>
      <c r="F146" s="97"/>
      <c r="G146" s="97"/>
      <c r="H146" s="97"/>
      <c r="I146" s="97"/>
    </row>
    <row r="147" spans="2:9" x14ac:dyDescent="0.2">
      <c r="B147" s="147"/>
      <c r="C147" s="97"/>
      <c r="D147" s="97"/>
      <c r="E147" s="97"/>
      <c r="F147" s="97"/>
      <c r="G147" s="97"/>
      <c r="H147" s="97"/>
      <c r="I147" s="97"/>
    </row>
    <row r="148" spans="2:9" x14ac:dyDescent="0.2">
      <c r="B148" s="147"/>
      <c r="C148" s="97"/>
      <c r="D148" s="97"/>
      <c r="E148" s="97"/>
      <c r="F148" s="97"/>
      <c r="G148" s="97"/>
      <c r="H148" s="97"/>
      <c r="I148" s="97"/>
    </row>
    <row r="149" spans="2:9" x14ac:dyDescent="0.2">
      <c r="B149" s="147"/>
      <c r="C149" s="97"/>
      <c r="D149" s="97"/>
      <c r="E149" s="97"/>
      <c r="F149" s="97"/>
      <c r="G149" s="97"/>
      <c r="H149" s="97"/>
      <c r="I149" s="97"/>
    </row>
    <row r="150" spans="2:9" x14ac:dyDescent="0.2">
      <c r="B150" s="147"/>
      <c r="C150" s="97"/>
      <c r="D150" s="97"/>
      <c r="E150" s="97"/>
      <c r="F150" s="97"/>
      <c r="G150" s="97"/>
      <c r="H150" s="97"/>
      <c r="I150" s="97"/>
    </row>
    <row r="151" spans="2:9" x14ac:dyDescent="0.2">
      <c r="B151" s="147"/>
      <c r="C151" s="97"/>
      <c r="D151" s="97"/>
      <c r="E151" s="97"/>
      <c r="F151" s="97"/>
      <c r="G151" s="97"/>
      <c r="H151" s="97"/>
      <c r="I151" s="97"/>
    </row>
    <row r="152" spans="2:9" x14ac:dyDescent="0.2">
      <c r="B152" s="147"/>
      <c r="C152" s="97"/>
      <c r="D152" s="97"/>
      <c r="E152" s="97"/>
      <c r="F152" s="97"/>
      <c r="G152" s="97"/>
      <c r="H152" s="97"/>
      <c r="I152" s="97"/>
    </row>
    <row r="153" spans="2:9" x14ac:dyDescent="0.2">
      <c r="B153" s="147"/>
      <c r="C153" s="97"/>
      <c r="D153" s="97"/>
      <c r="E153" s="97"/>
      <c r="F153" s="97"/>
      <c r="G153" s="97"/>
      <c r="H153" s="97"/>
      <c r="I153" s="97"/>
    </row>
    <row r="154" spans="2:9" x14ac:dyDescent="0.2">
      <c r="B154" s="147"/>
      <c r="C154" s="97"/>
      <c r="D154" s="97"/>
      <c r="E154" s="97"/>
      <c r="F154" s="97"/>
      <c r="G154" s="97"/>
      <c r="H154" s="97"/>
      <c r="I154" s="97"/>
    </row>
    <row r="155" spans="2:9" x14ac:dyDescent="0.2">
      <c r="B155" s="147"/>
      <c r="C155" s="97"/>
      <c r="D155" s="97"/>
      <c r="E155" s="97"/>
      <c r="F155" s="97"/>
      <c r="G155" s="97"/>
      <c r="H155" s="97"/>
      <c r="I155" s="97"/>
    </row>
    <row r="156" spans="2:9" x14ac:dyDescent="0.2">
      <c r="B156" s="147"/>
      <c r="C156" s="97"/>
      <c r="D156" s="97"/>
      <c r="E156" s="97"/>
      <c r="F156" s="97"/>
      <c r="G156" s="97"/>
      <c r="H156" s="97"/>
      <c r="I156" s="97"/>
    </row>
    <row r="157" spans="2:9" x14ac:dyDescent="0.2">
      <c r="B157" s="147"/>
      <c r="C157" s="97"/>
      <c r="D157" s="97"/>
      <c r="E157" s="97"/>
      <c r="F157" s="97"/>
      <c r="G157" s="97"/>
      <c r="H157" s="97"/>
      <c r="I157" s="97"/>
    </row>
    <row r="158" spans="2:9" x14ac:dyDescent="0.2">
      <c r="B158" s="147"/>
      <c r="C158" s="97"/>
      <c r="D158" s="97"/>
      <c r="E158" s="97"/>
      <c r="F158" s="97"/>
      <c r="G158" s="97"/>
      <c r="H158" s="97"/>
      <c r="I158" s="97"/>
    </row>
    <row r="159" spans="2:9" x14ac:dyDescent="0.2">
      <c r="B159" s="147"/>
      <c r="C159" s="97"/>
      <c r="D159" s="97"/>
      <c r="E159" s="97"/>
      <c r="F159" s="97"/>
      <c r="G159" s="97"/>
      <c r="H159" s="97"/>
      <c r="I159" s="97"/>
    </row>
    <row r="160" spans="2:9" x14ac:dyDescent="0.2">
      <c r="B160" s="147"/>
      <c r="C160" s="97"/>
      <c r="D160" s="97"/>
      <c r="E160" s="97"/>
      <c r="F160" s="97"/>
      <c r="G160" s="97"/>
      <c r="H160" s="97"/>
      <c r="I160" s="97"/>
    </row>
    <row r="161" spans="2:9" x14ac:dyDescent="0.2">
      <c r="B161" s="147"/>
      <c r="C161" s="97"/>
      <c r="D161" s="97"/>
      <c r="E161" s="97"/>
      <c r="F161" s="97"/>
      <c r="G161" s="97"/>
      <c r="H161" s="97"/>
      <c r="I161" s="97"/>
    </row>
    <row r="162" spans="2:9" x14ac:dyDescent="0.2">
      <c r="B162" s="147"/>
      <c r="C162" s="97"/>
      <c r="D162" s="97"/>
      <c r="E162" s="97"/>
      <c r="F162" s="97"/>
      <c r="G162" s="97"/>
      <c r="H162" s="97"/>
      <c r="I162" s="97"/>
    </row>
    <row r="163" spans="2:9" x14ac:dyDescent="0.2">
      <c r="B163" s="147"/>
      <c r="C163" s="97"/>
      <c r="D163" s="97"/>
      <c r="E163" s="97"/>
      <c r="F163" s="97"/>
      <c r="G163" s="97"/>
      <c r="H163" s="97"/>
      <c r="I163" s="97"/>
    </row>
    <row r="164" spans="2:9" x14ac:dyDescent="0.2">
      <c r="B164" s="147"/>
      <c r="C164" s="97"/>
      <c r="D164" s="97"/>
      <c r="E164" s="97"/>
      <c r="F164" s="97"/>
      <c r="G164" s="97"/>
      <c r="H164" s="97"/>
      <c r="I164" s="97"/>
    </row>
    <row r="165" spans="2:9" x14ac:dyDescent="0.2">
      <c r="B165" s="147"/>
      <c r="C165" s="97"/>
      <c r="D165" s="97"/>
      <c r="E165" s="97"/>
      <c r="F165" s="97"/>
      <c r="G165" s="97"/>
      <c r="H165" s="97"/>
      <c r="I165" s="97"/>
    </row>
    <row r="166" spans="2:9" x14ac:dyDescent="0.2">
      <c r="B166" s="147"/>
      <c r="C166" s="97"/>
      <c r="D166" s="97"/>
      <c r="E166" s="97"/>
      <c r="F166" s="97"/>
      <c r="G166" s="97"/>
      <c r="H166" s="97"/>
      <c r="I166" s="97"/>
    </row>
    <row r="167" spans="2:9" x14ac:dyDescent="0.2">
      <c r="B167" s="147"/>
      <c r="C167" s="97"/>
      <c r="D167" s="97"/>
      <c r="E167" s="97"/>
      <c r="F167" s="97"/>
      <c r="G167" s="97"/>
      <c r="H167" s="97"/>
      <c r="I167" s="97"/>
    </row>
    <row r="168" spans="2:9" x14ac:dyDescent="0.2">
      <c r="B168" s="147"/>
      <c r="C168" s="97"/>
      <c r="D168" s="97"/>
      <c r="E168" s="97"/>
      <c r="F168" s="97"/>
      <c r="G168" s="97"/>
      <c r="H168" s="97"/>
      <c r="I168" s="97"/>
    </row>
    <row r="169" spans="2:9" x14ac:dyDescent="0.2">
      <c r="B169" s="147"/>
      <c r="C169" s="97"/>
      <c r="D169" s="97"/>
      <c r="E169" s="97"/>
      <c r="F169" s="97"/>
      <c r="G169" s="97"/>
      <c r="H169" s="97"/>
      <c r="I169" s="97"/>
    </row>
    <row r="170" spans="2:9" x14ac:dyDescent="0.2">
      <c r="B170" s="147"/>
      <c r="C170" s="97"/>
      <c r="D170" s="97"/>
      <c r="E170" s="97"/>
      <c r="F170" s="97"/>
      <c r="G170" s="97"/>
      <c r="H170" s="97"/>
      <c r="I170" s="97"/>
    </row>
    <row r="171" spans="2:9" x14ac:dyDescent="0.2">
      <c r="B171" s="147"/>
      <c r="C171" s="97"/>
      <c r="D171" s="97"/>
      <c r="E171" s="97"/>
      <c r="F171" s="97"/>
      <c r="G171" s="97"/>
      <c r="H171" s="97"/>
      <c r="I171" s="97"/>
    </row>
    <row r="172" spans="2:9" x14ac:dyDescent="0.2">
      <c r="B172" s="147"/>
      <c r="C172" s="97"/>
      <c r="D172" s="97"/>
      <c r="E172" s="97"/>
      <c r="F172" s="97"/>
      <c r="G172" s="97"/>
      <c r="H172" s="97"/>
      <c r="I172" s="97"/>
    </row>
    <row r="173" spans="2:9" x14ac:dyDescent="0.2">
      <c r="B173" s="147"/>
      <c r="C173" s="97"/>
      <c r="D173" s="97"/>
      <c r="E173" s="97"/>
      <c r="F173" s="97"/>
      <c r="G173" s="97"/>
      <c r="H173" s="97"/>
      <c r="I173" s="97"/>
    </row>
    <row r="174" spans="2:9" x14ac:dyDescent="0.2">
      <c r="B174" s="147"/>
      <c r="C174" s="97"/>
      <c r="D174" s="97"/>
      <c r="E174" s="97"/>
      <c r="F174" s="97"/>
      <c r="G174" s="97"/>
      <c r="H174" s="97"/>
      <c r="I174" s="97"/>
    </row>
    <row r="175" spans="2:9" x14ac:dyDescent="0.2">
      <c r="B175" s="147"/>
      <c r="C175" s="97"/>
      <c r="D175" s="97"/>
      <c r="E175" s="97"/>
      <c r="F175" s="97"/>
      <c r="G175" s="97"/>
      <c r="H175" s="97"/>
      <c r="I175" s="97"/>
    </row>
    <row r="176" spans="2:9" x14ac:dyDescent="0.2">
      <c r="B176" s="147"/>
      <c r="C176" s="97"/>
      <c r="D176" s="97"/>
      <c r="E176" s="97"/>
      <c r="F176" s="97"/>
      <c r="G176" s="97"/>
      <c r="H176" s="97"/>
      <c r="I176" s="97"/>
    </row>
    <row r="177" spans="2:9" x14ac:dyDescent="0.2">
      <c r="B177" s="147"/>
      <c r="C177" s="97"/>
      <c r="D177" s="97"/>
      <c r="E177" s="97"/>
      <c r="F177" s="97"/>
      <c r="G177" s="97"/>
      <c r="H177" s="97"/>
      <c r="I177" s="97"/>
    </row>
    <row r="178" spans="2:9" x14ac:dyDescent="0.2">
      <c r="B178" s="147"/>
      <c r="C178" s="97"/>
      <c r="D178" s="97"/>
      <c r="E178" s="97"/>
      <c r="F178" s="97"/>
      <c r="G178" s="97"/>
      <c r="H178" s="97"/>
      <c r="I178" s="97"/>
    </row>
    <row r="179" spans="2:9" x14ac:dyDescent="0.2">
      <c r="B179" s="147"/>
      <c r="C179" s="97"/>
      <c r="D179" s="97"/>
      <c r="E179" s="97"/>
      <c r="F179" s="97"/>
      <c r="G179" s="97"/>
      <c r="H179" s="97"/>
      <c r="I179" s="97"/>
    </row>
    <row r="180" spans="2:9" x14ac:dyDescent="0.2">
      <c r="B180" s="147"/>
      <c r="C180" s="97"/>
      <c r="D180" s="97"/>
      <c r="E180" s="97"/>
      <c r="F180" s="97"/>
      <c r="G180" s="97"/>
      <c r="H180" s="97"/>
      <c r="I180" s="97"/>
    </row>
    <row r="181" spans="2:9" x14ac:dyDescent="0.2">
      <c r="B181" s="147"/>
      <c r="C181" s="97"/>
      <c r="D181" s="97"/>
      <c r="E181" s="97"/>
      <c r="F181" s="97"/>
      <c r="G181" s="97"/>
      <c r="H181" s="97"/>
      <c r="I181" s="97"/>
    </row>
    <row r="182" spans="2:9" x14ac:dyDescent="0.2">
      <c r="B182" s="147"/>
      <c r="C182" s="97"/>
      <c r="D182" s="97"/>
      <c r="E182" s="97"/>
      <c r="F182" s="97"/>
      <c r="G182" s="97"/>
      <c r="H182" s="97"/>
      <c r="I182" s="97"/>
    </row>
    <row r="183" spans="2:9" x14ac:dyDescent="0.2">
      <c r="B183" s="147"/>
      <c r="C183" s="97"/>
      <c r="D183" s="97"/>
      <c r="E183" s="97"/>
      <c r="F183" s="97"/>
      <c r="G183" s="97"/>
      <c r="H183" s="97"/>
      <c r="I183" s="97"/>
    </row>
    <row r="184" spans="2:9" x14ac:dyDescent="0.2">
      <c r="B184" s="147"/>
      <c r="C184" s="97"/>
      <c r="D184" s="97"/>
      <c r="E184" s="97"/>
      <c r="F184" s="97"/>
      <c r="G184" s="97"/>
      <c r="H184" s="97"/>
      <c r="I184" s="97"/>
    </row>
    <row r="185" spans="2:9" x14ac:dyDescent="0.2">
      <c r="B185" s="147"/>
      <c r="C185" s="97"/>
      <c r="D185" s="97"/>
      <c r="E185" s="97"/>
      <c r="F185" s="97"/>
      <c r="G185" s="97"/>
      <c r="H185" s="97"/>
      <c r="I185" s="97"/>
    </row>
    <row r="186" spans="2:9" x14ac:dyDescent="0.2">
      <c r="B186" s="147"/>
      <c r="C186" s="97"/>
      <c r="D186" s="97"/>
      <c r="E186" s="97"/>
      <c r="F186" s="97"/>
      <c r="G186" s="97"/>
      <c r="H186" s="97"/>
      <c r="I186" s="97"/>
    </row>
    <row r="187" spans="2:9" x14ac:dyDescent="0.2">
      <c r="B187" s="147"/>
      <c r="C187" s="97"/>
      <c r="D187" s="97"/>
      <c r="E187" s="97"/>
      <c r="F187" s="97"/>
      <c r="G187" s="97"/>
      <c r="H187" s="97"/>
      <c r="I187" s="97"/>
    </row>
    <row r="188" spans="2:9" x14ac:dyDescent="0.2">
      <c r="B188" s="147"/>
      <c r="C188" s="97"/>
      <c r="D188" s="97"/>
      <c r="E188" s="97"/>
      <c r="F188" s="97"/>
      <c r="G188" s="97"/>
      <c r="H188" s="97"/>
      <c r="I188" s="97"/>
    </row>
    <row r="189" spans="2:9" x14ac:dyDescent="0.2">
      <c r="B189" s="147"/>
      <c r="C189" s="97"/>
      <c r="D189" s="97"/>
      <c r="E189" s="97"/>
      <c r="F189" s="97"/>
      <c r="G189" s="97"/>
      <c r="H189" s="97"/>
      <c r="I189" s="97"/>
    </row>
    <row r="190" spans="2:9" x14ac:dyDescent="0.2">
      <c r="B190" s="147"/>
      <c r="C190" s="97"/>
      <c r="D190" s="97"/>
      <c r="E190" s="97"/>
      <c r="F190" s="97"/>
      <c r="G190" s="97"/>
      <c r="H190" s="97"/>
      <c r="I190" s="97"/>
    </row>
    <row r="191" spans="2:9" x14ac:dyDescent="0.2">
      <c r="B191" s="147"/>
      <c r="C191" s="97"/>
      <c r="D191" s="97"/>
      <c r="E191" s="97"/>
      <c r="F191" s="97"/>
      <c r="G191" s="97"/>
      <c r="H191" s="97"/>
      <c r="I191" s="97"/>
    </row>
    <row r="192" spans="2:9" x14ac:dyDescent="0.2">
      <c r="B192" s="147"/>
      <c r="C192" s="97"/>
      <c r="D192" s="97"/>
      <c r="E192" s="97"/>
      <c r="F192" s="97"/>
      <c r="G192" s="97"/>
      <c r="H192" s="97"/>
      <c r="I192" s="97"/>
    </row>
    <row r="193" spans="2:9" x14ac:dyDescent="0.2">
      <c r="B193" s="147"/>
      <c r="C193" s="97"/>
      <c r="D193" s="97"/>
      <c r="E193" s="97"/>
      <c r="F193" s="97"/>
      <c r="G193" s="97"/>
      <c r="H193" s="97"/>
      <c r="I193" s="97"/>
    </row>
    <row r="194" spans="2:9" x14ac:dyDescent="0.2">
      <c r="B194" s="147"/>
      <c r="C194" s="97"/>
      <c r="D194" s="97"/>
      <c r="E194" s="97"/>
      <c r="F194" s="97"/>
      <c r="G194" s="97"/>
      <c r="H194" s="97"/>
      <c r="I194" s="97"/>
    </row>
    <row r="195" spans="2:9" x14ac:dyDescent="0.2">
      <c r="B195" s="147"/>
      <c r="C195" s="97"/>
      <c r="D195" s="97"/>
      <c r="E195" s="97"/>
      <c r="F195" s="97"/>
      <c r="G195" s="97"/>
      <c r="H195" s="97"/>
      <c r="I195" s="97"/>
    </row>
    <row r="196" spans="2:9" x14ac:dyDescent="0.2">
      <c r="B196" s="147"/>
      <c r="C196" s="97"/>
      <c r="D196" s="97"/>
      <c r="E196" s="97"/>
      <c r="F196" s="97"/>
      <c r="G196" s="97"/>
      <c r="H196" s="97"/>
      <c r="I196" s="97"/>
    </row>
    <row r="197" spans="2:9" x14ac:dyDescent="0.2">
      <c r="B197" s="147"/>
      <c r="C197" s="97"/>
      <c r="D197" s="97"/>
      <c r="E197" s="97"/>
      <c r="F197" s="97"/>
      <c r="G197" s="97"/>
      <c r="H197" s="97"/>
      <c r="I197" s="97"/>
    </row>
    <row r="198" spans="2:9" x14ac:dyDescent="0.2">
      <c r="B198" s="147"/>
      <c r="C198" s="97"/>
      <c r="D198" s="97"/>
      <c r="E198" s="97"/>
      <c r="F198" s="97"/>
      <c r="G198" s="97"/>
      <c r="H198" s="97"/>
      <c r="I198" s="97"/>
    </row>
    <row r="199" spans="2:9" x14ac:dyDescent="0.2">
      <c r="B199" s="147"/>
      <c r="C199" s="97"/>
      <c r="D199" s="97"/>
      <c r="E199" s="97"/>
      <c r="F199" s="97"/>
      <c r="G199" s="97"/>
      <c r="H199" s="97"/>
      <c r="I199" s="97"/>
    </row>
    <row r="200" spans="2:9" x14ac:dyDescent="0.2">
      <c r="B200" s="147"/>
      <c r="C200" s="97"/>
      <c r="D200" s="97"/>
      <c r="E200" s="97"/>
      <c r="F200" s="97"/>
      <c r="G200" s="97"/>
      <c r="H200" s="97"/>
      <c r="I200" s="97"/>
    </row>
    <row r="201" spans="2:9" x14ac:dyDescent="0.2">
      <c r="B201" s="147"/>
      <c r="C201" s="97"/>
      <c r="D201" s="97"/>
      <c r="E201" s="97"/>
      <c r="F201" s="97"/>
      <c r="G201" s="97"/>
      <c r="H201" s="97"/>
      <c r="I201" s="97"/>
    </row>
    <row r="202" spans="2:9" x14ac:dyDescent="0.2">
      <c r="B202" s="147"/>
      <c r="C202" s="97"/>
      <c r="D202" s="97"/>
      <c r="E202" s="97"/>
      <c r="F202" s="97"/>
      <c r="G202" s="97"/>
      <c r="H202" s="97"/>
      <c r="I202" s="97"/>
    </row>
    <row r="203" spans="2:9" x14ac:dyDescent="0.2">
      <c r="B203" s="147"/>
      <c r="C203" s="97"/>
      <c r="D203" s="97"/>
      <c r="E203" s="97"/>
      <c r="F203" s="97"/>
      <c r="G203" s="97"/>
      <c r="H203" s="97"/>
      <c r="I203" s="97"/>
    </row>
    <row r="204" spans="2:9" x14ac:dyDescent="0.2">
      <c r="B204" s="147"/>
      <c r="C204" s="97"/>
      <c r="D204" s="97"/>
      <c r="E204" s="97"/>
      <c r="F204" s="97"/>
      <c r="G204" s="97"/>
      <c r="H204" s="97"/>
      <c r="I204" s="97"/>
    </row>
    <row r="205" spans="2:9" x14ac:dyDescent="0.2">
      <c r="B205" s="147"/>
      <c r="C205" s="97"/>
      <c r="D205" s="97"/>
      <c r="E205" s="97"/>
      <c r="F205" s="97"/>
      <c r="G205" s="97"/>
      <c r="H205" s="97"/>
      <c r="I205" s="97"/>
    </row>
    <row r="206" spans="2:9" x14ac:dyDescent="0.2">
      <c r="B206" s="147"/>
      <c r="C206" s="97"/>
      <c r="D206" s="97"/>
      <c r="E206" s="97"/>
      <c r="F206" s="97"/>
      <c r="G206" s="97"/>
      <c r="H206" s="97"/>
      <c r="I206" s="97"/>
    </row>
    <row r="207" spans="2:9" x14ac:dyDescent="0.2">
      <c r="B207" s="147"/>
      <c r="C207" s="97"/>
      <c r="D207" s="97"/>
      <c r="E207" s="97"/>
      <c r="F207" s="97"/>
      <c r="G207" s="97"/>
      <c r="H207" s="97"/>
      <c r="I207" s="97"/>
    </row>
    <row r="208" spans="2:9" x14ac:dyDescent="0.2">
      <c r="B208" s="147"/>
      <c r="C208" s="97"/>
      <c r="D208" s="97"/>
      <c r="E208" s="97"/>
      <c r="F208" s="97"/>
      <c r="G208" s="97"/>
      <c r="H208" s="97"/>
      <c r="I208" s="97"/>
    </row>
    <row r="209" spans="2:9" x14ac:dyDescent="0.2">
      <c r="B209" s="147"/>
      <c r="C209" s="97"/>
      <c r="D209" s="97"/>
      <c r="E209" s="97"/>
      <c r="F209" s="97"/>
      <c r="G209" s="97"/>
      <c r="H209" s="97"/>
      <c r="I209" s="97"/>
    </row>
    <row r="210" spans="2:9" x14ac:dyDescent="0.2">
      <c r="B210" s="147"/>
      <c r="C210" s="97"/>
      <c r="D210" s="97"/>
      <c r="E210" s="97"/>
      <c r="F210" s="97"/>
      <c r="G210" s="97"/>
      <c r="H210" s="97"/>
      <c r="I210" s="97"/>
    </row>
    <row r="211" spans="2:9" x14ac:dyDescent="0.2">
      <c r="B211" s="147"/>
      <c r="C211" s="97"/>
      <c r="D211" s="97"/>
      <c r="E211" s="97"/>
      <c r="F211" s="97"/>
      <c r="G211" s="97"/>
      <c r="H211" s="97"/>
      <c r="I211" s="97"/>
    </row>
    <row r="212" spans="2:9" x14ac:dyDescent="0.2">
      <c r="B212" s="147"/>
      <c r="C212" s="97"/>
      <c r="D212" s="97"/>
      <c r="E212" s="97"/>
      <c r="F212" s="97"/>
      <c r="G212" s="97"/>
      <c r="H212" s="97"/>
      <c r="I212" s="97"/>
    </row>
    <row r="213" spans="2:9" x14ac:dyDescent="0.2">
      <c r="B213" s="147"/>
      <c r="C213" s="97"/>
      <c r="D213" s="97"/>
      <c r="E213" s="97"/>
      <c r="F213" s="97"/>
      <c r="G213" s="97"/>
      <c r="H213" s="97"/>
      <c r="I213" s="97"/>
    </row>
    <row r="214" spans="2:9" x14ac:dyDescent="0.2">
      <c r="B214" s="147"/>
      <c r="C214" s="97"/>
      <c r="D214" s="97"/>
      <c r="E214" s="97"/>
      <c r="F214" s="97"/>
      <c r="G214" s="97"/>
      <c r="H214" s="97"/>
      <c r="I214" s="97"/>
    </row>
    <row r="215" spans="2:9" x14ac:dyDescent="0.2">
      <c r="B215" s="147"/>
      <c r="C215" s="97"/>
      <c r="D215" s="97"/>
      <c r="E215" s="97"/>
      <c r="F215" s="97"/>
      <c r="G215" s="97"/>
      <c r="H215" s="97"/>
      <c r="I215" s="97"/>
    </row>
    <row r="216" spans="2:9" x14ac:dyDescent="0.2">
      <c r="B216" s="147"/>
      <c r="C216" s="97"/>
      <c r="D216" s="97"/>
      <c r="E216" s="97"/>
      <c r="F216" s="97"/>
      <c r="G216" s="97"/>
      <c r="H216" s="97"/>
      <c r="I216" s="97"/>
    </row>
    <row r="217" spans="2:9" x14ac:dyDescent="0.2">
      <c r="B217" s="147"/>
      <c r="C217" s="97"/>
      <c r="D217" s="97"/>
      <c r="E217" s="97"/>
      <c r="F217" s="97"/>
      <c r="G217" s="97"/>
      <c r="H217" s="97"/>
      <c r="I217" s="97"/>
    </row>
    <row r="218" spans="2:9" x14ac:dyDescent="0.2">
      <c r="B218" s="147"/>
      <c r="C218" s="97"/>
      <c r="D218" s="97"/>
      <c r="E218" s="97"/>
      <c r="F218" s="97"/>
      <c r="G218" s="97"/>
      <c r="H218" s="97"/>
      <c r="I218" s="97"/>
    </row>
    <row r="219" spans="2:9" x14ac:dyDescent="0.2">
      <c r="B219" s="147"/>
      <c r="C219" s="97"/>
      <c r="D219" s="97"/>
      <c r="E219" s="97"/>
      <c r="F219" s="97"/>
      <c r="G219" s="97"/>
      <c r="H219" s="97"/>
      <c r="I219" s="97"/>
    </row>
    <row r="220" spans="2:9" x14ac:dyDescent="0.2">
      <c r="B220" s="147"/>
      <c r="C220" s="97"/>
      <c r="D220" s="97"/>
      <c r="E220" s="97"/>
      <c r="F220" s="97"/>
      <c r="G220" s="97"/>
      <c r="H220" s="97"/>
      <c r="I220" s="97"/>
    </row>
    <row r="221" spans="2:9" x14ac:dyDescent="0.2">
      <c r="B221" s="147"/>
      <c r="C221" s="97"/>
      <c r="D221" s="97"/>
      <c r="E221" s="97"/>
      <c r="F221" s="97"/>
      <c r="G221" s="97"/>
      <c r="H221" s="97"/>
      <c r="I221" s="97"/>
    </row>
    <row r="222" spans="2:9" x14ac:dyDescent="0.2">
      <c r="B222" s="147"/>
      <c r="C222" s="97"/>
      <c r="D222" s="97"/>
      <c r="E222" s="97"/>
      <c r="F222" s="97"/>
      <c r="G222" s="97"/>
      <c r="H222" s="97"/>
      <c r="I222" s="97"/>
    </row>
    <row r="223" spans="2:9" x14ac:dyDescent="0.2">
      <c r="B223" s="147"/>
      <c r="C223" s="97"/>
      <c r="D223" s="97"/>
      <c r="E223" s="97"/>
      <c r="F223" s="97"/>
      <c r="G223" s="97"/>
      <c r="H223" s="97"/>
      <c r="I223" s="97"/>
    </row>
    <row r="224" spans="2:9" x14ac:dyDescent="0.2">
      <c r="B224" s="147"/>
      <c r="C224" s="97"/>
      <c r="D224" s="97"/>
      <c r="E224" s="97"/>
      <c r="F224" s="97"/>
      <c r="G224" s="97"/>
      <c r="H224" s="97"/>
      <c r="I224" s="97"/>
    </row>
    <row r="225" spans="2:9" x14ac:dyDescent="0.2">
      <c r="B225" s="147"/>
      <c r="C225" s="97"/>
      <c r="D225" s="97"/>
      <c r="E225" s="97"/>
      <c r="F225" s="97"/>
      <c r="G225" s="97"/>
      <c r="H225" s="97"/>
      <c r="I225" s="97"/>
    </row>
    <row r="226" spans="2:9" x14ac:dyDescent="0.2">
      <c r="B226" s="147"/>
      <c r="C226" s="97"/>
      <c r="D226" s="97"/>
      <c r="E226" s="97"/>
      <c r="F226" s="97"/>
      <c r="G226" s="97"/>
      <c r="H226" s="97"/>
      <c r="I226" s="97"/>
    </row>
    <row r="227" spans="2:9" x14ac:dyDescent="0.2">
      <c r="B227" s="147"/>
      <c r="C227" s="97"/>
      <c r="D227" s="97"/>
      <c r="E227" s="97"/>
      <c r="F227" s="97"/>
      <c r="G227" s="97"/>
      <c r="H227" s="97"/>
      <c r="I227" s="97"/>
    </row>
    <row r="228" spans="2:9" x14ac:dyDescent="0.2">
      <c r="B228" s="147"/>
      <c r="C228" s="97"/>
      <c r="D228" s="97"/>
      <c r="E228" s="97"/>
      <c r="F228" s="97"/>
      <c r="G228" s="97"/>
      <c r="H228" s="97"/>
      <c r="I228" s="97"/>
    </row>
    <row r="229" spans="2:9" x14ac:dyDescent="0.2">
      <c r="B229" s="147"/>
      <c r="C229" s="97"/>
      <c r="D229" s="97"/>
      <c r="E229" s="97"/>
      <c r="F229" s="97"/>
      <c r="G229" s="97"/>
      <c r="H229" s="97"/>
      <c r="I229" s="97"/>
    </row>
    <row r="230" spans="2:9" x14ac:dyDescent="0.2">
      <c r="B230" s="147"/>
      <c r="C230" s="97"/>
      <c r="D230" s="97"/>
      <c r="E230" s="97"/>
      <c r="F230" s="97"/>
      <c r="G230" s="97"/>
      <c r="H230" s="97"/>
      <c r="I230" s="97"/>
    </row>
    <row r="231" spans="2:9" x14ac:dyDescent="0.2">
      <c r="B231" s="147"/>
      <c r="C231" s="97"/>
      <c r="D231" s="97"/>
      <c r="E231" s="97"/>
      <c r="F231" s="97"/>
      <c r="G231" s="97"/>
      <c r="H231" s="97"/>
      <c r="I231" s="97"/>
    </row>
    <row r="232" spans="2:9" x14ac:dyDescent="0.2">
      <c r="B232" s="147"/>
      <c r="C232" s="97"/>
      <c r="D232" s="97"/>
      <c r="E232" s="97"/>
      <c r="F232" s="97"/>
      <c r="G232" s="97"/>
      <c r="H232" s="97"/>
      <c r="I232" s="97"/>
    </row>
    <row r="233" spans="2:9" x14ac:dyDescent="0.2">
      <c r="B233" s="147"/>
      <c r="C233" s="97"/>
      <c r="D233" s="97"/>
      <c r="E233" s="97"/>
      <c r="F233" s="97"/>
      <c r="G233" s="97"/>
      <c r="H233" s="97"/>
      <c r="I233" s="97"/>
    </row>
    <row r="234" spans="2:9" x14ac:dyDescent="0.2">
      <c r="B234" s="147"/>
      <c r="C234" s="97"/>
      <c r="D234" s="97"/>
      <c r="E234" s="97"/>
      <c r="F234" s="97"/>
      <c r="G234" s="97"/>
      <c r="H234" s="97"/>
      <c r="I234" s="97"/>
    </row>
    <row r="235" spans="2:9" x14ac:dyDescent="0.2">
      <c r="B235" s="147"/>
      <c r="C235" s="97"/>
      <c r="D235" s="97"/>
      <c r="E235" s="97"/>
      <c r="F235" s="97"/>
      <c r="G235" s="97"/>
      <c r="H235" s="97"/>
      <c r="I235" s="97"/>
    </row>
    <row r="236" spans="2:9" x14ac:dyDescent="0.2">
      <c r="B236" s="147"/>
      <c r="C236" s="97"/>
      <c r="D236" s="97"/>
      <c r="E236" s="97"/>
      <c r="F236" s="97"/>
      <c r="G236" s="97"/>
      <c r="H236" s="97"/>
      <c r="I236" s="97"/>
    </row>
    <row r="237" spans="2:9" x14ac:dyDescent="0.2">
      <c r="B237" s="147"/>
      <c r="C237" s="97"/>
      <c r="D237" s="97"/>
      <c r="E237" s="97"/>
      <c r="F237" s="97"/>
      <c r="G237" s="97"/>
      <c r="H237" s="97"/>
      <c r="I237" s="97"/>
    </row>
    <row r="238" spans="2:9" x14ac:dyDescent="0.2">
      <c r="B238" s="147"/>
      <c r="C238" s="97"/>
      <c r="D238" s="97"/>
      <c r="E238" s="97"/>
      <c r="F238" s="97"/>
      <c r="G238" s="97"/>
      <c r="H238" s="97"/>
      <c r="I238" s="97"/>
    </row>
    <row r="239" spans="2:9" x14ac:dyDescent="0.2">
      <c r="B239" s="147"/>
      <c r="C239" s="97"/>
      <c r="D239" s="97"/>
      <c r="E239" s="97"/>
      <c r="F239" s="97"/>
      <c r="G239" s="97"/>
      <c r="H239" s="97"/>
      <c r="I239" s="97"/>
    </row>
    <row r="240" spans="2:9" x14ac:dyDescent="0.2">
      <c r="B240" s="147"/>
      <c r="C240" s="97"/>
      <c r="D240" s="97"/>
      <c r="E240" s="97"/>
      <c r="F240" s="97"/>
      <c r="G240" s="97"/>
      <c r="H240" s="97"/>
      <c r="I240" s="97"/>
    </row>
    <row r="241" spans="2:9" x14ac:dyDescent="0.2">
      <c r="B241" s="147"/>
      <c r="C241" s="97"/>
      <c r="D241" s="97"/>
      <c r="E241" s="97"/>
      <c r="F241" s="97"/>
      <c r="G241" s="97"/>
      <c r="H241" s="97"/>
      <c r="I241" s="97"/>
    </row>
    <row r="242" spans="2:9" x14ac:dyDescent="0.2">
      <c r="B242" s="147"/>
      <c r="C242" s="97"/>
      <c r="D242" s="97"/>
      <c r="E242" s="97"/>
      <c r="F242" s="97"/>
      <c r="G242" s="97"/>
      <c r="H242" s="97"/>
      <c r="I242" s="97"/>
    </row>
    <row r="243" spans="2:9" x14ac:dyDescent="0.2">
      <c r="B243" s="147"/>
      <c r="C243" s="97"/>
      <c r="D243" s="97"/>
      <c r="E243" s="97"/>
      <c r="F243" s="97"/>
      <c r="G243" s="97"/>
      <c r="H243" s="97"/>
      <c r="I243" s="97"/>
    </row>
    <row r="244" spans="2:9" x14ac:dyDescent="0.2">
      <c r="B244" s="147"/>
      <c r="C244" s="97"/>
      <c r="D244" s="97"/>
      <c r="E244" s="97"/>
      <c r="F244" s="97"/>
      <c r="G244" s="97"/>
      <c r="H244" s="97"/>
      <c r="I244" s="97"/>
    </row>
    <row r="245" spans="2:9" x14ac:dyDescent="0.2">
      <c r="B245" s="147"/>
      <c r="C245" s="97"/>
      <c r="D245" s="97"/>
      <c r="E245" s="97"/>
      <c r="F245" s="97"/>
      <c r="G245" s="97"/>
      <c r="H245" s="97"/>
      <c r="I245" s="97"/>
    </row>
    <row r="246" spans="2:9" x14ac:dyDescent="0.2">
      <c r="B246" s="147"/>
      <c r="C246" s="97"/>
      <c r="D246" s="97"/>
      <c r="E246" s="97"/>
      <c r="F246" s="97"/>
      <c r="G246" s="97"/>
      <c r="H246" s="97"/>
      <c r="I246" s="97"/>
    </row>
    <row r="247" spans="2:9" x14ac:dyDescent="0.2">
      <c r="B247" s="147"/>
      <c r="C247" s="97"/>
      <c r="D247" s="97"/>
      <c r="E247" s="97"/>
      <c r="F247" s="97"/>
      <c r="G247" s="97"/>
      <c r="H247" s="97"/>
      <c r="I247" s="97"/>
    </row>
    <row r="248" spans="2:9" x14ac:dyDescent="0.2">
      <c r="B248" s="147"/>
      <c r="C248" s="97"/>
      <c r="D248" s="97"/>
      <c r="E248" s="97"/>
      <c r="F248" s="97"/>
      <c r="G248" s="97"/>
      <c r="H248" s="97"/>
      <c r="I248" s="97"/>
    </row>
    <row r="249" spans="2:9" x14ac:dyDescent="0.2">
      <c r="B249" s="147"/>
      <c r="C249" s="97"/>
      <c r="D249" s="97"/>
      <c r="E249" s="97"/>
      <c r="F249" s="97"/>
      <c r="G249" s="97"/>
      <c r="H249" s="97"/>
      <c r="I249" s="97"/>
    </row>
    <row r="250" spans="2:9" x14ac:dyDescent="0.2">
      <c r="B250" s="147"/>
      <c r="C250" s="97"/>
      <c r="D250" s="97"/>
      <c r="E250" s="97"/>
      <c r="F250" s="97"/>
      <c r="G250" s="97"/>
      <c r="H250" s="97"/>
      <c r="I250" s="97"/>
    </row>
    <row r="251" spans="2:9" x14ac:dyDescent="0.2">
      <c r="B251" s="147"/>
      <c r="C251" s="97"/>
      <c r="D251" s="97"/>
      <c r="E251" s="97"/>
      <c r="F251" s="97"/>
      <c r="G251" s="97"/>
      <c r="H251" s="97"/>
      <c r="I251" s="97"/>
    </row>
    <row r="252" spans="2:9" x14ac:dyDescent="0.2">
      <c r="B252" s="147"/>
      <c r="C252" s="97"/>
      <c r="D252" s="97"/>
      <c r="E252" s="97"/>
      <c r="F252" s="97"/>
      <c r="G252" s="97"/>
      <c r="H252" s="97"/>
      <c r="I252" s="97"/>
    </row>
    <row r="253" spans="2:9" x14ac:dyDescent="0.2">
      <c r="B253" s="147"/>
      <c r="C253" s="97"/>
      <c r="D253" s="97"/>
      <c r="E253" s="97"/>
      <c r="F253" s="97"/>
      <c r="G253" s="97"/>
      <c r="H253" s="97"/>
      <c r="I253" s="97"/>
    </row>
    <row r="254" spans="2:9" x14ac:dyDescent="0.2">
      <c r="B254" s="147"/>
      <c r="C254" s="97"/>
      <c r="D254" s="97"/>
      <c r="E254" s="97"/>
      <c r="F254" s="97"/>
      <c r="G254" s="97"/>
      <c r="H254" s="97"/>
      <c r="I254" s="97"/>
    </row>
    <row r="255" spans="2:9" x14ac:dyDescent="0.2">
      <c r="B255" s="147"/>
      <c r="C255" s="97"/>
      <c r="D255" s="97"/>
      <c r="E255" s="97"/>
      <c r="F255" s="97"/>
      <c r="G255" s="97"/>
      <c r="H255" s="97"/>
      <c r="I255" s="97"/>
    </row>
    <row r="256" spans="2:9" x14ac:dyDescent="0.2">
      <c r="B256" s="147"/>
      <c r="C256" s="97"/>
      <c r="D256" s="97"/>
      <c r="E256" s="97"/>
      <c r="F256" s="97"/>
      <c r="G256" s="97"/>
      <c r="H256" s="97"/>
      <c r="I256" s="97"/>
    </row>
    <row r="257" spans="2:9" x14ac:dyDescent="0.2">
      <c r="B257" s="147"/>
      <c r="C257" s="97"/>
      <c r="D257" s="97"/>
      <c r="E257" s="97"/>
      <c r="F257" s="97"/>
      <c r="G257" s="97"/>
      <c r="H257" s="97"/>
      <c r="I257" s="97"/>
    </row>
    <row r="258" spans="2:9" x14ac:dyDescent="0.2">
      <c r="B258" s="147"/>
      <c r="C258" s="97"/>
      <c r="D258" s="97"/>
      <c r="E258" s="97"/>
      <c r="F258" s="97"/>
      <c r="G258" s="97"/>
      <c r="H258" s="97"/>
      <c r="I258" s="97"/>
    </row>
    <row r="259" spans="2:9" x14ac:dyDescent="0.2">
      <c r="B259" s="147"/>
      <c r="C259" s="97"/>
      <c r="D259" s="97"/>
      <c r="E259" s="97"/>
      <c r="F259" s="97"/>
      <c r="G259" s="97"/>
      <c r="H259" s="97"/>
      <c r="I259" s="97"/>
    </row>
    <row r="260" spans="2:9" x14ac:dyDescent="0.2">
      <c r="B260" s="147"/>
      <c r="C260" s="97"/>
      <c r="D260" s="97"/>
      <c r="E260" s="97"/>
      <c r="F260" s="97"/>
      <c r="G260" s="97"/>
      <c r="H260" s="97"/>
      <c r="I260" s="97"/>
    </row>
    <row r="261" spans="2:9" x14ac:dyDescent="0.2">
      <c r="B261" s="147"/>
      <c r="C261" s="97"/>
      <c r="D261" s="97"/>
      <c r="E261" s="97"/>
      <c r="F261" s="97"/>
      <c r="G261" s="97"/>
      <c r="H261" s="97"/>
      <c r="I261" s="97"/>
    </row>
    <row r="262" spans="2:9" x14ac:dyDescent="0.2">
      <c r="B262" s="147"/>
      <c r="C262" s="97"/>
      <c r="D262" s="97"/>
      <c r="E262" s="97"/>
      <c r="F262" s="97"/>
      <c r="G262" s="97"/>
      <c r="H262" s="97"/>
      <c r="I262" s="97"/>
    </row>
    <row r="263" spans="2:9" x14ac:dyDescent="0.2">
      <c r="B263" s="147"/>
      <c r="C263" s="97"/>
      <c r="D263" s="97"/>
      <c r="E263" s="97"/>
      <c r="F263" s="97"/>
      <c r="G263" s="97"/>
      <c r="H263" s="97"/>
      <c r="I263" s="97"/>
    </row>
    <row r="264" spans="2:9" x14ac:dyDescent="0.2">
      <c r="B264" s="147"/>
      <c r="C264" s="97"/>
      <c r="D264" s="97"/>
      <c r="E264" s="97"/>
      <c r="F264" s="97"/>
      <c r="G264" s="97"/>
      <c r="H264" s="97"/>
      <c r="I264" s="97"/>
    </row>
    <row r="265" spans="2:9" x14ac:dyDescent="0.2">
      <c r="B265" s="147"/>
      <c r="C265" s="97"/>
      <c r="D265" s="97"/>
      <c r="E265" s="97"/>
      <c r="F265" s="97"/>
      <c r="G265" s="97"/>
      <c r="H265" s="97"/>
      <c r="I265" s="97"/>
    </row>
    <row r="266" spans="2:9" x14ac:dyDescent="0.2">
      <c r="B266" s="147"/>
      <c r="C266" s="97"/>
      <c r="D266" s="97"/>
      <c r="E266" s="97"/>
      <c r="F266" s="97"/>
      <c r="G266" s="97"/>
      <c r="H266" s="97"/>
      <c r="I266" s="97"/>
    </row>
    <row r="267" spans="2:9" x14ac:dyDescent="0.2">
      <c r="B267" s="147"/>
      <c r="C267" s="97"/>
      <c r="D267" s="97"/>
      <c r="E267" s="97"/>
      <c r="F267" s="97"/>
      <c r="G267" s="97"/>
      <c r="H267" s="97"/>
      <c r="I267" s="97"/>
    </row>
    <row r="268" spans="2:9" x14ac:dyDescent="0.2">
      <c r="B268" s="147"/>
      <c r="C268" s="97"/>
      <c r="D268" s="97"/>
      <c r="E268" s="97"/>
      <c r="F268" s="97"/>
      <c r="G268" s="97"/>
      <c r="H268" s="97"/>
      <c r="I268" s="97"/>
    </row>
    <row r="269" spans="2:9" x14ac:dyDescent="0.2">
      <c r="B269" s="147"/>
      <c r="C269" s="97"/>
      <c r="D269" s="97"/>
      <c r="E269" s="97"/>
      <c r="F269" s="97"/>
      <c r="G269" s="97"/>
      <c r="H269" s="97"/>
      <c r="I269" s="97"/>
    </row>
    <row r="270" spans="2:9" x14ac:dyDescent="0.2">
      <c r="B270" s="147"/>
      <c r="C270" s="97"/>
      <c r="D270" s="97"/>
      <c r="E270" s="97"/>
      <c r="F270" s="97"/>
      <c r="G270" s="97"/>
      <c r="H270" s="97"/>
      <c r="I270" s="97"/>
    </row>
    <row r="271" spans="2:9" x14ac:dyDescent="0.2">
      <c r="B271" s="147"/>
      <c r="C271" s="97"/>
      <c r="D271" s="97"/>
      <c r="E271" s="97"/>
      <c r="F271" s="97"/>
      <c r="G271" s="97"/>
      <c r="H271" s="97"/>
      <c r="I271" s="97"/>
    </row>
    <row r="272" spans="2:9" x14ac:dyDescent="0.2">
      <c r="B272" s="147"/>
      <c r="C272" s="97"/>
      <c r="D272" s="97"/>
      <c r="E272" s="97"/>
      <c r="F272" s="97"/>
      <c r="G272" s="97"/>
      <c r="H272" s="97"/>
      <c r="I272" s="97"/>
    </row>
    <row r="273" spans="2:9" x14ac:dyDescent="0.2">
      <c r="B273" s="147"/>
      <c r="C273" s="97"/>
      <c r="D273" s="97"/>
      <c r="E273" s="97"/>
      <c r="F273" s="97"/>
      <c r="G273" s="97"/>
      <c r="H273" s="97"/>
      <c r="I273" s="97"/>
    </row>
    <row r="274" spans="2:9" x14ac:dyDescent="0.2">
      <c r="B274" s="147"/>
      <c r="C274" s="97"/>
      <c r="D274" s="97"/>
      <c r="E274" s="97"/>
      <c r="F274" s="97"/>
      <c r="G274" s="97"/>
      <c r="H274" s="97"/>
      <c r="I274" s="97"/>
    </row>
    <row r="275" spans="2:9" x14ac:dyDescent="0.2">
      <c r="B275" s="147"/>
      <c r="C275" s="97"/>
      <c r="D275" s="97"/>
      <c r="E275" s="97"/>
      <c r="F275" s="97"/>
      <c r="G275" s="97"/>
      <c r="H275" s="97"/>
      <c r="I275" s="97"/>
    </row>
    <row r="276" spans="2:9" x14ac:dyDescent="0.2">
      <c r="B276" s="147"/>
      <c r="C276" s="97"/>
      <c r="D276" s="97"/>
      <c r="E276" s="97"/>
      <c r="F276" s="97"/>
      <c r="G276" s="97"/>
      <c r="H276" s="97"/>
      <c r="I276" s="97"/>
    </row>
    <row r="277" spans="2:9" x14ac:dyDescent="0.2">
      <c r="B277" s="147"/>
      <c r="C277" s="97"/>
      <c r="D277" s="97"/>
      <c r="E277" s="97"/>
      <c r="F277" s="97"/>
      <c r="G277" s="97"/>
      <c r="H277" s="97"/>
      <c r="I277" s="97"/>
    </row>
    <row r="278" spans="2:9" x14ac:dyDescent="0.2">
      <c r="B278" s="147"/>
      <c r="C278" s="97"/>
      <c r="D278" s="97"/>
      <c r="E278" s="97"/>
      <c r="F278" s="97"/>
      <c r="G278" s="97"/>
      <c r="H278" s="97"/>
      <c r="I278" s="97"/>
    </row>
    <row r="279" spans="2:9" x14ac:dyDescent="0.2">
      <c r="B279" s="147"/>
      <c r="C279" s="97"/>
      <c r="D279" s="97"/>
      <c r="E279" s="97"/>
      <c r="F279" s="97"/>
      <c r="G279" s="97"/>
      <c r="H279" s="97"/>
      <c r="I279" s="97"/>
    </row>
    <row r="280" spans="2:9" x14ac:dyDescent="0.2">
      <c r="B280" s="147"/>
      <c r="C280" s="97"/>
      <c r="D280" s="97"/>
      <c r="E280" s="97"/>
      <c r="F280" s="97"/>
      <c r="G280" s="97"/>
      <c r="H280" s="97"/>
      <c r="I280" s="97"/>
    </row>
    <row r="281" spans="2:9" x14ac:dyDescent="0.2">
      <c r="B281" s="147"/>
      <c r="C281" s="97"/>
      <c r="D281" s="97"/>
      <c r="E281" s="97"/>
      <c r="F281" s="97"/>
      <c r="G281" s="97"/>
      <c r="H281" s="97"/>
      <c r="I281" s="97"/>
    </row>
    <row r="282" spans="2:9" x14ac:dyDescent="0.2">
      <c r="B282" s="147"/>
      <c r="C282" s="97"/>
      <c r="D282" s="97"/>
      <c r="E282" s="97"/>
      <c r="F282" s="97"/>
      <c r="G282" s="97"/>
      <c r="H282" s="97"/>
      <c r="I282" s="97"/>
    </row>
    <row r="283" spans="2:9" x14ac:dyDescent="0.2">
      <c r="B283" s="147"/>
      <c r="C283" s="97"/>
      <c r="D283" s="97"/>
      <c r="E283" s="97"/>
      <c r="F283" s="97"/>
      <c r="G283" s="97"/>
      <c r="H283" s="97"/>
      <c r="I283" s="97"/>
    </row>
    <row r="284" spans="2:9" x14ac:dyDescent="0.2">
      <c r="B284" s="147"/>
      <c r="C284" s="97"/>
      <c r="D284" s="97"/>
      <c r="E284" s="97"/>
      <c r="F284" s="97"/>
      <c r="G284" s="97"/>
      <c r="H284" s="97"/>
      <c r="I284" s="97"/>
    </row>
    <row r="285" spans="2:9" x14ac:dyDescent="0.2">
      <c r="B285" s="147"/>
      <c r="C285" s="97"/>
      <c r="D285" s="97"/>
      <c r="E285" s="97"/>
      <c r="F285" s="97"/>
      <c r="G285" s="97"/>
      <c r="H285" s="97"/>
      <c r="I285" s="97"/>
    </row>
    <row r="286" spans="2:9" x14ac:dyDescent="0.2">
      <c r="B286" s="147"/>
      <c r="C286" s="97"/>
      <c r="D286" s="97"/>
      <c r="E286" s="97"/>
      <c r="F286" s="97"/>
      <c r="G286" s="97"/>
      <c r="H286" s="97"/>
      <c r="I286" s="97"/>
    </row>
    <row r="287" spans="2:9" x14ac:dyDescent="0.2">
      <c r="B287" s="147"/>
      <c r="C287" s="97"/>
      <c r="D287" s="97"/>
      <c r="E287" s="97"/>
      <c r="F287" s="97"/>
      <c r="G287" s="97"/>
      <c r="H287" s="97"/>
      <c r="I287" s="97"/>
    </row>
    <row r="288" spans="2:9" x14ac:dyDescent="0.2">
      <c r="B288" s="147"/>
      <c r="C288" s="97"/>
      <c r="D288" s="97"/>
      <c r="E288" s="97"/>
      <c r="F288" s="97"/>
      <c r="G288" s="97"/>
      <c r="H288" s="97"/>
      <c r="I288" s="97"/>
    </row>
    <row r="289" spans="2:9" x14ac:dyDescent="0.2">
      <c r="B289" s="147"/>
      <c r="C289" s="97"/>
      <c r="D289" s="97"/>
      <c r="E289" s="97"/>
      <c r="F289" s="97"/>
      <c r="G289" s="97"/>
      <c r="H289" s="97"/>
      <c r="I289" s="97"/>
    </row>
    <row r="290" spans="2:9" x14ac:dyDescent="0.2">
      <c r="B290" s="147"/>
      <c r="C290" s="97"/>
      <c r="D290" s="97"/>
      <c r="E290" s="97"/>
      <c r="F290" s="97"/>
      <c r="G290" s="97"/>
      <c r="H290" s="97"/>
      <c r="I290" s="97"/>
    </row>
    <row r="291" spans="2:9" x14ac:dyDescent="0.2">
      <c r="B291" s="147"/>
      <c r="C291" s="97"/>
      <c r="D291" s="97"/>
      <c r="E291" s="97"/>
      <c r="F291" s="97"/>
      <c r="G291" s="97"/>
      <c r="H291" s="97"/>
      <c r="I291" s="97"/>
    </row>
    <row r="292" spans="2:9" x14ac:dyDescent="0.2">
      <c r="B292" s="147"/>
      <c r="C292" s="97"/>
      <c r="D292" s="97"/>
      <c r="E292" s="97"/>
      <c r="F292" s="97"/>
      <c r="G292" s="97"/>
      <c r="H292" s="97"/>
      <c r="I292" s="97"/>
    </row>
    <row r="293" spans="2:9" x14ac:dyDescent="0.2">
      <c r="B293" s="147"/>
      <c r="C293" s="97"/>
      <c r="D293" s="97"/>
      <c r="E293" s="97"/>
      <c r="F293" s="97"/>
      <c r="G293" s="97"/>
      <c r="H293" s="97"/>
      <c r="I293" s="97"/>
    </row>
    <row r="294" spans="2:9" x14ac:dyDescent="0.2">
      <c r="B294" s="147"/>
      <c r="C294" s="97"/>
      <c r="D294" s="97"/>
      <c r="E294" s="97"/>
      <c r="F294" s="97"/>
      <c r="G294" s="97"/>
      <c r="H294" s="97"/>
      <c r="I294" s="97"/>
    </row>
    <row r="295" spans="2:9" x14ac:dyDescent="0.2">
      <c r="B295" s="147"/>
      <c r="C295" s="97"/>
      <c r="D295" s="97"/>
      <c r="E295" s="97"/>
      <c r="F295" s="97"/>
      <c r="G295" s="97"/>
      <c r="H295" s="97"/>
      <c r="I295" s="97"/>
    </row>
    <row r="296" spans="2:9" x14ac:dyDescent="0.2">
      <c r="B296" s="147"/>
      <c r="C296" s="97"/>
      <c r="D296" s="97"/>
      <c r="E296" s="97"/>
      <c r="F296" s="97"/>
      <c r="G296" s="97"/>
      <c r="H296" s="97"/>
      <c r="I296" s="97"/>
    </row>
    <row r="297" spans="2:9" x14ac:dyDescent="0.2">
      <c r="B297" s="147"/>
      <c r="C297" s="97"/>
      <c r="D297" s="97"/>
      <c r="E297" s="97"/>
      <c r="F297" s="97"/>
      <c r="G297" s="97"/>
      <c r="H297" s="97"/>
      <c r="I297" s="97"/>
    </row>
    <row r="298" spans="2:9" x14ac:dyDescent="0.2">
      <c r="B298" s="147"/>
      <c r="C298" s="97"/>
      <c r="D298" s="97"/>
      <c r="E298" s="97"/>
      <c r="F298" s="97"/>
      <c r="G298" s="97"/>
      <c r="H298" s="97"/>
      <c r="I298" s="97"/>
    </row>
    <row r="299" spans="2:9" x14ac:dyDescent="0.2">
      <c r="B299" s="147"/>
      <c r="C299" s="97"/>
      <c r="D299" s="97"/>
      <c r="E299" s="97"/>
      <c r="F299" s="97"/>
      <c r="G299" s="97"/>
      <c r="H299" s="97"/>
      <c r="I299" s="97"/>
    </row>
    <row r="300" spans="2:9" x14ac:dyDescent="0.2">
      <c r="B300" s="147"/>
      <c r="C300" s="97"/>
      <c r="D300" s="97"/>
      <c r="E300" s="97"/>
      <c r="F300" s="97"/>
      <c r="G300" s="97"/>
      <c r="H300" s="97"/>
      <c r="I300" s="97"/>
    </row>
    <row r="301" spans="2:9" x14ac:dyDescent="0.2">
      <c r="B301" s="147"/>
      <c r="C301" s="97"/>
      <c r="D301" s="97"/>
      <c r="E301" s="97"/>
      <c r="F301" s="97"/>
      <c r="G301" s="97"/>
      <c r="H301" s="97"/>
      <c r="I301" s="97"/>
    </row>
    <row r="302" spans="2:9" x14ac:dyDescent="0.2">
      <c r="B302" s="147"/>
      <c r="C302" s="97"/>
      <c r="D302" s="97"/>
      <c r="E302" s="97"/>
      <c r="F302" s="97"/>
      <c r="G302" s="97"/>
      <c r="H302" s="97"/>
      <c r="I302" s="97"/>
    </row>
    <row r="303" spans="2:9" x14ac:dyDescent="0.2">
      <c r="B303" s="147"/>
      <c r="C303" s="97"/>
      <c r="D303" s="97"/>
      <c r="E303" s="97"/>
      <c r="F303" s="97"/>
      <c r="G303" s="97"/>
      <c r="H303" s="97"/>
      <c r="I303" s="97"/>
    </row>
    <row r="304" spans="2:9" x14ac:dyDescent="0.2">
      <c r="B304" s="147"/>
      <c r="C304" s="97"/>
      <c r="D304" s="97"/>
      <c r="E304" s="97"/>
      <c r="F304" s="97"/>
      <c r="G304" s="97"/>
      <c r="H304" s="97"/>
      <c r="I304" s="97"/>
    </row>
    <row r="305" spans="2:9" x14ac:dyDescent="0.2">
      <c r="B305" s="147"/>
      <c r="C305" s="97"/>
      <c r="D305" s="97"/>
      <c r="E305" s="97"/>
      <c r="F305" s="97"/>
      <c r="G305" s="97"/>
      <c r="H305" s="97"/>
      <c r="I305" s="97"/>
    </row>
    <row r="306" spans="2:9" x14ac:dyDescent="0.2">
      <c r="B306" s="147"/>
      <c r="C306" s="97"/>
      <c r="D306" s="97"/>
      <c r="E306" s="97"/>
      <c r="F306" s="97"/>
      <c r="G306" s="97"/>
      <c r="H306" s="97"/>
      <c r="I306" s="97"/>
    </row>
    <row r="307" spans="2:9" x14ac:dyDescent="0.2">
      <c r="B307" s="147"/>
      <c r="C307" s="97"/>
      <c r="D307" s="97"/>
      <c r="E307" s="97"/>
      <c r="F307" s="97"/>
      <c r="G307" s="97"/>
      <c r="H307" s="97"/>
      <c r="I307" s="97"/>
    </row>
    <row r="308" spans="2:9" x14ac:dyDescent="0.2">
      <c r="B308" s="147"/>
      <c r="C308" s="97"/>
      <c r="D308" s="97"/>
      <c r="E308" s="97"/>
      <c r="F308" s="97"/>
      <c r="G308" s="97"/>
      <c r="H308" s="97"/>
      <c r="I308" s="97"/>
    </row>
    <row r="309" spans="2:9" x14ac:dyDescent="0.2">
      <c r="B309" s="147"/>
      <c r="C309" s="97"/>
      <c r="D309" s="97"/>
      <c r="E309" s="97"/>
      <c r="F309" s="97"/>
      <c r="G309" s="97"/>
      <c r="H309" s="97"/>
      <c r="I309" s="97"/>
    </row>
    <row r="310" spans="2:9" x14ac:dyDescent="0.2">
      <c r="B310" s="147"/>
      <c r="C310" s="97"/>
      <c r="D310" s="97"/>
      <c r="E310" s="97"/>
      <c r="F310" s="97"/>
      <c r="G310" s="97"/>
      <c r="H310" s="97"/>
      <c r="I310" s="97"/>
    </row>
    <row r="311" spans="2:9" x14ac:dyDescent="0.2">
      <c r="B311" s="147"/>
      <c r="C311" s="97"/>
      <c r="D311" s="97"/>
      <c r="E311" s="97"/>
      <c r="F311" s="97"/>
      <c r="G311" s="97"/>
      <c r="H311" s="97"/>
      <c r="I311" s="97"/>
    </row>
    <row r="312" spans="2:9" x14ac:dyDescent="0.2">
      <c r="B312" s="147"/>
      <c r="C312" s="97"/>
      <c r="D312" s="97"/>
      <c r="E312" s="97"/>
      <c r="F312" s="97"/>
      <c r="G312" s="97"/>
      <c r="H312" s="97"/>
      <c r="I312" s="97"/>
    </row>
    <row r="313" spans="2:9" x14ac:dyDescent="0.2">
      <c r="B313" s="147"/>
      <c r="C313" s="97"/>
      <c r="D313" s="97"/>
      <c r="E313" s="97"/>
      <c r="F313" s="97"/>
      <c r="G313" s="97"/>
      <c r="H313" s="97"/>
      <c r="I313" s="97"/>
    </row>
    <row r="314" spans="2:9" x14ac:dyDescent="0.2">
      <c r="B314" s="147"/>
      <c r="C314" s="97"/>
      <c r="D314" s="97"/>
      <c r="E314" s="97"/>
      <c r="F314" s="97"/>
      <c r="G314" s="97"/>
      <c r="H314" s="97"/>
      <c r="I314" s="97"/>
    </row>
    <row r="315" spans="2:9" x14ac:dyDescent="0.2">
      <c r="B315" s="147"/>
      <c r="C315" s="97"/>
      <c r="D315" s="97"/>
      <c r="E315" s="97"/>
      <c r="F315" s="97"/>
      <c r="G315" s="97"/>
      <c r="H315" s="97"/>
      <c r="I315" s="97"/>
    </row>
    <row r="316" spans="2:9" x14ac:dyDescent="0.2">
      <c r="B316" s="147"/>
      <c r="C316" s="97"/>
      <c r="D316" s="97"/>
      <c r="E316" s="97"/>
      <c r="F316" s="97"/>
      <c r="G316" s="97"/>
      <c r="H316" s="97"/>
      <c r="I316" s="97"/>
    </row>
    <row r="317" spans="2:9" x14ac:dyDescent="0.2">
      <c r="B317" s="147"/>
      <c r="C317" s="97"/>
      <c r="D317" s="97"/>
      <c r="E317" s="97"/>
      <c r="F317" s="97"/>
      <c r="G317" s="97"/>
      <c r="H317" s="97"/>
      <c r="I317" s="97"/>
    </row>
    <row r="318" spans="2:9" x14ac:dyDescent="0.2">
      <c r="B318" s="147"/>
      <c r="C318" s="97"/>
      <c r="D318" s="97"/>
      <c r="E318" s="97"/>
      <c r="F318" s="97"/>
      <c r="G318" s="97"/>
      <c r="H318" s="97"/>
      <c r="I318" s="97"/>
    </row>
    <row r="319" spans="2:9" x14ac:dyDescent="0.2">
      <c r="B319" s="147"/>
      <c r="C319" s="97"/>
      <c r="D319" s="97"/>
      <c r="E319" s="97"/>
      <c r="F319" s="97"/>
      <c r="G319" s="97"/>
      <c r="H319" s="97"/>
      <c r="I319" s="97"/>
    </row>
    <row r="320" spans="2:9" x14ac:dyDescent="0.2">
      <c r="B320" s="147"/>
      <c r="C320" s="97"/>
      <c r="D320" s="97"/>
      <c r="E320" s="97"/>
      <c r="F320" s="97"/>
      <c r="G320" s="97"/>
      <c r="H320" s="97"/>
      <c r="I320" s="97"/>
    </row>
    <row r="321" spans="2:9" x14ac:dyDescent="0.2">
      <c r="B321" s="147"/>
      <c r="C321" s="97"/>
      <c r="D321" s="97"/>
      <c r="E321" s="97"/>
      <c r="F321" s="97"/>
      <c r="G321" s="97"/>
      <c r="H321" s="97"/>
      <c r="I321" s="97"/>
    </row>
    <row r="322" spans="2:9" x14ac:dyDescent="0.2">
      <c r="B322" s="147"/>
      <c r="C322" s="97"/>
      <c r="D322" s="97"/>
      <c r="E322" s="97"/>
      <c r="F322" s="97"/>
      <c r="G322" s="97"/>
      <c r="H322" s="97"/>
      <c r="I322" s="97"/>
    </row>
    <row r="323" spans="2:9" x14ac:dyDescent="0.2">
      <c r="B323" s="147"/>
      <c r="C323" s="97"/>
      <c r="D323" s="97"/>
      <c r="E323" s="97"/>
      <c r="F323" s="97"/>
      <c r="G323" s="97"/>
      <c r="H323" s="97"/>
      <c r="I323" s="97"/>
    </row>
    <row r="324" spans="2:9" x14ac:dyDescent="0.2">
      <c r="B324" s="147"/>
      <c r="C324" s="97"/>
      <c r="D324" s="97"/>
      <c r="E324" s="97"/>
      <c r="F324" s="97"/>
      <c r="G324" s="97"/>
      <c r="H324" s="97"/>
      <c r="I324" s="97"/>
    </row>
    <row r="325" spans="2:9" x14ac:dyDescent="0.2">
      <c r="B325" s="147"/>
      <c r="C325" s="97"/>
      <c r="D325" s="97"/>
      <c r="E325" s="97"/>
      <c r="F325" s="97"/>
      <c r="G325" s="97"/>
      <c r="H325" s="97"/>
      <c r="I325" s="97"/>
    </row>
    <row r="326" spans="2:9" x14ac:dyDescent="0.2">
      <c r="B326" s="147"/>
      <c r="C326" s="97"/>
      <c r="D326" s="97"/>
      <c r="E326" s="97"/>
      <c r="F326" s="97"/>
      <c r="G326" s="97"/>
      <c r="H326" s="97"/>
      <c r="I326" s="97"/>
    </row>
    <row r="327" spans="2:9" x14ac:dyDescent="0.2">
      <c r="B327" s="147"/>
      <c r="C327" s="97"/>
      <c r="D327" s="97"/>
      <c r="E327" s="97"/>
      <c r="F327" s="97"/>
      <c r="G327" s="97"/>
      <c r="H327" s="97"/>
      <c r="I327" s="97"/>
    </row>
    <row r="328" spans="2:9" x14ac:dyDescent="0.2">
      <c r="B328" s="147"/>
      <c r="C328" s="97"/>
      <c r="D328" s="97"/>
      <c r="E328" s="97"/>
      <c r="F328" s="97"/>
      <c r="G328" s="97"/>
      <c r="H328" s="97"/>
      <c r="I328" s="97"/>
    </row>
    <row r="329" spans="2:9" x14ac:dyDescent="0.2">
      <c r="B329" s="147"/>
      <c r="C329" s="97"/>
      <c r="D329" s="97"/>
      <c r="E329" s="97"/>
      <c r="F329" s="97"/>
      <c r="G329" s="97"/>
      <c r="H329" s="97"/>
      <c r="I329" s="97"/>
    </row>
    <row r="330" spans="2:9" x14ac:dyDescent="0.2">
      <c r="B330" s="147"/>
      <c r="C330" s="97"/>
      <c r="D330" s="97"/>
      <c r="E330" s="97"/>
      <c r="F330" s="97"/>
      <c r="G330" s="97"/>
      <c r="H330" s="97"/>
      <c r="I330" s="97"/>
    </row>
    <row r="331" spans="2:9" x14ac:dyDescent="0.2">
      <c r="B331" s="147"/>
      <c r="C331" s="97"/>
      <c r="D331" s="97"/>
      <c r="E331" s="97"/>
      <c r="F331" s="97"/>
      <c r="G331" s="97"/>
      <c r="H331" s="97"/>
      <c r="I331" s="97"/>
    </row>
    <row r="332" spans="2:9" x14ac:dyDescent="0.2">
      <c r="B332" s="147"/>
      <c r="C332" s="97"/>
      <c r="D332" s="97"/>
      <c r="E332" s="97"/>
      <c r="F332" s="97"/>
      <c r="G332" s="97"/>
      <c r="H332" s="97"/>
      <c r="I332" s="97"/>
    </row>
    <row r="333" spans="2:9" x14ac:dyDescent="0.2">
      <c r="B333" s="147"/>
      <c r="C333" s="97"/>
      <c r="D333" s="97"/>
      <c r="E333" s="97"/>
      <c r="F333" s="97"/>
      <c r="G333" s="97"/>
      <c r="H333" s="97"/>
      <c r="I333" s="97"/>
    </row>
    <row r="334" spans="2:9" x14ac:dyDescent="0.2">
      <c r="B334" s="147"/>
      <c r="C334" s="97"/>
      <c r="D334" s="97"/>
      <c r="E334" s="97"/>
      <c r="F334" s="97"/>
      <c r="G334" s="97"/>
      <c r="H334" s="97"/>
      <c r="I334" s="97"/>
    </row>
    <row r="335" spans="2:9" x14ac:dyDescent="0.2">
      <c r="B335" s="147"/>
      <c r="C335" s="97"/>
      <c r="D335" s="97"/>
      <c r="E335" s="97"/>
      <c r="F335" s="97"/>
      <c r="G335" s="97"/>
      <c r="H335" s="97"/>
      <c r="I335" s="97"/>
    </row>
    <row r="336" spans="2:9" x14ac:dyDescent="0.2">
      <c r="B336" s="147"/>
      <c r="C336" s="97"/>
      <c r="D336" s="97"/>
      <c r="E336" s="97"/>
      <c r="F336" s="97"/>
      <c r="G336" s="97"/>
      <c r="H336" s="97"/>
      <c r="I336" s="97"/>
    </row>
    <row r="337" spans="2:9" x14ac:dyDescent="0.2">
      <c r="B337" s="147"/>
      <c r="C337" s="97"/>
      <c r="D337" s="97"/>
      <c r="E337" s="97"/>
      <c r="F337" s="97"/>
      <c r="G337" s="97"/>
      <c r="H337" s="97"/>
      <c r="I337" s="97"/>
    </row>
    <row r="338" spans="2:9" x14ac:dyDescent="0.2">
      <c r="B338" s="147"/>
      <c r="C338" s="97"/>
      <c r="D338" s="97"/>
      <c r="E338" s="97"/>
      <c r="F338" s="97"/>
      <c r="G338" s="97"/>
      <c r="H338" s="97"/>
      <c r="I338" s="97"/>
    </row>
    <row r="339" spans="2:9" x14ac:dyDescent="0.2">
      <c r="B339" s="147"/>
      <c r="C339" s="97"/>
      <c r="D339" s="97"/>
      <c r="E339" s="97"/>
      <c r="F339" s="97"/>
      <c r="G339" s="97"/>
      <c r="H339" s="97"/>
      <c r="I339" s="97"/>
    </row>
    <row r="340" spans="2:9" x14ac:dyDescent="0.2">
      <c r="B340" s="147"/>
      <c r="C340" s="97"/>
      <c r="D340" s="97"/>
      <c r="E340" s="97"/>
      <c r="F340" s="97"/>
      <c r="G340" s="97"/>
      <c r="H340" s="97"/>
      <c r="I340" s="97"/>
    </row>
    <row r="341" spans="2:9" x14ac:dyDescent="0.2">
      <c r="B341" s="147"/>
      <c r="C341" s="97"/>
      <c r="D341" s="97"/>
      <c r="E341" s="97"/>
      <c r="F341" s="97"/>
      <c r="G341" s="97"/>
      <c r="H341" s="97"/>
      <c r="I341" s="97"/>
    </row>
    <row r="342" spans="2:9" x14ac:dyDescent="0.2">
      <c r="B342" s="147"/>
      <c r="C342" s="97"/>
      <c r="D342" s="97"/>
      <c r="E342" s="97"/>
      <c r="F342" s="97"/>
      <c r="G342" s="97"/>
      <c r="H342" s="97"/>
      <c r="I342" s="97"/>
    </row>
    <row r="343" spans="2:9" x14ac:dyDescent="0.2">
      <c r="B343" s="147"/>
      <c r="C343" s="97"/>
      <c r="D343" s="97"/>
      <c r="E343" s="97"/>
      <c r="F343" s="97"/>
      <c r="G343" s="97"/>
      <c r="H343" s="97"/>
      <c r="I343" s="97"/>
    </row>
    <row r="344" spans="2:9" x14ac:dyDescent="0.2">
      <c r="B344" s="147"/>
      <c r="C344" s="97"/>
      <c r="D344" s="97"/>
      <c r="E344" s="97"/>
      <c r="F344" s="97"/>
      <c r="G344" s="97"/>
      <c r="H344" s="97"/>
      <c r="I344" s="97"/>
    </row>
    <row r="345" spans="2:9" x14ac:dyDescent="0.2">
      <c r="B345" s="147"/>
      <c r="C345" s="97"/>
      <c r="D345" s="97"/>
      <c r="E345" s="97"/>
      <c r="F345" s="97"/>
      <c r="G345" s="97"/>
      <c r="H345" s="97"/>
      <c r="I345" s="97"/>
    </row>
    <row r="346" spans="2:9" x14ac:dyDescent="0.2">
      <c r="B346" s="147"/>
      <c r="C346" s="97"/>
      <c r="D346" s="97"/>
      <c r="E346" s="97"/>
      <c r="F346" s="97"/>
      <c r="G346" s="97"/>
      <c r="H346" s="97"/>
      <c r="I346" s="97"/>
    </row>
    <row r="347" spans="2:9" x14ac:dyDescent="0.2">
      <c r="B347" s="147"/>
      <c r="C347" s="97"/>
      <c r="D347" s="97"/>
      <c r="E347" s="97"/>
      <c r="F347" s="97"/>
      <c r="G347" s="97"/>
      <c r="H347" s="97"/>
      <c r="I347" s="97"/>
    </row>
    <row r="348" spans="2:9" x14ac:dyDescent="0.2">
      <c r="B348" s="147"/>
      <c r="C348" s="97"/>
      <c r="D348" s="97"/>
      <c r="E348" s="97"/>
      <c r="F348" s="97"/>
      <c r="G348" s="97"/>
      <c r="H348" s="97"/>
      <c r="I348" s="97"/>
    </row>
    <row r="349" spans="2:9" x14ac:dyDescent="0.2">
      <c r="B349" s="147"/>
      <c r="C349" s="97"/>
      <c r="D349" s="97"/>
      <c r="E349" s="97"/>
      <c r="F349" s="97"/>
      <c r="G349" s="97"/>
      <c r="H349" s="97"/>
      <c r="I349" s="97"/>
    </row>
    <row r="350" spans="2:9" x14ac:dyDescent="0.2">
      <c r="B350" s="147"/>
      <c r="C350" s="97"/>
      <c r="D350" s="97"/>
      <c r="E350" s="97"/>
      <c r="F350" s="97"/>
      <c r="G350" s="97"/>
      <c r="H350" s="97"/>
      <c r="I350" s="97"/>
    </row>
    <row r="351" spans="2:9" x14ac:dyDescent="0.2">
      <c r="B351" s="147"/>
      <c r="C351" s="97"/>
      <c r="D351" s="97"/>
      <c r="E351" s="97"/>
      <c r="F351" s="97"/>
      <c r="G351" s="97"/>
      <c r="H351" s="97"/>
      <c r="I351" s="97"/>
    </row>
    <row r="352" spans="2:9" x14ac:dyDescent="0.2">
      <c r="B352" s="147"/>
      <c r="C352" s="97"/>
      <c r="D352" s="97"/>
      <c r="E352" s="97"/>
      <c r="F352" s="97"/>
      <c r="G352" s="97"/>
      <c r="H352" s="97"/>
      <c r="I352" s="97"/>
    </row>
    <row r="353" spans="2:9" x14ac:dyDescent="0.2">
      <c r="B353" s="147"/>
      <c r="C353" s="97"/>
      <c r="D353" s="97"/>
      <c r="E353" s="97"/>
      <c r="F353" s="97"/>
      <c r="G353" s="97"/>
      <c r="H353" s="97"/>
      <c r="I353" s="97"/>
    </row>
    <row r="354" spans="2:9" x14ac:dyDescent="0.2">
      <c r="B354" s="147"/>
      <c r="C354" s="97"/>
      <c r="D354" s="97"/>
      <c r="E354" s="97"/>
      <c r="F354" s="97"/>
      <c r="G354" s="97"/>
      <c r="H354" s="97"/>
      <c r="I354" s="97"/>
    </row>
    <row r="355" spans="2:9" x14ac:dyDescent="0.2">
      <c r="B355" s="147"/>
      <c r="C355" s="97"/>
      <c r="D355" s="97"/>
      <c r="E355" s="97"/>
      <c r="F355" s="97"/>
      <c r="G355" s="97"/>
      <c r="H355" s="97"/>
      <c r="I355" s="97"/>
    </row>
    <row r="356" spans="2:9" x14ac:dyDescent="0.2">
      <c r="B356" s="147"/>
      <c r="C356" s="97"/>
      <c r="D356" s="97"/>
      <c r="E356" s="97"/>
      <c r="F356" s="97"/>
      <c r="G356" s="97"/>
      <c r="H356" s="97"/>
      <c r="I356" s="97"/>
    </row>
    <row r="357" spans="2:9" x14ac:dyDescent="0.2">
      <c r="B357" s="147"/>
      <c r="C357" s="97"/>
      <c r="D357" s="97"/>
      <c r="E357" s="97"/>
      <c r="F357" s="97"/>
      <c r="G357" s="97"/>
      <c r="H357" s="97"/>
      <c r="I357" s="97"/>
    </row>
    <row r="358" spans="2:9" x14ac:dyDescent="0.2">
      <c r="B358" s="147"/>
      <c r="C358" s="97"/>
      <c r="D358" s="97"/>
      <c r="E358" s="97"/>
      <c r="F358" s="97"/>
      <c r="G358" s="97"/>
      <c r="H358" s="97"/>
      <c r="I358" s="97"/>
    </row>
    <row r="359" spans="2:9" x14ac:dyDescent="0.2">
      <c r="B359" s="147"/>
      <c r="C359" s="97"/>
      <c r="D359" s="97"/>
      <c r="E359" s="97"/>
      <c r="F359" s="97"/>
      <c r="G359" s="97"/>
      <c r="H359" s="97"/>
      <c r="I359" s="97"/>
    </row>
    <row r="360" spans="2:9" x14ac:dyDescent="0.2">
      <c r="B360" s="147"/>
      <c r="C360" s="97"/>
      <c r="D360" s="97"/>
      <c r="E360" s="97"/>
      <c r="F360" s="97"/>
      <c r="G360" s="97"/>
      <c r="H360" s="97"/>
      <c r="I360" s="97"/>
    </row>
    <row r="361" spans="2:9" x14ac:dyDescent="0.2">
      <c r="B361" s="147"/>
      <c r="C361" s="97"/>
      <c r="D361" s="97"/>
      <c r="E361" s="97"/>
      <c r="F361" s="97"/>
      <c r="G361" s="97"/>
      <c r="H361" s="97"/>
      <c r="I361" s="97"/>
    </row>
    <row r="362" spans="2:9" x14ac:dyDescent="0.2">
      <c r="B362" s="147"/>
      <c r="C362" s="97"/>
      <c r="D362" s="97"/>
      <c r="E362" s="97"/>
      <c r="F362" s="97"/>
      <c r="G362" s="97"/>
      <c r="H362" s="97"/>
      <c r="I362" s="97"/>
    </row>
    <row r="363" spans="2:9" x14ac:dyDescent="0.2">
      <c r="B363" s="147"/>
      <c r="C363" s="97"/>
      <c r="D363" s="97"/>
      <c r="E363" s="97"/>
      <c r="F363" s="97"/>
      <c r="G363" s="97"/>
      <c r="H363" s="97"/>
      <c r="I363" s="97"/>
    </row>
    <row r="364" spans="2:9" x14ac:dyDescent="0.2">
      <c r="B364" s="147"/>
      <c r="C364" s="97"/>
      <c r="D364" s="97"/>
      <c r="E364" s="97"/>
      <c r="F364" s="97"/>
      <c r="G364" s="97"/>
      <c r="H364" s="97"/>
      <c r="I364" s="97"/>
    </row>
    <row r="365" spans="2:9" x14ac:dyDescent="0.2">
      <c r="B365" s="147"/>
      <c r="C365" s="97"/>
      <c r="D365" s="97"/>
      <c r="E365" s="97"/>
      <c r="F365" s="97"/>
      <c r="G365" s="97"/>
      <c r="H365" s="97"/>
      <c r="I365" s="97"/>
    </row>
    <row r="366" spans="2:9" x14ac:dyDescent="0.2">
      <c r="B366" s="147"/>
      <c r="C366" s="97"/>
      <c r="D366" s="97"/>
      <c r="E366" s="97"/>
      <c r="F366" s="97"/>
      <c r="G366" s="97"/>
      <c r="H366" s="97"/>
      <c r="I366" s="97"/>
    </row>
    <row r="367" spans="2:9" x14ac:dyDescent="0.2">
      <c r="B367" s="147"/>
      <c r="C367" s="97"/>
      <c r="D367" s="97"/>
      <c r="E367" s="97"/>
      <c r="F367" s="97"/>
      <c r="G367" s="97"/>
      <c r="H367" s="97"/>
      <c r="I367" s="97"/>
    </row>
    <row r="368" spans="2:9" x14ac:dyDescent="0.2">
      <c r="B368" s="147"/>
      <c r="C368" s="97"/>
      <c r="D368" s="97"/>
      <c r="E368" s="97"/>
      <c r="F368" s="97"/>
      <c r="G368" s="97"/>
      <c r="H368" s="97"/>
      <c r="I368" s="97"/>
    </row>
    <row r="369" spans="2:9" x14ac:dyDescent="0.2">
      <c r="B369" s="147"/>
      <c r="C369" s="97"/>
      <c r="D369" s="97"/>
      <c r="E369" s="97"/>
      <c r="F369" s="97"/>
      <c r="G369" s="97"/>
      <c r="H369" s="97"/>
      <c r="I369" s="97"/>
    </row>
    <row r="370" spans="2:9" x14ac:dyDescent="0.2">
      <c r="B370" s="147"/>
      <c r="C370" s="97"/>
      <c r="D370" s="97"/>
      <c r="E370" s="97"/>
      <c r="F370" s="97"/>
      <c r="G370" s="97"/>
      <c r="H370" s="97"/>
      <c r="I370" s="97"/>
    </row>
    <row r="371" spans="2:9" x14ac:dyDescent="0.2">
      <c r="B371" s="147"/>
      <c r="C371" s="97"/>
      <c r="D371" s="97"/>
      <c r="E371" s="97"/>
      <c r="F371" s="97"/>
      <c r="G371" s="97"/>
      <c r="H371" s="97"/>
      <c r="I371" s="97"/>
    </row>
    <row r="372" spans="2:9" x14ac:dyDescent="0.2">
      <c r="B372" s="147"/>
      <c r="C372" s="97"/>
      <c r="D372" s="97"/>
      <c r="E372" s="97"/>
      <c r="F372" s="97"/>
      <c r="G372" s="97"/>
      <c r="H372" s="97"/>
      <c r="I372" s="97"/>
    </row>
    <row r="373" spans="2:9" x14ac:dyDescent="0.2">
      <c r="B373" s="147"/>
      <c r="C373" s="97"/>
      <c r="D373" s="97"/>
      <c r="E373" s="97"/>
      <c r="F373" s="97"/>
      <c r="G373" s="97"/>
      <c r="H373" s="97"/>
      <c r="I373" s="97"/>
    </row>
    <row r="374" spans="2:9" x14ac:dyDescent="0.2">
      <c r="B374" s="147"/>
      <c r="C374" s="97"/>
      <c r="D374" s="97"/>
      <c r="E374" s="97"/>
      <c r="F374" s="97"/>
      <c r="G374" s="97"/>
      <c r="H374" s="97"/>
      <c r="I374" s="97"/>
    </row>
    <row r="375" spans="2:9" x14ac:dyDescent="0.2">
      <c r="B375" s="147"/>
      <c r="C375" s="97"/>
      <c r="D375" s="97"/>
      <c r="E375" s="97"/>
      <c r="F375" s="97"/>
      <c r="G375" s="97"/>
      <c r="H375" s="97"/>
      <c r="I375" s="97"/>
    </row>
    <row r="376" spans="2:9" x14ac:dyDescent="0.2">
      <c r="B376" s="147"/>
      <c r="C376" s="97"/>
      <c r="D376" s="97"/>
      <c r="E376" s="97"/>
      <c r="F376" s="97"/>
      <c r="G376" s="97"/>
      <c r="H376" s="97"/>
      <c r="I376" s="97"/>
    </row>
    <row r="377" spans="2:9" x14ac:dyDescent="0.2">
      <c r="B377" s="147"/>
      <c r="C377" s="97"/>
      <c r="D377" s="97"/>
      <c r="E377" s="97"/>
      <c r="F377" s="97"/>
      <c r="G377" s="97"/>
      <c r="H377" s="97"/>
      <c r="I377" s="97"/>
    </row>
    <row r="378" spans="2:9" x14ac:dyDescent="0.2">
      <c r="B378" s="147"/>
      <c r="C378" s="97"/>
      <c r="D378" s="97"/>
      <c r="E378" s="97"/>
      <c r="F378" s="97"/>
      <c r="G378" s="97"/>
      <c r="H378" s="97"/>
      <c r="I378" s="97"/>
    </row>
    <row r="379" spans="2:9" x14ac:dyDescent="0.2">
      <c r="B379" s="147"/>
      <c r="C379" s="97"/>
      <c r="D379" s="97"/>
      <c r="E379" s="97"/>
      <c r="F379" s="97"/>
      <c r="G379" s="97"/>
      <c r="H379" s="97"/>
      <c r="I379" s="97"/>
    </row>
    <row r="380" spans="2:9" x14ac:dyDescent="0.2">
      <c r="B380" s="147"/>
      <c r="C380" s="97"/>
      <c r="D380" s="97"/>
      <c r="E380" s="97"/>
      <c r="F380" s="97"/>
      <c r="G380" s="97"/>
      <c r="H380" s="97"/>
      <c r="I380" s="97"/>
    </row>
    <row r="381" spans="2:9" x14ac:dyDescent="0.2">
      <c r="B381" s="147"/>
      <c r="C381" s="97"/>
      <c r="D381" s="97"/>
      <c r="E381" s="97"/>
      <c r="F381" s="97"/>
      <c r="G381" s="97"/>
      <c r="H381" s="97"/>
      <c r="I381" s="97"/>
    </row>
    <row r="382" spans="2:9" x14ac:dyDescent="0.2">
      <c r="B382" s="147"/>
      <c r="C382" s="97"/>
      <c r="D382" s="97"/>
      <c r="E382" s="97"/>
      <c r="F382" s="97"/>
      <c r="G382" s="97"/>
      <c r="H382" s="97"/>
      <c r="I382" s="97"/>
    </row>
    <row r="383" spans="2:9" x14ac:dyDescent="0.2">
      <c r="B383" s="147"/>
      <c r="C383" s="97"/>
      <c r="D383" s="97"/>
      <c r="E383" s="97"/>
      <c r="F383" s="97"/>
      <c r="G383" s="97"/>
      <c r="H383" s="97"/>
      <c r="I383" s="97"/>
    </row>
    <row r="384" spans="2:9" x14ac:dyDescent="0.2">
      <c r="B384" s="147"/>
      <c r="C384" s="97"/>
      <c r="D384" s="97"/>
      <c r="E384" s="97"/>
      <c r="F384" s="97"/>
      <c r="G384" s="97"/>
      <c r="H384" s="97"/>
      <c r="I384" s="97"/>
    </row>
    <row r="385" spans="2:9" x14ac:dyDescent="0.2">
      <c r="B385" s="147"/>
      <c r="C385" s="97"/>
      <c r="D385" s="97"/>
      <c r="E385" s="97"/>
      <c r="F385" s="97"/>
      <c r="G385" s="97"/>
      <c r="H385" s="97"/>
      <c r="I385" s="97"/>
    </row>
    <row r="386" spans="2:9" x14ac:dyDescent="0.2">
      <c r="B386" s="147"/>
      <c r="C386" s="97"/>
      <c r="D386" s="97"/>
      <c r="E386" s="97"/>
      <c r="F386" s="97"/>
      <c r="G386" s="97"/>
      <c r="H386" s="97"/>
      <c r="I386" s="97"/>
    </row>
    <row r="387" spans="2:9" x14ac:dyDescent="0.2">
      <c r="B387" s="147"/>
      <c r="C387" s="97"/>
      <c r="D387" s="97"/>
      <c r="E387" s="97"/>
      <c r="F387" s="97"/>
      <c r="G387" s="97"/>
      <c r="H387" s="97"/>
      <c r="I387" s="97"/>
    </row>
    <row r="388" spans="2:9" x14ac:dyDescent="0.2">
      <c r="B388" s="147"/>
      <c r="C388" s="97"/>
      <c r="D388" s="97"/>
      <c r="E388" s="97"/>
      <c r="F388" s="97"/>
      <c r="G388" s="97"/>
      <c r="H388" s="97"/>
      <c r="I388" s="97"/>
    </row>
    <row r="389" spans="2:9" x14ac:dyDescent="0.2">
      <c r="B389" s="147"/>
      <c r="C389" s="97"/>
      <c r="D389" s="97"/>
      <c r="E389" s="97"/>
      <c r="F389" s="97"/>
      <c r="G389" s="97"/>
      <c r="H389" s="97"/>
      <c r="I389" s="97"/>
    </row>
    <row r="390" spans="2:9" x14ac:dyDescent="0.2">
      <c r="B390" s="147"/>
      <c r="C390" s="97"/>
      <c r="D390" s="97"/>
      <c r="E390" s="97"/>
      <c r="F390" s="97"/>
      <c r="G390" s="97"/>
      <c r="H390" s="97"/>
      <c r="I390" s="97"/>
    </row>
    <row r="391" spans="2:9" x14ac:dyDescent="0.2">
      <c r="B391" s="147"/>
      <c r="C391" s="97"/>
      <c r="D391" s="97"/>
      <c r="E391" s="97"/>
      <c r="F391" s="97"/>
      <c r="G391" s="97"/>
      <c r="H391" s="97"/>
      <c r="I391" s="97"/>
    </row>
    <row r="392" spans="2:9" x14ac:dyDescent="0.2">
      <c r="B392" s="147"/>
      <c r="C392" s="97"/>
      <c r="D392" s="97"/>
      <c r="E392" s="97"/>
      <c r="F392" s="97"/>
      <c r="G392" s="97"/>
      <c r="H392" s="97"/>
      <c r="I392" s="97"/>
    </row>
    <row r="393" spans="2:9" x14ac:dyDescent="0.2">
      <c r="B393" s="147"/>
      <c r="C393" s="97"/>
      <c r="D393" s="97"/>
      <c r="E393" s="97"/>
      <c r="F393" s="97"/>
      <c r="G393" s="97"/>
      <c r="H393" s="97"/>
      <c r="I393" s="97"/>
    </row>
    <row r="394" spans="2:9" x14ac:dyDescent="0.2">
      <c r="B394" s="147"/>
      <c r="C394" s="97"/>
      <c r="D394" s="97"/>
      <c r="E394" s="97"/>
      <c r="F394" s="97"/>
      <c r="G394" s="97"/>
      <c r="H394" s="97"/>
      <c r="I394" s="97"/>
    </row>
    <row r="395" spans="2:9" x14ac:dyDescent="0.2">
      <c r="B395" s="147"/>
      <c r="C395" s="97"/>
      <c r="D395" s="97"/>
      <c r="E395" s="97"/>
      <c r="F395" s="97"/>
      <c r="G395" s="97"/>
      <c r="H395" s="97"/>
      <c r="I395" s="97"/>
    </row>
    <row r="396" spans="2:9" x14ac:dyDescent="0.2">
      <c r="B396" s="147"/>
      <c r="C396" s="97"/>
      <c r="D396" s="97"/>
      <c r="E396" s="97"/>
      <c r="F396" s="97"/>
      <c r="G396" s="97"/>
      <c r="H396" s="97"/>
      <c r="I396" s="97"/>
    </row>
    <row r="397" spans="2:9" x14ac:dyDescent="0.2">
      <c r="B397" s="147"/>
      <c r="C397" s="97"/>
      <c r="D397" s="97"/>
      <c r="E397" s="97"/>
      <c r="F397" s="97"/>
      <c r="G397" s="97"/>
      <c r="H397" s="97"/>
      <c r="I397" s="97"/>
    </row>
    <row r="398" spans="2:9" x14ac:dyDescent="0.2">
      <c r="B398" s="147"/>
      <c r="C398" s="97"/>
      <c r="D398" s="97"/>
      <c r="E398" s="97"/>
      <c r="F398" s="97"/>
      <c r="G398" s="97"/>
      <c r="H398" s="97"/>
      <c r="I398" s="97"/>
    </row>
    <row r="399" spans="2:9" x14ac:dyDescent="0.2">
      <c r="B399" s="147"/>
      <c r="C399" s="97"/>
      <c r="D399" s="97"/>
      <c r="E399" s="97"/>
      <c r="F399" s="97"/>
      <c r="G399" s="97"/>
      <c r="H399" s="97"/>
      <c r="I399" s="97"/>
    </row>
    <row r="400" spans="2:9" x14ac:dyDescent="0.2">
      <c r="B400" s="147"/>
      <c r="C400" s="97"/>
      <c r="D400" s="97"/>
      <c r="E400" s="97"/>
      <c r="F400" s="97"/>
      <c r="G400" s="97"/>
      <c r="H400" s="97"/>
      <c r="I400" s="97"/>
    </row>
    <row r="401" spans="2:9" x14ac:dyDescent="0.2">
      <c r="B401" s="147"/>
      <c r="C401" s="97"/>
      <c r="D401" s="97"/>
      <c r="E401" s="97"/>
      <c r="F401" s="97"/>
      <c r="G401" s="97"/>
      <c r="H401" s="97"/>
      <c r="I401" s="97"/>
    </row>
    <row r="402" spans="2:9" x14ac:dyDescent="0.2">
      <c r="B402" s="147"/>
      <c r="C402" s="97"/>
      <c r="D402" s="97"/>
      <c r="E402" s="97"/>
      <c r="F402" s="97"/>
      <c r="G402" s="97"/>
      <c r="H402" s="97"/>
      <c r="I402" s="97"/>
    </row>
    <row r="403" spans="2:9" x14ac:dyDescent="0.2">
      <c r="B403" s="147"/>
      <c r="C403" s="97"/>
      <c r="D403" s="97"/>
      <c r="E403" s="97"/>
      <c r="F403" s="97"/>
      <c r="G403" s="97"/>
      <c r="H403" s="97"/>
      <c r="I403" s="97"/>
    </row>
    <row r="404" spans="2:9" x14ac:dyDescent="0.2">
      <c r="B404" s="147"/>
      <c r="C404" s="97"/>
      <c r="D404" s="97"/>
      <c r="E404" s="97"/>
      <c r="F404" s="97"/>
      <c r="G404" s="97"/>
      <c r="H404" s="97"/>
      <c r="I404" s="97"/>
    </row>
    <row r="405" spans="2:9" x14ac:dyDescent="0.2">
      <c r="B405" s="147"/>
      <c r="C405" s="97"/>
      <c r="D405" s="97"/>
      <c r="E405" s="97"/>
      <c r="F405" s="97"/>
      <c r="G405" s="97"/>
      <c r="H405" s="97"/>
      <c r="I405" s="97"/>
    </row>
    <row r="406" spans="2:9" x14ac:dyDescent="0.2">
      <c r="B406" s="147"/>
      <c r="C406" s="97"/>
      <c r="D406" s="97"/>
      <c r="E406" s="97"/>
      <c r="F406" s="97"/>
      <c r="G406" s="97"/>
      <c r="H406" s="97"/>
      <c r="I406" s="97"/>
    </row>
    <row r="407" spans="2:9" x14ac:dyDescent="0.2">
      <c r="B407" s="147"/>
      <c r="C407" s="97"/>
      <c r="D407" s="97"/>
      <c r="E407" s="97"/>
      <c r="F407" s="97"/>
      <c r="G407" s="97"/>
      <c r="H407" s="97"/>
      <c r="I407" s="97"/>
    </row>
    <row r="408" spans="2:9" x14ac:dyDescent="0.2">
      <c r="B408" s="147"/>
      <c r="C408" s="97"/>
      <c r="D408" s="97"/>
      <c r="E408" s="97"/>
      <c r="F408" s="97"/>
      <c r="G408" s="97"/>
      <c r="H408" s="97"/>
      <c r="I408" s="97"/>
    </row>
    <row r="409" spans="2:9" x14ac:dyDescent="0.2">
      <c r="B409" s="147"/>
      <c r="C409" s="97"/>
      <c r="D409" s="97"/>
      <c r="E409" s="97"/>
      <c r="F409" s="97"/>
      <c r="G409" s="97"/>
      <c r="H409" s="97"/>
      <c r="I409" s="97"/>
    </row>
    <row r="410" spans="2:9" x14ac:dyDescent="0.2">
      <c r="B410" s="147"/>
      <c r="C410" s="97"/>
      <c r="D410" s="97"/>
      <c r="E410" s="97"/>
      <c r="F410" s="97"/>
      <c r="G410" s="97"/>
      <c r="H410" s="97"/>
      <c r="I410" s="97"/>
    </row>
    <row r="411" spans="2:9" x14ac:dyDescent="0.2">
      <c r="B411" s="147"/>
      <c r="C411" s="97"/>
      <c r="D411" s="97"/>
      <c r="E411" s="97"/>
      <c r="F411" s="97"/>
      <c r="G411" s="97"/>
      <c r="H411" s="97"/>
      <c r="I411" s="97"/>
    </row>
    <row r="412" spans="2:9" x14ac:dyDescent="0.2">
      <c r="B412" s="147"/>
      <c r="C412" s="97"/>
      <c r="D412" s="97"/>
      <c r="E412" s="97"/>
      <c r="F412" s="97"/>
      <c r="G412" s="97"/>
      <c r="H412" s="97"/>
      <c r="I412" s="97"/>
    </row>
    <row r="413" spans="2:9" x14ac:dyDescent="0.2">
      <c r="B413" s="147"/>
      <c r="C413" s="97"/>
      <c r="D413" s="97"/>
      <c r="E413" s="97"/>
      <c r="F413" s="97"/>
      <c r="G413" s="97"/>
      <c r="H413" s="97"/>
      <c r="I413" s="97"/>
    </row>
    <row r="414" spans="2:9" x14ac:dyDescent="0.2">
      <c r="B414" s="147"/>
      <c r="C414" s="97"/>
      <c r="D414" s="97"/>
      <c r="E414" s="97"/>
      <c r="F414" s="97"/>
      <c r="G414" s="97"/>
      <c r="H414" s="97"/>
      <c r="I414" s="97"/>
    </row>
    <row r="415" spans="2:9" x14ac:dyDescent="0.2">
      <c r="B415" s="147"/>
      <c r="C415" s="97"/>
      <c r="D415" s="97"/>
      <c r="E415" s="97"/>
      <c r="F415" s="97"/>
      <c r="G415" s="97"/>
      <c r="H415" s="97"/>
      <c r="I415" s="97"/>
    </row>
    <row r="416" spans="2:9" x14ac:dyDescent="0.2">
      <c r="B416" s="147"/>
      <c r="C416" s="97"/>
      <c r="D416" s="97"/>
      <c r="E416" s="97"/>
      <c r="F416" s="97"/>
      <c r="G416" s="97"/>
      <c r="H416" s="97"/>
      <c r="I416" s="97"/>
    </row>
    <row r="417" spans="2:9" x14ac:dyDescent="0.2">
      <c r="B417" s="147"/>
      <c r="C417" s="97"/>
      <c r="D417" s="97"/>
      <c r="E417" s="97"/>
      <c r="F417" s="97"/>
      <c r="G417" s="97"/>
      <c r="H417" s="97"/>
      <c r="I417" s="97"/>
    </row>
    <row r="418" spans="2:9" x14ac:dyDescent="0.2">
      <c r="B418" s="147"/>
      <c r="C418" s="97"/>
      <c r="D418" s="97"/>
      <c r="E418" s="97"/>
      <c r="F418" s="97"/>
      <c r="G418" s="97"/>
      <c r="H418" s="97"/>
      <c r="I418" s="97"/>
    </row>
    <row r="419" spans="2:9" x14ac:dyDescent="0.2">
      <c r="B419" s="147"/>
      <c r="C419" s="97"/>
      <c r="D419" s="97"/>
      <c r="E419" s="97"/>
      <c r="F419" s="97"/>
      <c r="G419" s="97"/>
      <c r="H419" s="97"/>
      <c r="I419" s="97"/>
    </row>
    <row r="420" spans="2:9" x14ac:dyDescent="0.2">
      <c r="B420" s="147"/>
      <c r="C420" s="97"/>
      <c r="D420" s="97"/>
      <c r="E420" s="97"/>
      <c r="F420" s="97"/>
      <c r="G420" s="97"/>
      <c r="H420" s="97"/>
      <c r="I420" s="97"/>
    </row>
    <row r="421" spans="2:9" x14ac:dyDescent="0.2">
      <c r="B421" s="147"/>
      <c r="C421" s="97"/>
      <c r="D421" s="97"/>
      <c r="E421" s="97"/>
      <c r="F421" s="97"/>
      <c r="G421" s="97"/>
      <c r="H421" s="97"/>
      <c r="I421" s="97"/>
    </row>
    <row r="422" spans="2:9" x14ac:dyDescent="0.2">
      <c r="B422" s="147"/>
      <c r="C422" s="97"/>
      <c r="D422" s="97"/>
      <c r="E422" s="97"/>
      <c r="F422" s="97"/>
      <c r="G422" s="97"/>
      <c r="H422" s="97"/>
      <c r="I422" s="97"/>
    </row>
    <row r="423" spans="2:9" x14ac:dyDescent="0.2">
      <c r="B423" s="147"/>
      <c r="C423" s="97"/>
      <c r="D423" s="97"/>
      <c r="E423" s="97"/>
      <c r="F423" s="97"/>
      <c r="G423" s="97"/>
      <c r="H423" s="97"/>
      <c r="I423" s="97"/>
    </row>
    <row r="424" spans="2:9" x14ac:dyDescent="0.2">
      <c r="B424" s="147"/>
      <c r="C424" s="97"/>
      <c r="D424" s="97"/>
      <c r="E424" s="97"/>
      <c r="F424" s="97"/>
      <c r="G424" s="97"/>
      <c r="H424" s="97"/>
      <c r="I424" s="97"/>
    </row>
    <row r="425" spans="2:9" x14ac:dyDescent="0.2">
      <c r="B425" s="147"/>
      <c r="C425" s="97"/>
      <c r="D425" s="97"/>
      <c r="E425" s="97"/>
      <c r="F425" s="97"/>
      <c r="G425" s="97"/>
      <c r="H425" s="97"/>
      <c r="I425" s="97"/>
    </row>
    <row r="426" spans="2:9" x14ac:dyDescent="0.2">
      <c r="B426" s="147"/>
      <c r="C426" s="97"/>
      <c r="D426" s="97"/>
      <c r="E426" s="97"/>
      <c r="F426" s="97"/>
      <c r="G426" s="97"/>
      <c r="H426" s="97"/>
      <c r="I426" s="97"/>
    </row>
    <row r="427" spans="2:9" x14ac:dyDescent="0.2">
      <c r="B427" s="147"/>
      <c r="C427" s="97"/>
      <c r="D427" s="97"/>
      <c r="E427" s="97"/>
      <c r="F427" s="97"/>
      <c r="G427" s="97"/>
      <c r="H427" s="97"/>
      <c r="I427" s="97"/>
    </row>
    <row r="428" spans="2:9" x14ac:dyDescent="0.2">
      <c r="B428" s="147"/>
      <c r="C428" s="97"/>
      <c r="D428" s="97"/>
      <c r="E428" s="97"/>
      <c r="F428" s="97"/>
      <c r="G428" s="97"/>
      <c r="H428" s="97"/>
      <c r="I428" s="97"/>
    </row>
    <row r="429" spans="2:9" x14ac:dyDescent="0.2">
      <c r="B429" s="147"/>
      <c r="C429" s="97"/>
      <c r="D429" s="97"/>
      <c r="E429" s="97"/>
      <c r="F429" s="97"/>
      <c r="G429" s="97"/>
      <c r="H429" s="97"/>
      <c r="I429" s="97"/>
    </row>
    <row r="430" spans="2:9" x14ac:dyDescent="0.2">
      <c r="B430" s="147"/>
      <c r="C430" s="97"/>
      <c r="D430" s="97"/>
      <c r="E430" s="97"/>
      <c r="F430" s="97"/>
      <c r="G430" s="97"/>
      <c r="H430" s="97"/>
      <c r="I430" s="97"/>
    </row>
    <row r="431" spans="2:9" x14ac:dyDescent="0.2">
      <c r="B431" s="147"/>
      <c r="C431" s="97"/>
      <c r="D431" s="97"/>
      <c r="E431" s="97"/>
      <c r="F431" s="97"/>
      <c r="G431" s="97"/>
      <c r="H431" s="97"/>
      <c r="I431" s="97"/>
    </row>
    <row r="432" spans="2:9" x14ac:dyDescent="0.2">
      <c r="B432" s="147"/>
      <c r="C432" s="97"/>
      <c r="D432" s="97"/>
      <c r="E432" s="97"/>
      <c r="F432" s="97"/>
      <c r="G432" s="97"/>
      <c r="H432" s="97"/>
      <c r="I432" s="97"/>
    </row>
    <row r="433" spans="2:9" x14ac:dyDescent="0.2">
      <c r="B433" s="147"/>
      <c r="C433" s="97"/>
      <c r="D433" s="97"/>
      <c r="E433" s="97"/>
      <c r="F433" s="97"/>
      <c r="G433" s="97"/>
      <c r="H433" s="97"/>
      <c r="I433" s="97"/>
    </row>
    <row r="434" spans="2:9" x14ac:dyDescent="0.2">
      <c r="B434" s="147"/>
      <c r="C434" s="97"/>
      <c r="D434" s="97"/>
      <c r="E434" s="97"/>
      <c r="F434" s="97"/>
      <c r="G434" s="97"/>
      <c r="H434" s="97"/>
      <c r="I434" s="97"/>
    </row>
    <row r="435" spans="2:9" x14ac:dyDescent="0.2">
      <c r="B435" s="147"/>
      <c r="C435" s="97"/>
      <c r="D435" s="97"/>
      <c r="E435" s="97"/>
      <c r="F435" s="97"/>
      <c r="G435" s="97"/>
      <c r="H435" s="97"/>
      <c r="I435" s="97"/>
    </row>
    <row r="436" spans="2:9" x14ac:dyDescent="0.2">
      <c r="B436" s="147"/>
      <c r="C436" s="97"/>
      <c r="D436" s="97"/>
      <c r="E436" s="97"/>
      <c r="F436" s="97"/>
      <c r="G436" s="97"/>
      <c r="H436" s="97"/>
      <c r="I436" s="97"/>
    </row>
    <row r="437" spans="2:9" x14ac:dyDescent="0.2">
      <c r="B437" s="147"/>
      <c r="C437" s="97"/>
      <c r="D437" s="97"/>
      <c r="E437" s="97"/>
      <c r="F437" s="97"/>
      <c r="G437" s="97"/>
      <c r="H437" s="97"/>
      <c r="I437" s="97"/>
    </row>
    <row r="438" spans="2:9" x14ac:dyDescent="0.2">
      <c r="B438" s="147"/>
      <c r="C438" s="97"/>
      <c r="D438" s="97"/>
      <c r="E438" s="97"/>
      <c r="F438" s="97"/>
      <c r="G438" s="97"/>
      <c r="H438" s="97"/>
      <c r="I438" s="97"/>
    </row>
    <row r="439" spans="2:9" x14ac:dyDescent="0.2">
      <c r="B439" s="147"/>
      <c r="C439" s="97"/>
      <c r="D439" s="97"/>
      <c r="E439" s="97"/>
      <c r="F439" s="97"/>
      <c r="G439" s="97"/>
      <c r="H439" s="97"/>
      <c r="I439" s="97"/>
    </row>
    <row r="440" spans="2:9" x14ac:dyDescent="0.2">
      <c r="B440" s="147"/>
      <c r="C440" s="97"/>
      <c r="D440" s="97"/>
      <c r="E440" s="97"/>
      <c r="F440" s="97"/>
      <c r="G440" s="97"/>
      <c r="H440" s="97"/>
      <c r="I440" s="97"/>
    </row>
    <row r="441" spans="2:9" x14ac:dyDescent="0.2">
      <c r="B441" s="147"/>
      <c r="C441" s="97"/>
      <c r="D441" s="97"/>
      <c r="E441" s="97"/>
      <c r="F441" s="97"/>
      <c r="G441" s="97"/>
      <c r="H441" s="97"/>
      <c r="I441" s="97"/>
    </row>
    <row r="442" spans="2:9" x14ac:dyDescent="0.2">
      <c r="B442" s="147"/>
      <c r="C442" s="97"/>
      <c r="D442" s="97"/>
      <c r="E442" s="97"/>
      <c r="F442" s="97"/>
      <c r="G442" s="97"/>
      <c r="H442" s="97"/>
      <c r="I442" s="97"/>
    </row>
    <row r="443" spans="2:9" x14ac:dyDescent="0.2">
      <c r="B443" s="147"/>
      <c r="C443" s="97"/>
      <c r="D443" s="97"/>
      <c r="E443" s="97"/>
      <c r="F443" s="97"/>
      <c r="G443" s="97"/>
      <c r="H443" s="97"/>
      <c r="I443" s="97"/>
    </row>
    <row r="444" spans="2:9" x14ac:dyDescent="0.2">
      <c r="B444" s="147"/>
      <c r="C444" s="97"/>
      <c r="D444" s="97"/>
      <c r="E444" s="97"/>
      <c r="F444" s="97"/>
      <c r="G444" s="97"/>
      <c r="H444" s="97"/>
      <c r="I444" s="97"/>
    </row>
    <row r="445" spans="2:9" x14ac:dyDescent="0.2">
      <c r="B445" s="147"/>
      <c r="C445" s="97"/>
      <c r="D445" s="97"/>
      <c r="E445" s="97"/>
      <c r="F445" s="97"/>
      <c r="G445" s="97"/>
      <c r="H445" s="97"/>
      <c r="I445" s="97"/>
    </row>
    <row r="446" spans="2:9" x14ac:dyDescent="0.2">
      <c r="B446" s="147"/>
      <c r="C446" s="97"/>
      <c r="D446" s="97"/>
      <c r="E446" s="97"/>
      <c r="F446" s="97"/>
      <c r="G446" s="97"/>
      <c r="H446" s="97"/>
      <c r="I446" s="97"/>
    </row>
    <row r="447" spans="2:9" x14ac:dyDescent="0.2">
      <c r="B447" s="147"/>
      <c r="C447" s="97"/>
      <c r="D447" s="97"/>
      <c r="E447" s="97"/>
      <c r="F447" s="97"/>
      <c r="G447" s="97"/>
      <c r="H447" s="97"/>
      <c r="I447" s="97"/>
    </row>
    <row r="448" spans="2:9" x14ac:dyDescent="0.2">
      <c r="B448" s="147"/>
      <c r="C448" s="97"/>
      <c r="D448" s="97"/>
      <c r="E448" s="97"/>
      <c r="F448" s="97"/>
      <c r="G448" s="97"/>
      <c r="H448" s="97"/>
      <c r="I448" s="97"/>
    </row>
    <row r="449" spans="2:9" x14ac:dyDescent="0.2">
      <c r="B449" s="147"/>
      <c r="C449" s="97"/>
      <c r="D449" s="97"/>
      <c r="E449" s="97"/>
      <c r="F449" s="97"/>
      <c r="G449" s="97"/>
      <c r="H449" s="97"/>
      <c r="I449" s="97"/>
    </row>
    <row r="450" spans="2:9" x14ac:dyDescent="0.2">
      <c r="B450" s="147"/>
      <c r="C450" s="97"/>
      <c r="D450" s="97"/>
      <c r="E450" s="97"/>
      <c r="F450" s="97"/>
      <c r="G450" s="97"/>
      <c r="H450" s="97"/>
      <c r="I450" s="97"/>
    </row>
    <row r="451" spans="2:9" x14ac:dyDescent="0.2">
      <c r="B451" s="147"/>
      <c r="C451" s="97"/>
      <c r="D451" s="97"/>
      <c r="E451" s="97"/>
      <c r="F451" s="97"/>
      <c r="G451" s="97"/>
      <c r="H451" s="97"/>
      <c r="I451" s="97"/>
    </row>
    <row r="452" spans="2:9" x14ac:dyDescent="0.2">
      <c r="B452" s="147"/>
      <c r="C452" s="97"/>
      <c r="D452" s="97"/>
      <c r="E452" s="97"/>
      <c r="F452" s="97"/>
      <c r="G452" s="97"/>
      <c r="H452" s="97"/>
      <c r="I452" s="97"/>
    </row>
    <row r="453" spans="2:9" x14ac:dyDescent="0.2">
      <c r="B453" s="147"/>
      <c r="C453" s="97"/>
      <c r="D453" s="97"/>
      <c r="E453" s="97"/>
      <c r="F453" s="97"/>
      <c r="G453" s="97"/>
      <c r="H453" s="97"/>
      <c r="I453" s="97"/>
    </row>
    <row r="454" spans="2:9" x14ac:dyDescent="0.2">
      <c r="B454" s="147"/>
      <c r="C454" s="97"/>
      <c r="D454" s="97"/>
      <c r="E454" s="97"/>
      <c r="F454" s="97"/>
      <c r="G454" s="97"/>
      <c r="H454" s="97"/>
      <c r="I454" s="97"/>
    </row>
    <row r="455" spans="2:9" x14ac:dyDescent="0.2">
      <c r="B455" s="147"/>
      <c r="C455" s="97"/>
      <c r="D455" s="97"/>
      <c r="E455" s="97"/>
      <c r="F455" s="97"/>
      <c r="G455" s="97"/>
      <c r="H455" s="97"/>
      <c r="I455" s="97"/>
    </row>
    <row r="456" spans="2:9" x14ac:dyDescent="0.2">
      <c r="B456" s="147"/>
      <c r="C456" s="97"/>
      <c r="D456" s="97"/>
      <c r="E456" s="97"/>
      <c r="F456" s="97"/>
      <c r="G456" s="97"/>
      <c r="H456" s="97"/>
      <c r="I456" s="97"/>
    </row>
    <row r="457" spans="2:9" x14ac:dyDescent="0.2">
      <c r="B457" s="147"/>
      <c r="C457" s="97"/>
      <c r="D457" s="97"/>
      <c r="E457" s="97"/>
      <c r="F457" s="97"/>
      <c r="G457" s="97"/>
      <c r="H457" s="97"/>
      <c r="I457" s="97"/>
    </row>
    <row r="458" spans="2:9" x14ac:dyDescent="0.2">
      <c r="B458" s="147"/>
      <c r="C458" s="97"/>
      <c r="D458" s="97"/>
      <c r="E458" s="97"/>
      <c r="F458" s="97"/>
      <c r="G458" s="97"/>
      <c r="H458" s="97"/>
      <c r="I458" s="97"/>
    </row>
    <row r="459" spans="2:9" x14ac:dyDescent="0.2">
      <c r="B459" s="147"/>
      <c r="C459" s="97"/>
      <c r="D459" s="97"/>
      <c r="E459" s="97"/>
      <c r="F459" s="97"/>
      <c r="G459" s="97"/>
      <c r="H459" s="97"/>
      <c r="I459" s="97"/>
    </row>
    <row r="460" spans="2:9" x14ac:dyDescent="0.2">
      <c r="B460" s="147"/>
      <c r="C460" s="97"/>
      <c r="D460" s="97"/>
      <c r="E460" s="97"/>
      <c r="F460" s="97"/>
      <c r="G460" s="97"/>
      <c r="H460" s="97"/>
      <c r="I460" s="97"/>
    </row>
    <row r="461" spans="2:9" x14ac:dyDescent="0.2">
      <c r="B461" s="147"/>
      <c r="C461" s="97"/>
      <c r="D461" s="97"/>
      <c r="E461" s="97"/>
      <c r="F461" s="97"/>
      <c r="G461" s="97"/>
      <c r="H461" s="97"/>
      <c r="I461" s="97"/>
    </row>
    <row r="462" spans="2:9" x14ac:dyDescent="0.2">
      <c r="B462" s="147"/>
      <c r="C462" s="97"/>
      <c r="D462" s="97"/>
      <c r="E462" s="97"/>
      <c r="F462" s="97"/>
      <c r="G462" s="97"/>
      <c r="H462" s="97"/>
      <c r="I462" s="97"/>
    </row>
    <row r="463" spans="2:9" x14ac:dyDescent="0.2">
      <c r="B463" s="147"/>
      <c r="C463" s="97"/>
      <c r="D463" s="97"/>
      <c r="E463" s="97"/>
      <c r="F463" s="97"/>
      <c r="G463" s="97"/>
      <c r="H463" s="97"/>
      <c r="I463" s="97"/>
    </row>
    <row r="464" spans="2:9" x14ac:dyDescent="0.2">
      <c r="B464" s="147"/>
      <c r="C464" s="97"/>
      <c r="D464" s="97"/>
      <c r="E464" s="97"/>
      <c r="F464" s="97"/>
      <c r="G464" s="97"/>
      <c r="H464" s="97"/>
      <c r="I464" s="97"/>
    </row>
    <row r="465" spans="2:9" x14ac:dyDescent="0.2">
      <c r="B465" s="147"/>
      <c r="C465" s="97"/>
      <c r="D465" s="97"/>
      <c r="E465" s="97"/>
      <c r="F465" s="97"/>
      <c r="G465" s="97"/>
      <c r="H465" s="97"/>
      <c r="I465" s="97"/>
    </row>
  </sheetData>
  <autoFilter ref="A10:I30">
    <filterColumn colId="6" showButton="0"/>
    <filterColumn colId="7" showButton="0"/>
    <filterColumn colId="8" showButton="0"/>
    <sortState ref="A11:I31">
      <sortCondition ref="E10:E30"/>
    </sortState>
  </autoFilter>
  <mergeCells count="3">
    <mergeCell ref="G10:I10"/>
    <mergeCell ref="C7:E7"/>
    <mergeCell ref="C8:E8"/>
  </mergeCells>
  <conditionalFormatting sqref="G4:I4">
    <cfRule type="cellIs" dxfId="9" priority="6" stopIfTrue="1" operator="equal">
      <formula>"S"</formula>
    </cfRule>
    <cfRule type="cellIs" dxfId="8" priority="7" stopIfTrue="1" operator="equal">
      <formula>"D"</formula>
    </cfRule>
  </conditionalFormatting>
  <conditionalFormatting sqref="D956:D957">
    <cfRule type="cellIs" dxfId="7" priority="11" stopIfTrue="1" operator="equal">
      <formula>#REF!</formula>
    </cfRule>
    <cfRule type="cellIs" dxfId="6" priority="12" stopIfTrue="1" operator="equal">
      <formula>#REF!</formula>
    </cfRule>
    <cfRule type="cellIs" dxfId="5" priority="13" stopIfTrue="1" operator="equal">
      <formula>#REF!</formula>
    </cfRule>
  </conditionalFormatting>
  <conditionalFormatting sqref="D11:D465">
    <cfRule type="cellIs" dxfId="4" priority="14" stopIfTrue="1" operator="equal">
      <formula>#REF!</formula>
    </cfRule>
    <cfRule type="cellIs" dxfId="3" priority="15" stopIfTrue="1" operator="equal">
      <formula>#REF!</formula>
    </cfRule>
    <cfRule type="cellIs" dxfId="2" priority="16" stopIfTrue="1" operator="equal">
      <formula>#REF!</formula>
    </cfRule>
  </conditionalFormatting>
  <dataValidations count="5">
    <dataValidation type="list" allowBlank="1" showInputMessage="1" showErrorMessage="1" sqref="HO956:HO957 WKE983005:WKE983505 WAI983005:WAI983505 VQM983005:VQM983505 VGQ983005:VGQ983505 UWU983005:UWU983505 UMY983005:UMY983505 UDC983005:UDC983505 TTG983005:TTG983505 TJK983005:TJK983505 SZO983005:SZO983505 SPS983005:SPS983505 SFW983005:SFW983505 RWA983005:RWA983505 RME983005:RME983505 RCI983005:RCI983505 QSM983005:QSM983505 QIQ983005:QIQ983505 PYU983005:PYU983505 POY983005:POY983505 PFC983005:PFC983505 OVG983005:OVG983505 OLK983005:OLK983505 OBO983005:OBO983505 NRS983005:NRS983505 NHW983005:NHW983505 MYA983005:MYA983505 MOE983005:MOE983505 MEI983005:MEI983505 LUM983005:LUM983505 LKQ983005:LKQ983505 LAU983005:LAU983505 KQY983005:KQY983505 KHC983005:KHC983505 JXG983005:JXG983505 JNK983005:JNK983505 JDO983005:JDO983505 ITS983005:ITS983505 IJW983005:IJW983505 IAA983005:IAA983505 HQE983005:HQE983505 HGI983005:HGI983505 GWM983005:GWM983505 GMQ983005:GMQ983505 GCU983005:GCU983505 FSY983005:FSY983505 FJC983005:FJC983505 EZG983005:EZG983505 EPK983005:EPK983505 EFO983005:EFO983505 DVS983005:DVS983505 DLW983005:DLW983505 DCA983005:DCA983505 CSE983005:CSE983505 CII983005:CII983505 BYM983005:BYM983505 BOQ983005:BOQ983505 BEU983005:BEU983505 AUY983005:AUY983505 ALC983005:ALC983505 ABG983005:ABG983505 RK983005:RK983505 HO983005:HO983505 C983005:C983505 WUA917469:WUA917969 WKE917469:WKE917969 WAI917469:WAI917969 VQM917469:VQM917969 VGQ917469:VGQ917969 UWU917469:UWU917969 UMY917469:UMY917969 UDC917469:UDC917969 TTG917469:TTG917969 TJK917469:TJK917969 SZO917469:SZO917969 SPS917469:SPS917969 SFW917469:SFW917969 RWA917469:RWA917969 RME917469:RME917969 RCI917469:RCI917969 QSM917469:QSM917969 QIQ917469:QIQ917969 PYU917469:PYU917969 POY917469:POY917969 PFC917469:PFC917969 OVG917469:OVG917969 OLK917469:OLK917969 OBO917469:OBO917969 NRS917469:NRS917969 NHW917469:NHW917969 MYA917469:MYA917969 MOE917469:MOE917969 MEI917469:MEI917969 LUM917469:LUM917969 LKQ917469:LKQ917969 LAU917469:LAU917969 KQY917469:KQY917969 KHC917469:KHC917969 JXG917469:JXG917969 JNK917469:JNK917969 JDO917469:JDO917969 ITS917469:ITS917969 IJW917469:IJW917969 IAA917469:IAA917969 HQE917469:HQE917969 HGI917469:HGI917969 GWM917469:GWM917969 GMQ917469:GMQ917969 GCU917469:GCU917969 FSY917469:FSY917969 FJC917469:FJC917969 EZG917469:EZG917969 EPK917469:EPK917969 EFO917469:EFO917969 DVS917469:DVS917969 DLW917469:DLW917969 DCA917469:DCA917969 CSE917469:CSE917969 CII917469:CII917969 BYM917469:BYM917969 BOQ917469:BOQ917969 BEU917469:BEU917969 AUY917469:AUY917969 ALC917469:ALC917969 ABG917469:ABG917969 RK917469:RK917969 HO917469:HO917969 C917469:C917969 WUA851933:WUA852433 WKE851933:WKE852433 WAI851933:WAI852433 VQM851933:VQM852433 VGQ851933:VGQ852433 UWU851933:UWU852433 UMY851933:UMY852433 UDC851933:UDC852433 TTG851933:TTG852433 TJK851933:TJK852433 SZO851933:SZO852433 SPS851933:SPS852433 SFW851933:SFW852433 RWA851933:RWA852433 RME851933:RME852433 RCI851933:RCI852433 QSM851933:QSM852433 QIQ851933:QIQ852433 PYU851933:PYU852433 POY851933:POY852433 PFC851933:PFC852433 OVG851933:OVG852433 OLK851933:OLK852433 OBO851933:OBO852433 NRS851933:NRS852433 NHW851933:NHW852433 MYA851933:MYA852433 MOE851933:MOE852433 MEI851933:MEI852433 LUM851933:LUM852433 LKQ851933:LKQ852433 LAU851933:LAU852433 KQY851933:KQY852433 KHC851933:KHC852433 JXG851933:JXG852433 JNK851933:JNK852433 JDO851933:JDO852433 ITS851933:ITS852433 IJW851933:IJW852433 IAA851933:IAA852433 HQE851933:HQE852433 HGI851933:HGI852433 GWM851933:GWM852433 GMQ851933:GMQ852433 GCU851933:GCU852433 FSY851933:FSY852433 FJC851933:FJC852433 EZG851933:EZG852433 EPK851933:EPK852433 EFO851933:EFO852433 DVS851933:DVS852433 DLW851933:DLW852433 DCA851933:DCA852433 CSE851933:CSE852433 CII851933:CII852433 BYM851933:BYM852433 BOQ851933:BOQ852433 BEU851933:BEU852433 AUY851933:AUY852433 ALC851933:ALC852433 ABG851933:ABG852433 RK851933:RK852433 HO851933:HO852433 C851933:C852433 WUA786397:WUA786897 WKE786397:WKE786897 WAI786397:WAI786897 VQM786397:VQM786897 VGQ786397:VGQ786897 UWU786397:UWU786897 UMY786397:UMY786897 UDC786397:UDC786897 TTG786397:TTG786897 TJK786397:TJK786897 SZO786397:SZO786897 SPS786397:SPS786897 SFW786397:SFW786897 RWA786397:RWA786897 RME786397:RME786897 RCI786397:RCI786897 QSM786397:QSM786897 QIQ786397:QIQ786897 PYU786397:PYU786897 POY786397:POY786897 PFC786397:PFC786897 OVG786397:OVG786897 OLK786397:OLK786897 OBO786397:OBO786897 NRS786397:NRS786897 NHW786397:NHW786897 MYA786397:MYA786897 MOE786397:MOE786897 MEI786397:MEI786897 LUM786397:LUM786897 LKQ786397:LKQ786897 LAU786397:LAU786897 KQY786397:KQY786897 KHC786397:KHC786897 JXG786397:JXG786897 JNK786397:JNK786897 JDO786397:JDO786897 ITS786397:ITS786897 IJW786397:IJW786897 IAA786397:IAA786897 HQE786397:HQE786897 HGI786397:HGI786897 GWM786397:GWM786897 GMQ786397:GMQ786897 GCU786397:GCU786897 FSY786397:FSY786897 FJC786397:FJC786897 EZG786397:EZG786897 EPK786397:EPK786897 EFO786397:EFO786897 DVS786397:DVS786897 DLW786397:DLW786897 DCA786397:DCA786897 CSE786397:CSE786897 CII786397:CII786897 BYM786397:BYM786897 BOQ786397:BOQ786897 BEU786397:BEU786897 AUY786397:AUY786897 ALC786397:ALC786897 ABG786397:ABG786897 RK786397:RK786897 HO786397:HO786897 C786397:C786897 WUA720861:WUA721361 WKE720861:WKE721361 WAI720861:WAI721361 VQM720861:VQM721361 VGQ720861:VGQ721361 UWU720861:UWU721361 UMY720861:UMY721361 UDC720861:UDC721361 TTG720861:TTG721361 TJK720861:TJK721361 SZO720861:SZO721361 SPS720861:SPS721361 SFW720861:SFW721361 RWA720861:RWA721361 RME720861:RME721361 RCI720861:RCI721361 QSM720861:QSM721361 QIQ720861:QIQ721361 PYU720861:PYU721361 POY720861:POY721361 PFC720861:PFC721361 OVG720861:OVG721361 OLK720861:OLK721361 OBO720861:OBO721361 NRS720861:NRS721361 NHW720861:NHW721361 MYA720861:MYA721361 MOE720861:MOE721361 MEI720861:MEI721361 LUM720861:LUM721361 LKQ720861:LKQ721361 LAU720861:LAU721361 KQY720861:KQY721361 KHC720861:KHC721361 JXG720861:JXG721361 JNK720861:JNK721361 JDO720861:JDO721361 ITS720861:ITS721361 IJW720861:IJW721361 IAA720861:IAA721361 HQE720861:HQE721361 HGI720861:HGI721361 GWM720861:GWM721361 GMQ720861:GMQ721361 GCU720861:GCU721361 FSY720861:FSY721361 FJC720861:FJC721361 EZG720861:EZG721361 EPK720861:EPK721361 EFO720861:EFO721361 DVS720861:DVS721361 DLW720861:DLW721361 DCA720861:DCA721361 CSE720861:CSE721361 CII720861:CII721361 BYM720861:BYM721361 BOQ720861:BOQ721361 BEU720861:BEU721361 AUY720861:AUY721361 ALC720861:ALC721361 ABG720861:ABG721361 RK720861:RK721361 HO720861:HO721361 C720861:C721361 WUA655325:WUA655825 WKE655325:WKE655825 WAI655325:WAI655825 VQM655325:VQM655825 VGQ655325:VGQ655825 UWU655325:UWU655825 UMY655325:UMY655825 UDC655325:UDC655825 TTG655325:TTG655825 TJK655325:TJK655825 SZO655325:SZO655825 SPS655325:SPS655825 SFW655325:SFW655825 RWA655325:RWA655825 RME655325:RME655825 RCI655325:RCI655825 QSM655325:QSM655825 QIQ655325:QIQ655825 PYU655325:PYU655825 POY655325:POY655825 PFC655325:PFC655825 OVG655325:OVG655825 OLK655325:OLK655825 OBO655325:OBO655825 NRS655325:NRS655825 NHW655325:NHW655825 MYA655325:MYA655825 MOE655325:MOE655825 MEI655325:MEI655825 LUM655325:LUM655825 LKQ655325:LKQ655825 LAU655325:LAU655825 KQY655325:KQY655825 KHC655325:KHC655825 JXG655325:JXG655825 JNK655325:JNK655825 JDO655325:JDO655825 ITS655325:ITS655825 IJW655325:IJW655825 IAA655325:IAA655825 HQE655325:HQE655825 HGI655325:HGI655825 GWM655325:GWM655825 GMQ655325:GMQ655825 GCU655325:GCU655825 FSY655325:FSY655825 FJC655325:FJC655825 EZG655325:EZG655825 EPK655325:EPK655825 EFO655325:EFO655825 DVS655325:DVS655825 DLW655325:DLW655825 DCA655325:DCA655825 CSE655325:CSE655825 CII655325:CII655825 BYM655325:BYM655825 BOQ655325:BOQ655825 BEU655325:BEU655825 AUY655325:AUY655825 ALC655325:ALC655825 ABG655325:ABG655825 RK655325:RK655825 HO655325:HO655825 C655325:C655825 WUA589789:WUA590289 WKE589789:WKE590289 WAI589789:WAI590289 VQM589789:VQM590289 VGQ589789:VGQ590289 UWU589789:UWU590289 UMY589789:UMY590289 UDC589789:UDC590289 TTG589789:TTG590289 TJK589789:TJK590289 SZO589789:SZO590289 SPS589789:SPS590289 SFW589789:SFW590289 RWA589789:RWA590289 RME589789:RME590289 RCI589789:RCI590289 QSM589789:QSM590289 QIQ589789:QIQ590289 PYU589789:PYU590289 POY589789:POY590289 PFC589789:PFC590289 OVG589789:OVG590289 OLK589789:OLK590289 OBO589789:OBO590289 NRS589789:NRS590289 NHW589789:NHW590289 MYA589789:MYA590289 MOE589789:MOE590289 MEI589789:MEI590289 LUM589789:LUM590289 LKQ589789:LKQ590289 LAU589789:LAU590289 KQY589789:KQY590289 KHC589789:KHC590289 JXG589789:JXG590289 JNK589789:JNK590289 JDO589789:JDO590289 ITS589789:ITS590289 IJW589789:IJW590289 IAA589789:IAA590289 HQE589789:HQE590289 HGI589789:HGI590289 GWM589789:GWM590289 GMQ589789:GMQ590289 GCU589789:GCU590289 FSY589789:FSY590289 FJC589789:FJC590289 EZG589789:EZG590289 EPK589789:EPK590289 EFO589789:EFO590289 DVS589789:DVS590289 DLW589789:DLW590289 DCA589789:DCA590289 CSE589789:CSE590289 CII589789:CII590289 BYM589789:BYM590289 BOQ589789:BOQ590289 BEU589789:BEU590289 AUY589789:AUY590289 ALC589789:ALC590289 ABG589789:ABG590289 RK589789:RK590289 HO589789:HO590289 C589789:C590289 WUA524253:WUA524753 WKE524253:WKE524753 WAI524253:WAI524753 VQM524253:VQM524753 VGQ524253:VGQ524753 UWU524253:UWU524753 UMY524253:UMY524753 UDC524253:UDC524753 TTG524253:TTG524753 TJK524253:TJK524753 SZO524253:SZO524753 SPS524253:SPS524753 SFW524253:SFW524753 RWA524253:RWA524753 RME524253:RME524753 RCI524253:RCI524753 QSM524253:QSM524753 QIQ524253:QIQ524753 PYU524253:PYU524753 POY524253:POY524753 PFC524253:PFC524753 OVG524253:OVG524753 OLK524253:OLK524753 OBO524253:OBO524753 NRS524253:NRS524753 NHW524253:NHW524753 MYA524253:MYA524753 MOE524253:MOE524753 MEI524253:MEI524753 LUM524253:LUM524753 LKQ524253:LKQ524753 LAU524253:LAU524753 KQY524253:KQY524753 KHC524253:KHC524753 JXG524253:JXG524753 JNK524253:JNK524753 JDO524253:JDO524753 ITS524253:ITS524753 IJW524253:IJW524753 IAA524253:IAA524753 HQE524253:HQE524753 HGI524253:HGI524753 GWM524253:GWM524753 GMQ524253:GMQ524753 GCU524253:GCU524753 FSY524253:FSY524753 FJC524253:FJC524753 EZG524253:EZG524753 EPK524253:EPK524753 EFO524253:EFO524753 DVS524253:DVS524753 DLW524253:DLW524753 DCA524253:DCA524753 CSE524253:CSE524753 CII524253:CII524753 BYM524253:BYM524753 BOQ524253:BOQ524753 BEU524253:BEU524753 AUY524253:AUY524753 ALC524253:ALC524753 ABG524253:ABG524753 RK524253:RK524753 HO524253:HO524753 C524253:C524753 WUA458717:WUA459217 WKE458717:WKE459217 WAI458717:WAI459217 VQM458717:VQM459217 VGQ458717:VGQ459217 UWU458717:UWU459217 UMY458717:UMY459217 UDC458717:UDC459217 TTG458717:TTG459217 TJK458717:TJK459217 SZO458717:SZO459217 SPS458717:SPS459217 SFW458717:SFW459217 RWA458717:RWA459217 RME458717:RME459217 RCI458717:RCI459217 QSM458717:QSM459217 QIQ458717:QIQ459217 PYU458717:PYU459217 POY458717:POY459217 PFC458717:PFC459217 OVG458717:OVG459217 OLK458717:OLK459217 OBO458717:OBO459217 NRS458717:NRS459217 NHW458717:NHW459217 MYA458717:MYA459217 MOE458717:MOE459217 MEI458717:MEI459217 LUM458717:LUM459217 LKQ458717:LKQ459217 LAU458717:LAU459217 KQY458717:KQY459217 KHC458717:KHC459217 JXG458717:JXG459217 JNK458717:JNK459217 JDO458717:JDO459217 ITS458717:ITS459217 IJW458717:IJW459217 IAA458717:IAA459217 HQE458717:HQE459217 HGI458717:HGI459217 GWM458717:GWM459217 GMQ458717:GMQ459217 GCU458717:GCU459217 FSY458717:FSY459217 FJC458717:FJC459217 EZG458717:EZG459217 EPK458717:EPK459217 EFO458717:EFO459217 DVS458717:DVS459217 DLW458717:DLW459217 DCA458717:DCA459217 CSE458717:CSE459217 CII458717:CII459217 BYM458717:BYM459217 BOQ458717:BOQ459217 BEU458717:BEU459217 AUY458717:AUY459217 ALC458717:ALC459217 ABG458717:ABG459217 RK458717:RK459217 HO458717:HO459217 C458717:C459217 WUA393181:WUA393681 WKE393181:WKE393681 WAI393181:WAI393681 VQM393181:VQM393681 VGQ393181:VGQ393681 UWU393181:UWU393681 UMY393181:UMY393681 UDC393181:UDC393681 TTG393181:TTG393681 TJK393181:TJK393681 SZO393181:SZO393681 SPS393181:SPS393681 SFW393181:SFW393681 RWA393181:RWA393681 RME393181:RME393681 RCI393181:RCI393681 QSM393181:QSM393681 QIQ393181:QIQ393681 PYU393181:PYU393681 POY393181:POY393681 PFC393181:PFC393681 OVG393181:OVG393681 OLK393181:OLK393681 OBO393181:OBO393681 NRS393181:NRS393681 NHW393181:NHW393681 MYA393181:MYA393681 MOE393181:MOE393681 MEI393181:MEI393681 LUM393181:LUM393681 LKQ393181:LKQ393681 LAU393181:LAU393681 KQY393181:KQY393681 KHC393181:KHC393681 JXG393181:JXG393681 JNK393181:JNK393681 JDO393181:JDO393681 ITS393181:ITS393681 IJW393181:IJW393681 IAA393181:IAA393681 HQE393181:HQE393681 HGI393181:HGI393681 GWM393181:GWM393681 GMQ393181:GMQ393681 GCU393181:GCU393681 FSY393181:FSY393681 FJC393181:FJC393681 EZG393181:EZG393681 EPK393181:EPK393681 EFO393181:EFO393681 DVS393181:DVS393681 DLW393181:DLW393681 DCA393181:DCA393681 CSE393181:CSE393681 CII393181:CII393681 BYM393181:BYM393681 BOQ393181:BOQ393681 BEU393181:BEU393681 AUY393181:AUY393681 ALC393181:ALC393681 ABG393181:ABG393681 RK393181:RK393681 HO393181:HO393681 C393181:C393681 WUA327645:WUA328145 WKE327645:WKE328145 WAI327645:WAI328145 VQM327645:VQM328145 VGQ327645:VGQ328145 UWU327645:UWU328145 UMY327645:UMY328145 UDC327645:UDC328145 TTG327645:TTG328145 TJK327645:TJK328145 SZO327645:SZO328145 SPS327645:SPS328145 SFW327645:SFW328145 RWA327645:RWA328145 RME327645:RME328145 RCI327645:RCI328145 QSM327645:QSM328145 QIQ327645:QIQ328145 PYU327645:PYU328145 POY327645:POY328145 PFC327645:PFC328145 OVG327645:OVG328145 OLK327645:OLK328145 OBO327645:OBO328145 NRS327645:NRS328145 NHW327645:NHW328145 MYA327645:MYA328145 MOE327645:MOE328145 MEI327645:MEI328145 LUM327645:LUM328145 LKQ327645:LKQ328145 LAU327645:LAU328145 KQY327645:KQY328145 KHC327645:KHC328145 JXG327645:JXG328145 JNK327645:JNK328145 JDO327645:JDO328145 ITS327645:ITS328145 IJW327645:IJW328145 IAA327645:IAA328145 HQE327645:HQE328145 HGI327645:HGI328145 GWM327645:GWM328145 GMQ327645:GMQ328145 GCU327645:GCU328145 FSY327645:FSY328145 FJC327645:FJC328145 EZG327645:EZG328145 EPK327645:EPK328145 EFO327645:EFO328145 DVS327645:DVS328145 DLW327645:DLW328145 DCA327645:DCA328145 CSE327645:CSE328145 CII327645:CII328145 BYM327645:BYM328145 BOQ327645:BOQ328145 BEU327645:BEU328145 AUY327645:AUY328145 ALC327645:ALC328145 ABG327645:ABG328145 RK327645:RK328145 HO327645:HO328145 C327645:C328145 WUA262109:WUA262609 WKE262109:WKE262609 WAI262109:WAI262609 VQM262109:VQM262609 VGQ262109:VGQ262609 UWU262109:UWU262609 UMY262109:UMY262609 UDC262109:UDC262609 TTG262109:TTG262609 TJK262109:TJK262609 SZO262109:SZO262609 SPS262109:SPS262609 SFW262109:SFW262609 RWA262109:RWA262609 RME262109:RME262609 RCI262109:RCI262609 QSM262109:QSM262609 QIQ262109:QIQ262609 PYU262109:PYU262609 POY262109:POY262609 PFC262109:PFC262609 OVG262109:OVG262609 OLK262109:OLK262609 OBO262109:OBO262609 NRS262109:NRS262609 NHW262109:NHW262609 MYA262109:MYA262609 MOE262109:MOE262609 MEI262109:MEI262609 LUM262109:LUM262609 LKQ262109:LKQ262609 LAU262109:LAU262609 KQY262109:KQY262609 KHC262109:KHC262609 JXG262109:JXG262609 JNK262109:JNK262609 JDO262109:JDO262609 ITS262109:ITS262609 IJW262109:IJW262609 IAA262109:IAA262609 HQE262109:HQE262609 HGI262109:HGI262609 GWM262109:GWM262609 GMQ262109:GMQ262609 GCU262109:GCU262609 FSY262109:FSY262609 FJC262109:FJC262609 EZG262109:EZG262609 EPK262109:EPK262609 EFO262109:EFO262609 DVS262109:DVS262609 DLW262109:DLW262609 DCA262109:DCA262609 CSE262109:CSE262609 CII262109:CII262609 BYM262109:BYM262609 BOQ262109:BOQ262609 BEU262109:BEU262609 AUY262109:AUY262609 ALC262109:ALC262609 ABG262109:ABG262609 RK262109:RK262609 HO262109:HO262609 C262109:C262609 WUA196573:WUA197073 WKE196573:WKE197073 WAI196573:WAI197073 VQM196573:VQM197073 VGQ196573:VGQ197073 UWU196573:UWU197073 UMY196573:UMY197073 UDC196573:UDC197073 TTG196573:TTG197073 TJK196573:TJK197073 SZO196573:SZO197073 SPS196573:SPS197073 SFW196573:SFW197073 RWA196573:RWA197073 RME196573:RME197073 RCI196573:RCI197073 QSM196573:QSM197073 QIQ196573:QIQ197073 PYU196573:PYU197073 POY196573:POY197073 PFC196573:PFC197073 OVG196573:OVG197073 OLK196573:OLK197073 OBO196573:OBO197073 NRS196573:NRS197073 NHW196573:NHW197073 MYA196573:MYA197073 MOE196573:MOE197073 MEI196573:MEI197073 LUM196573:LUM197073 LKQ196573:LKQ197073 LAU196573:LAU197073 KQY196573:KQY197073 KHC196573:KHC197073 JXG196573:JXG197073 JNK196573:JNK197073 JDO196573:JDO197073 ITS196573:ITS197073 IJW196573:IJW197073 IAA196573:IAA197073 HQE196573:HQE197073 HGI196573:HGI197073 GWM196573:GWM197073 GMQ196573:GMQ197073 GCU196573:GCU197073 FSY196573:FSY197073 FJC196573:FJC197073 EZG196573:EZG197073 EPK196573:EPK197073 EFO196573:EFO197073 DVS196573:DVS197073 DLW196573:DLW197073 DCA196573:DCA197073 CSE196573:CSE197073 CII196573:CII197073 BYM196573:BYM197073 BOQ196573:BOQ197073 BEU196573:BEU197073 AUY196573:AUY197073 ALC196573:ALC197073 ABG196573:ABG197073 RK196573:RK197073 HO196573:HO197073 C196573:C197073 WUA131037:WUA131537 WKE131037:WKE131537 WAI131037:WAI131537 VQM131037:VQM131537 VGQ131037:VGQ131537 UWU131037:UWU131537 UMY131037:UMY131537 UDC131037:UDC131537 TTG131037:TTG131537 TJK131037:TJK131537 SZO131037:SZO131537 SPS131037:SPS131537 SFW131037:SFW131537 RWA131037:RWA131537 RME131037:RME131537 RCI131037:RCI131537 QSM131037:QSM131537 QIQ131037:QIQ131537 PYU131037:PYU131537 POY131037:POY131537 PFC131037:PFC131537 OVG131037:OVG131537 OLK131037:OLK131537 OBO131037:OBO131537 NRS131037:NRS131537 NHW131037:NHW131537 MYA131037:MYA131537 MOE131037:MOE131537 MEI131037:MEI131537 LUM131037:LUM131537 LKQ131037:LKQ131537 LAU131037:LAU131537 KQY131037:KQY131537 KHC131037:KHC131537 JXG131037:JXG131537 JNK131037:JNK131537 JDO131037:JDO131537 ITS131037:ITS131537 IJW131037:IJW131537 IAA131037:IAA131537 HQE131037:HQE131537 HGI131037:HGI131537 GWM131037:GWM131537 GMQ131037:GMQ131537 GCU131037:GCU131537 FSY131037:FSY131537 FJC131037:FJC131537 EZG131037:EZG131537 EPK131037:EPK131537 EFO131037:EFO131537 DVS131037:DVS131537 DLW131037:DLW131537 DCA131037:DCA131537 CSE131037:CSE131537 CII131037:CII131537 BYM131037:BYM131537 BOQ131037:BOQ131537 BEU131037:BEU131537 AUY131037:AUY131537 ALC131037:ALC131537 ABG131037:ABG131537 RK131037:RK131537 HO131037:HO131537 C131037:C131537 WUA65501:WUA66001 WKE65501:WKE66001 WAI65501:WAI66001 VQM65501:VQM66001 VGQ65501:VGQ66001 UWU65501:UWU66001 UMY65501:UMY66001 UDC65501:UDC66001 TTG65501:TTG66001 TJK65501:TJK66001 SZO65501:SZO66001 SPS65501:SPS66001 SFW65501:SFW66001 RWA65501:RWA66001 RME65501:RME66001 RCI65501:RCI66001 QSM65501:QSM66001 QIQ65501:QIQ66001 PYU65501:PYU66001 POY65501:POY66001 PFC65501:PFC66001 OVG65501:OVG66001 OLK65501:OLK66001 OBO65501:OBO66001 NRS65501:NRS66001 NHW65501:NHW66001 MYA65501:MYA66001 MOE65501:MOE66001 MEI65501:MEI66001 LUM65501:LUM66001 LKQ65501:LKQ66001 LAU65501:LAU66001 KQY65501:KQY66001 KHC65501:KHC66001 JXG65501:JXG66001 JNK65501:JNK66001 JDO65501:JDO66001 ITS65501:ITS66001 IJW65501:IJW66001 IAA65501:IAA66001 HQE65501:HQE66001 HGI65501:HGI66001 GWM65501:GWM66001 GMQ65501:GMQ66001 GCU65501:GCU66001 FSY65501:FSY66001 FJC65501:FJC66001 EZG65501:EZG66001 EPK65501:EPK66001 EFO65501:EFO66001 DVS65501:DVS66001 DLW65501:DLW66001 DCA65501:DCA66001 CSE65501:CSE66001 CII65501:CII66001 BYM65501:BYM66001 BOQ65501:BOQ66001 BEU65501:BEU66001 AUY65501:AUY66001 ALC65501:ALC66001 ABG65501:ABG66001 RK65501:RK66001 HO65501:HO66001 C65501:C66001 WUA983005:WUA983505 WUA983996:WUA983997 WKE983996:WKE983997 WAI983996:WAI983997 VQM983996:VQM983997 VGQ983996:VGQ983997 UWU983996:UWU983997 UMY983996:UMY983997 UDC983996:UDC983997 TTG983996:TTG983997 TJK983996:TJK983997 SZO983996:SZO983997 SPS983996:SPS983997 SFW983996:SFW983997 RWA983996:RWA983997 RME983996:RME983997 RCI983996:RCI983997 QSM983996:QSM983997 QIQ983996:QIQ983997 PYU983996:PYU983997 POY983996:POY983997 PFC983996:PFC983997 OVG983996:OVG983997 OLK983996:OLK983997 OBO983996:OBO983997 NRS983996:NRS983997 NHW983996:NHW983997 MYA983996:MYA983997 MOE983996:MOE983997 MEI983996:MEI983997 LUM983996:LUM983997 LKQ983996:LKQ983997 LAU983996:LAU983997 KQY983996:KQY983997 KHC983996:KHC983997 JXG983996:JXG983997 JNK983996:JNK983997 JDO983996:JDO983997 ITS983996:ITS983997 IJW983996:IJW983997 IAA983996:IAA983997 HQE983996:HQE983997 HGI983996:HGI983997 GWM983996:GWM983997 GMQ983996:GMQ983997 GCU983996:GCU983997 FSY983996:FSY983997 FJC983996:FJC983997 EZG983996:EZG983997 EPK983996:EPK983997 EFO983996:EFO983997 DVS983996:DVS983997 DLW983996:DLW983997 DCA983996:DCA983997 CSE983996:CSE983997 CII983996:CII983997 BYM983996:BYM983997 BOQ983996:BOQ983997 BEU983996:BEU983997 AUY983996:AUY983997 ALC983996:ALC983997 ABG983996:ABG983997 RK983996:RK983997 HO983996:HO983997 C983996:C983997 WUA918460:WUA918461 WKE918460:WKE918461 WAI918460:WAI918461 VQM918460:VQM918461 VGQ918460:VGQ918461 UWU918460:UWU918461 UMY918460:UMY918461 UDC918460:UDC918461 TTG918460:TTG918461 TJK918460:TJK918461 SZO918460:SZO918461 SPS918460:SPS918461 SFW918460:SFW918461 RWA918460:RWA918461 RME918460:RME918461 RCI918460:RCI918461 QSM918460:QSM918461 QIQ918460:QIQ918461 PYU918460:PYU918461 POY918460:POY918461 PFC918460:PFC918461 OVG918460:OVG918461 OLK918460:OLK918461 OBO918460:OBO918461 NRS918460:NRS918461 NHW918460:NHW918461 MYA918460:MYA918461 MOE918460:MOE918461 MEI918460:MEI918461 LUM918460:LUM918461 LKQ918460:LKQ918461 LAU918460:LAU918461 KQY918460:KQY918461 KHC918460:KHC918461 JXG918460:JXG918461 JNK918460:JNK918461 JDO918460:JDO918461 ITS918460:ITS918461 IJW918460:IJW918461 IAA918460:IAA918461 HQE918460:HQE918461 HGI918460:HGI918461 GWM918460:GWM918461 GMQ918460:GMQ918461 GCU918460:GCU918461 FSY918460:FSY918461 FJC918460:FJC918461 EZG918460:EZG918461 EPK918460:EPK918461 EFO918460:EFO918461 DVS918460:DVS918461 DLW918460:DLW918461 DCA918460:DCA918461 CSE918460:CSE918461 CII918460:CII918461 BYM918460:BYM918461 BOQ918460:BOQ918461 BEU918460:BEU918461 AUY918460:AUY918461 ALC918460:ALC918461 ABG918460:ABG918461 RK918460:RK918461 HO918460:HO918461 C918460:C918461 WUA852924:WUA852925 WKE852924:WKE852925 WAI852924:WAI852925 VQM852924:VQM852925 VGQ852924:VGQ852925 UWU852924:UWU852925 UMY852924:UMY852925 UDC852924:UDC852925 TTG852924:TTG852925 TJK852924:TJK852925 SZO852924:SZO852925 SPS852924:SPS852925 SFW852924:SFW852925 RWA852924:RWA852925 RME852924:RME852925 RCI852924:RCI852925 QSM852924:QSM852925 QIQ852924:QIQ852925 PYU852924:PYU852925 POY852924:POY852925 PFC852924:PFC852925 OVG852924:OVG852925 OLK852924:OLK852925 OBO852924:OBO852925 NRS852924:NRS852925 NHW852924:NHW852925 MYA852924:MYA852925 MOE852924:MOE852925 MEI852924:MEI852925 LUM852924:LUM852925 LKQ852924:LKQ852925 LAU852924:LAU852925 KQY852924:KQY852925 KHC852924:KHC852925 JXG852924:JXG852925 JNK852924:JNK852925 JDO852924:JDO852925 ITS852924:ITS852925 IJW852924:IJW852925 IAA852924:IAA852925 HQE852924:HQE852925 HGI852924:HGI852925 GWM852924:GWM852925 GMQ852924:GMQ852925 GCU852924:GCU852925 FSY852924:FSY852925 FJC852924:FJC852925 EZG852924:EZG852925 EPK852924:EPK852925 EFO852924:EFO852925 DVS852924:DVS852925 DLW852924:DLW852925 DCA852924:DCA852925 CSE852924:CSE852925 CII852924:CII852925 BYM852924:BYM852925 BOQ852924:BOQ852925 BEU852924:BEU852925 AUY852924:AUY852925 ALC852924:ALC852925 ABG852924:ABG852925 RK852924:RK852925 HO852924:HO852925 C852924:C852925 WUA787388:WUA787389 WKE787388:WKE787389 WAI787388:WAI787389 VQM787388:VQM787389 VGQ787388:VGQ787389 UWU787388:UWU787389 UMY787388:UMY787389 UDC787388:UDC787389 TTG787388:TTG787389 TJK787388:TJK787389 SZO787388:SZO787389 SPS787388:SPS787389 SFW787388:SFW787389 RWA787388:RWA787389 RME787388:RME787389 RCI787388:RCI787389 QSM787388:QSM787389 QIQ787388:QIQ787389 PYU787388:PYU787389 POY787388:POY787389 PFC787388:PFC787389 OVG787388:OVG787389 OLK787388:OLK787389 OBO787388:OBO787389 NRS787388:NRS787389 NHW787388:NHW787389 MYA787388:MYA787389 MOE787388:MOE787389 MEI787388:MEI787389 LUM787388:LUM787389 LKQ787388:LKQ787389 LAU787388:LAU787389 KQY787388:KQY787389 KHC787388:KHC787389 JXG787388:JXG787389 JNK787388:JNK787389 JDO787388:JDO787389 ITS787388:ITS787389 IJW787388:IJW787389 IAA787388:IAA787389 HQE787388:HQE787389 HGI787388:HGI787389 GWM787388:GWM787389 GMQ787388:GMQ787389 GCU787388:GCU787389 FSY787388:FSY787389 FJC787388:FJC787389 EZG787388:EZG787389 EPK787388:EPK787389 EFO787388:EFO787389 DVS787388:DVS787389 DLW787388:DLW787389 DCA787388:DCA787389 CSE787388:CSE787389 CII787388:CII787389 BYM787388:BYM787389 BOQ787388:BOQ787389 BEU787388:BEU787389 AUY787388:AUY787389 ALC787388:ALC787389 ABG787388:ABG787389 RK787388:RK787389 HO787388:HO787389 C787388:C787389 WUA721852:WUA721853 WKE721852:WKE721853 WAI721852:WAI721853 VQM721852:VQM721853 VGQ721852:VGQ721853 UWU721852:UWU721853 UMY721852:UMY721853 UDC721852:UDC721853 TTG721852:TTG721853 TJK721852:TJK721853 SZO721852:SZO721853 SPS721852:SPS721853 SFW721852:SFW721853 RWA721852:RWA721853 RME721852:RME721853 RCI721852:RCI721853 QSM721852:QSM721853 QIQ721852:QIQ721853 PYU721852:PYU721853 POY721852:POY721853 PFC721852:PFC721853 OVG721852:OVG721853 OLK721852:OLK721853 OBO721852:OBO721853 NRS721852:NRS721853 NHW721852:NHW721853 MYA721852:MYA721853 MOE721852:MOE721853 MEI721852:MEI721853 LUM721852:LUM721853 LKQ721852:LKQ721853 LAU721852:LAU721853 KQY721852:KQY721853 KHC721852:KHC721853 JXG721852:JXG721853 JNK721852:JNK721853 JDO721852:JDO721853 ITS721852:ITS721853 IJW721852:IJW721853 IAA721852:IAA721853 HQE721852:HQE721853 HGI721852:HGI721853 GWM721852:GWM721853 GMQ721852:GMQ721853 GCU721852:GCU721853 FSY721852:FSY721853 FJC721852:FJC721853 EZG721852:EZG721853 EPK721852:EPK721853 EFO721852:EFO721853 DVS721852:DVS721853 DLW721852:DLW721853 DCA721852:DCA721853 CSE721852:CSE721853 CII721852:CII721853 BYM721852:BYM721853 BOQ721852:BOQ721853 BEU721852:BEU721853 AUY721852:AUY721853 ALC721852:ALC721853 ABG721852:ABG721853 RK721852:RK721853 HO721852:HO721853 C721852:C721853 WUA656316:WUA656317 WKE656316:WKE656317 WAI656316:WAI656317 VQM656316:VQM656317 VGQ656316:VGQ656317 UWU656316:UWU656317 UMY656316:UMY656317 UDC656316:UDC656317 TTG656316:TTG656317 TJK656316:TJK656317 SZO656316:SZO656317 SPS656316:SPS656317 SFW656316:SFW656317 RWA656316:RWA656317 RME656316:RME656317 RCI656316:RCI656317 QSM656316:QSM656317 QIQ656316:QIQ656317 PYU656316:PYU656317 POY656316:POY656317 PFC656316:PFC656317 OVG656316:OVG656317 OLK656316:OLK656317 OBO656316:OBO656317 NRS656316:NRS656317 NHW656316:NHW656317 MYA656316:MYA656317 MOE656316:MOE656317 MEI656316:MEI656317 LUM656316:LUM656317 LKQ656316:LKQ656317 LAU656316:LAU656317 KQY656316:KQY656317 KHC656316:KHC656317 JXG656316:JXG656317 JNK656316:JNK656317 JDO656316:JDO656317 ITS656316:ITS656317 IJW656316:IJW656317 IAA656316:IAA656317 HQE656316:HQE656317 HGI656316:HGI656317 GWM656316:GWM656317 GMQ656316:GMQ656317 GCU656316:GCU656317 FSY656316:FSY656317 FJC656316:FJC656317 EZG656316:EZG656317 EPK656316:EPK656317 EFO656316:EFO656317 DVS656316:DVS656317 DLW656316:DLW656317 DCA656316:DCA656317 CSE656316:CSE656317 CII656316:CII656317 BYM656316:BYM656317 BOQ656316:BOQ656317 BEU656316:BEU656317 AUY656316:AUY656317 ALC656316:ALC656317 ABG656316:ABG656317 RK656316:RK656317 HO656316:HO656317 C656316:C656317 WUA590780:WUA590781 WKE590780:WKE590781 WAI590780:WAI590781 VQM590780:VQM590781 VGQ590780:VGQ590781 UWU590780:UWU590781 UMY590780:UMY590781 UDC590780:UDC590781 TTG590780:TTG590781 TJK590780:TJK590781 SZO590780:SZO590781 SPS590780:SPS590781 SFW590780:SFW590781 RWA590780:RWA590781 RME590780:RME590781 RCI590780:RCI590781 QSM590780:QSM590781 QIQ590780:QIQ590781 PYU590780:PYU590781 POY590780:POY590781 PFC590780:PFC590781 OVG590780:OVG590781 OLK590780:OLK590781 OBO590780:OBO590781 NRS590780:NRS590781 NHW590780:NHW590781 MYA590780:MYA590781 MOE590780:MOE590781 MEI590780:MEI590781 LUM590780:LUM590781 LKQ590780:LKQ590781 LAU590780:LAU590781 KQY590780:KQY590781 KHC590780:KHC590781 JXG590780:JXG590781 JNK590780:JNK590781 JDO590780:JDO590781 ITS590780:ITS590781 IJW590780:IJW590781 IAA590780:IAA590781 HQE590780:HQE590781 HGI590780:HGI590781 GWM590780:GWM590781 GMQ590780:GMQ590781 GCU590780:GCU590781 FSY590780:FSY590781 FJC590780:FJC590781 EZG590780:EZG590781 EPK590780:EPK590781 EFO590780:EFO590781 DVS590780:DVS590781 DLW590780:DLW590781 DCA590780:DCA590781 CSE590780:CSE590781 CII590780:CII590781 BYM590780:BYM590781 BOQ590780:BOQ590781 BEU590780:BEU590781 AUY590780:AUY590781 ALC590780:ALC590781 ABG590780:ABG590781 RK590780:RK590781 HO590780:HO590781 C590780:C590781 WUA525244:WUA525245 WKE525244:WKE525245 WAI525244:WAI525245 VQM525244:VQM525245 VGQ525244:VGQ525245 UWU525244:UWU525245 UMY525244:UMY525245 UDC525244:UDC525245 TTG525244:TTG525245 TJK525244:TJK525245 SZO525244:SZO525245 SPS525244:SPS525245 SFW525244:SFW525245 RWA525244:RWA525245 RME525244:RME525245 RCI525244:RCI525245 QSM525244:QSM525245 QIQ525244:QIQ525245 PYU525244:PYU525245 POY525244:POY525245 PFC525244:PFC525245 OVG525244:OVG525245 OLK525244:OLK525245 OBO525244:OBO525245 NRS525244:NRS525245 NHW525244:NHW525245 MYA525244:MYA525245 MOE525244:MOE525245 MEI525244:MEI525245 LUM525244:LUM525245 LKQ525244:LKQ525245 LAU525244:LAU525245 KQY525244:KQY525245 KHC525244:KHC525245 JXG525244:JXG525245 JNK525244:JNK525245 JDO525244:JDO525245 ITS525244:ITS525245 IJW525244:IJW525245 IAA525244:IAA525245 HQE525244:HQE525245 HGI525244:HGI525245 GWM525244:GWM525245 GMQ525244:GMQ525245 GCU525244:GCU525245 FSY525244:FSY525245 FJC525244:FJC525245 EZG525244:EZG525245 EPK525244:EPK525245 EFO525244:EFO525245 DVS525244:DVS525245 DLW525244:DLW525245 DCA525244:DCA525245 CSE525244:CSE525245 CII525244:CII525245 BYM525244:BYM525245 BOQ525244:BOQ525245 BEU525244:BEU525245 AUY525244:AUY525245 ALC525244:ALC525245 ABG525244:ABG525245 RK525244:RK525245 HO525244:HO525245 C525244:C525245 WUA459708:WUA459709 WKE459708:WKE459709 WAI459708:WAI459709 VQM459708:VQM459709 VGQ459708:VGQ459709 UWU459708:UWU459709 UMY459708:UMY459709 UDC459708:UDC459709 TTG459708:TTG459709 TJK459708:TJK459709 SZO459708:SZO459709 SPS459708:SPS459709 SFW459708:SFW459709 RWA459708:RWA459709 RME459708:RME459709 RCI459708:RCI459709 QSM459708:QSM459709 QIQ459708:QIQ459709 PYU459708:PYU459709 POY459708:POY459709 PFC459708:PFC459709 OVG459708:OVG459709 OLK459708:OLK459709 OBO459708:OBO459709 NRS459708:NRS459709 NHW459708:NHW459709 MYA459708:MYA459709 MOE459708:MOE459709 MEI459708:MEI459709 LUM459708:LUM459709 LKQ459708:LKQ459709 LAU459708:LAU459709 KQY459708:KQY459709 KHC459708:KHC459709 JXG459708:JXG459709 JNK459708:JNK459709 JDO459708:JDO459709 ITS459708:ITS459709 IJW459708:IJW459709 IAA459708:IAA459709 HQE459708:HQE459709 HGI459708:HGI459709 GWM459708:GWM459709 GMQ459708:GMQ459709 GCU459708:GCU459709 FSY459708:FSY459709 FJC459708:FJC459709 EZG459708:EZG459709 EPK459708:EPK459709 EFO459708:EFO459709 DVS459708:DVS459709 DLW459708:DLW459709 DCA459708:DCA459709 CSE459708:CSE459709 CII459708:CII459709 BYM459708:BYM459709 BOQ459708:BOQ459709 BEU459708:BEU459709 AUY459708:AUY459709 ALC459708:ALC459709 ABG459708:ABG459709 RK459708:RK459709 HO459708:HO459709 C459708:C459709 WUA394172:WUA394173 WKE394172:WKE394173 WAI394172:WAI394173 VQM394172:VQM394173 VGQ394172:VGQ394173 UWU394172:UWU394173 UMY394172:UMY394173 UDC394172:UDC394173 TTG394172:TTG394173 TJK394172:TJK394173 SZO394172:SZO394173 SPS394172:SPS394173 SFW394172:SFW394173 RWA394172:RWA394173 RME394172:RME394173 RCI394172:RCI394173 QSM394172:QSM394173 QIQ394172:QIQ394173 PYU394172:PYU394173 POY394172:POY394173 PFC394172:PFC394173 OVG394172:OVG394173 OLK394172:OLK394173 OBO394172:OBO394173 NRS394172:NRS394173 NHW394172:NHW394173 MYA394172:MYA394173 MOE394172:MOE394173 MEI394172:MEI394173 LUM394172:LUM394173 LKQ394172:LKQ394173 LAU394172:LAU394173 KQY394172:KQY394173 KHC394172:KHC394173 JXG394172:JXG394173 JNK394172:JNK394173 JDO394172:JDO394173 ITS394172:ITS394173 IJW394172:IJW394173 IAA394172:IAA394173 HQE394172:HQE394173 HGI394172:HGI394173 GWM394172:GWM394173 GMQ394172:GMQ394173 GCU394172:GCU394173 FSY394172:FSY394173 FJC394172:FJC394173 EZG394172:EZG394173 EPK394172:EPK394173 EFO394172:EFO394173 DVS394172:DVS394173 DLW394172:DLW394173 DCA394172:DCA394173 CSE394172:CSE394173 CII394172:CII394173 BYM394172:BYM394173 BOQ394172:BOQ394173 BEU394172:BEU394173 AUY394172:AUY394173 ALC394172:ALC394173 ABG394172:ABG394173 RK394172:RK394173 HO394172:HO394173 C394172:C394173 WUA328636:WUA328637 WKE328636:WKE328637 WAI328636:WAI328637 VQM328636:VQM328637 VGQ328636:VGQ328637 UWU328636:UWU328637 UMY328636:UMY328637 UDC328636:UDC328637 TTG328636:TTG328637 TJK328636:TJK328637 SZO328636:SZO328637 SPS328636:SPS328637 SFW328636:SFW328637 RWA328636:RWA328637 RME328636:RME328637 RCI328636:RCI328637 QSM328636:QSM328637 QIQ328636:QIQ328637 PYU328636:PYU328637 POY328636:POY328637 PFC328636:PFC328637 OVG328636:OVG328637 OLK328636:OLK328637 OBO328636:OBO328637 NRS328636:NRS328637 NHW328636:NHW328637 MYA328636:MYA328637 MOE328636:MOE328637 MEI328636:MEI328637 LUM328636:LUM328637 LKQ328636:LKQ328637 LAU328636:LAU328637 KQY328636:KQY328637 KHC328636:KHC328637 JXG328636:JXG328637 JNK328636:JNK328637 JDO328636:JDO328637 ITS328636:ITS328637 IJW328636:IJW328637 IAA328636:IAA328637 HQE328636:HQE328637 HGI328636:HGI328637 GWM328636:GWM328637 GMQ328636:GMQ328637 GCU328636:GCU328637 FSY328636:FSY328637 FJC328636:FJC328637 EZG328636:EZG328637 EPK328636:EPK328637 EFO328636:EFO328637 DVS328636:DVS328637 DLW328636:DLW328637 DCA328636:DCA328637 CSE328636:CSE328637 CII328636:CII328637 BYM328636:BYM328637 BOQ328636:BOQ328637 BEU328636:BEU328637 AUY328636:AUY328637 ALC328636:ALC328637 ABG328636:ABG328637 RK328636:RK328637 HO328636:HO328637 C328636:C328637 WUA263100:WUA263101 WKE263100:WKE263101 WAI263100:WAI263101 VQM263100:VQM263101 VGQ263100:VGQ263101 UWU263100:UWU263101 UMY263100:UMY263101 UDC263100:UDC263101 TTG263100:TTG263101 TJK263100:TJK263101 SZO263100:SZO263101 SPS263100:SPS263101 SFW263100:SFW263101 RWA263100:RWA263101 RME263100:RME263101 RCI263100:RCI263101 QSM263100:QSM263101 QIQ263100:QIQ263101 PYU263100:PYU263101 POY263100:POY263101 PFC263100:PFC263101 OVG263100:OVG263101 OLK263100:OLK263101 OBO263100:OBO263101 NRS263100:NRS263101 NHW263100:NHW263101 MYA263100:MYA263101 MOE263100:MOE263101 MEI263100:MEI263101 LUM263100:LUM263101 LKQ263100:LKQ263101 LAU263100:LAU263101 KQY263100:KQY263101 KHC263100:KHC263101 JXG263100:JXG263101 JNK263100:JNK263101 JDO263100:JDO263101 ITS263100:ITS263101 IJW263100:IJW263101 IAA263100:IAA263101 HQE263100:HQE263101 HGI263100:HGI263101 GWM263100:GWM263101 GMQ263100:GMQ263101 GCU263100:GCU263101 FSY263100:FSY263101 FJC263100:FJC263101 EZG263100:EZG263101 EPK263100:EPK263101 EFO263100:EFO263101 DVS263100:DVS263101 DLW263100:DLW263101 DCA263100:DCA263101 CSE263100:CSE263101 CII263100:CII263101 BYM263100:BYM263101 BOQ263100:BOQ263101 BEU263100:BEU263101 AUY263100:AUY263101 ALC263100:ALC263101 ABG263100:ABG263101 RK263100:RK263101 HO263100:HO263101 C263100:C263101 WUA197564:WUA197565 WKE197564:WKE197565 WAI197564:WAI197565 VQM197564:VQM197565 VGQ197564:VGQ197565 UWU197564:UWU197565 UMY197564:UMY197565 UDC197564:UDC197565 TTG197564:TTG197565 TJK197564:TJK197565 SZO197564:SZO197565 SPS197564:SPS197565 SFW197564:SFW197565 RWA197564:RWA197565 RME197564:RME197565 RCI197564:RCI197565 QSM197564:QSM197565 QIQ197564:QIQ197565 PYU197564:PYU197565 POY197564:POY197565 PFC197564:PFC197565 OVG197564:OVG197565 OLK197564:OLK197565 OBO197564:OBO197565 NRS197564:NRS197565 NHW197564:NHW197565 MYA197564:MYA197565 MOE197564:MOE197565 MEI197564:MEI197565 LUM197564:LUM197565 LKQ197564:LKQ197565 LAU197564:LAU197565 KQY197564:KQY197565 KHC197564:KHC197565 JXG197564:JXG197565 JNK197564:JNK197565 JDO197564:JDO197565 ITS197564:ITS197565 IJW197564:IJW197565 IAA197564:IAA197565 HQE197564:HQE197565 HGI197564:HGI197565 GWM197564:GWM197565 GMQ197564:GMQ197565 GCU197564:GCU197565 FSY197564:FSY197565 FJC197564:FJC197565 EZG197564:EZG197565 EPK197564:EPK197565 EFO197564:EFO197565 DVS197564:DVS197565 DLW197564:DLW197565 DCA197564:DCA197565 CSE197564:CSE197565 CII197564:CII197565 BYM197564:BYM197565 BOQ197564:BOQ197565 BEU197564:BEU197565 AUY197564:AUY197565 ALC197564:ALC197565 ABG197564:ABG197565 RK197564:RK197565 HO197564:HO197565 C197564:C197565 WUA132028:WUA132029 WKE132028:WKE132029 WAI132028:WAI132029 VQM132028:VQM132029 VGQ132028:VGQ132029 UWU132028:UWU132029 UMY132028:UMY132029 UDC132028:UDC132029 TTG132028:TTG132029 TJK132028:TJK132029 SZO132028:SZO132029 SPS132028:SPS132029 SFW132028:SFW132029 RWA132028:RWA132029 RME132028:RME132029 RCI132028:RCI132029 QSM132028:QSM132029 QIQ132028:QIQ132029 PYU132028:PYU132029 POY132028:POY132029 PFC132028:PFC132029 OVG132028:OVG132029 OLK132028:OLK132029 OBO132028:OBO132029 NRS132028:NRS132029 NHW132028:NHW132029 MYA132028:MYA132029 MOE132028:MOE132029 MEI132028:MEI132029 LUM132028:LUM132029 LKQ132028:LKQ132029 LAU132028:LAU132029 KQY132028:KQY132029 KHC132028:KHC132029 JXG132028:JXG132029 JNK132028:JNK132029 JDO132028:JDO132029 ITS132028:ITS132029 IJW132028:IJW132029 IAA132028:IAA132029 HQE132028:HQE132029 HGI132028:HGI132029 GWM132028:GWM132029 GMQ132028:GMQ132029 GCU132028:GCU132029 FSY132028:FSY132029 FJC132028:FJC132029 EZG132028:EZG132029 EPK132028:EPK132029 EFO132028:EFO132029 DVS132028:DVS132029 DLW132028:DLW132029 DCA132028:DCA132029 CSE132028:CSE132029 CII132028:CII132029 BYM132028:BYM132029 BOQ132028:BOQ132029 BEU132028:BEU132029 AUY132028:AUY132029 ALC132028:ALC132029 ABG132028:ABG132029 RK132028:RK132029 HO132028:HO132029 C132028:C132029 WUA66492:WUA66493 WKE66492:WKE66493 WAI66492:WAI66493 VQM66492:VQM66493 VGQ66492:VGQ66493 UWU66492:UWU66493 UMY66492:UMY66493 UDC66492:UDC66493 TTG66492:TTG66493 TJK66492:TJK66493 SZO66492:SZO66493 SPS66492:SPS66493 SFW66492:SFW66493 RWA66492:RWA66493 RME66492:RME66493 RCI66492:RCI66493 QSM66492:QSM66493 QIQ66492:QIQ66493 PYU66492:PYU66493 POY66492:POY66493 PFC66492:PFC66493 OVG66492:OVG66493 OLK66492:OLK66493 OBO66492:OBO66493 NRS66492:NRS66493 NHW66492:NHW66493 MYA66492:MYA66493 MOE66492:MOE66493 MEI66492:MEI66493 LUM66492:LUM66493 LKQ66492:LKQ66493 LAU66492:LAU66493 KQY66492:KQY66493 KHC66492:KHC66493 JXG66492:JXG66493 JNK66492:JNK66493 JDO66492:JDO66493 ITS66492:ITS66493 IJW66492:IJW66493 IAA66492:IAA66493 HQE66492:HQE66493 HGI66492:HGI66493 GWM66492:GWM66493 GMQ66492:GMQ66493 GCU66492:GCU66493 FSY66492:FSY66493 FJC66492:FJC66493 EZG66492:EZG66493 EPK66492:EPK66493 EFO66492:EFO66493 DVS66492:DVS66493 DLW66492:DLW66493 DCA66492:DCA66493 CSE66492:CSE66493 CII66492:CII66493 BYM66492:BYM66493 BOQ66492:BOQ66493 BEU66492:BEU66493 AUY66492:AUY66493 ALC66492:ALC66493 ABG66492:ABG66493 RK66492:RK66493 HO66492:HO66493 C66492:C66493 WUA956:WUA957 WKE956:WKE957 WAI956:WAI957 VQM956:VQM957 VGQ956:VGQ957 UWU956:UWU957 UMY956:UMY957 UDC956:UDC957 TTG956:TTG957 TJK956:TJK957 SZO956:SZO957 SPS956:SPS957 SFW956:SFW957 RWA956:RWA957 RME956:RME957 RCI956:RCI957 QSM956:QSM957 QIQ956:QIQ957 PYU956:PYU957 POY956:POY957 PFC956:PFC957 OVG956:OVG957 OLK956:OLK957 OBO956:OBO957 NRS956:NRS957 NHW956:NHW957 MYA956:MYA957 MOE956:MOE957 MEI956:MEI957 LUM956:LUM957 LKQ956:LKQ957 LAU956:LAU957 KQY956:KQY957 KHC956:KHC957 JXG956:JXG957 JNK956:JNK957 JDO956:JDO957 ITS956:ITS957 IJW956:IJW957 IAA956:IAA957 HQE956:HQE957 HGI956:HGI957 GWM956:GWM957 GMQ956:GMQ957 GCU956:GCU957 FSY956:FSY957 FJC956:FJC957 EZG956:EZG957 EPK956:EPK957 EFO956:EFO957 DVS956:DVS957 DLW956:DLW957 DCA956:DCA957 CSE956:CSE957 CII956:CII957 BYM956:BYM957 BOQ956:BOQ957 BEU956:BEU957 AUY956:AUY957 ALC956:ALC957 ABG956:ABG957 RK956:RK957 C956:C957 C32:C465 WKE11:WKE465 WAI11:WAI465 VQM11:VQM465 VGQ11:VGQ465 UWU11:UWU465 UMY11:UMY465 UDC11:UDC465 TTG11:TTG465 TJK11:TJK465 SZO11:SZO465 SPS11:SPS465 SFW11:SFW465 RWA11:RWA465 RME11:RME465 RCI11:RCI465 QSM11:QSM465 QIQ11:QIQ465 PYU11:PYU465 POY11:POY465 PFC11:PFC465 OVG11:OVG465 OLK11:OLK465 OBO11:OBO465 NRS11:NRS465 NHW11:NHW465 MYA11:MYA465 MOE11:MOE465 MEI11:MEI465 LUM11:LUM465 LKQ11:LKQ465 LAU11:LAU465 KQY11:KQY465 KHC11:KHC465 JXG11:JXG465 JNK11:JNK465 JDO11:JDO465 ITS11:ITS465 IJW11:IJW465 IAA11:IAA465 HQE11:HQE465 HGI11:HGI465 GWM11:GWM465 GMQ11:GMQ465 GCU11:GCU465 FSY11:FSY465 FJC11:FJC465 EZG11:EZG465 EPK11:EPK465 EFO11:EFO465 DVS11:DVS465 DLW11:DLW465 DCA11:DCA465 CSE11:CSE465 CII11:CII465 BYM11:BYM465 BOQ11:BOQ465 BEU11:BEU465 AUY11:AUY465 ALC11:ALC465 ABG11:ABG465 RK11:RK465 HO11:HO465 WUA11:WUA465">
      <formula1>#REF!</formula1>
    </dataValidation>
    <dataValidation type="list" allowBlank="1" showInputMessage="1" showErrorMessage="1" sqref="HP956:HQ957 WUB983005:WUC983505 WKF983005:WKG983505 WAJ983005:WAK983505 VQN983005:VQO983505 VGR983005:VGS983505 UWV983005:UWW983505 UMZ983005:UNA983505 UDD983005:UDE983505 TTH983005:TTI983505 TJL983005:TJM983505 SZP983005:SZQ983505 SPT983005:SPU983505 SFX983005:SFY983505 RWB983005:RWC983505 RMF983005:RMG983505 RCJ983005:RCK983505 QSN983005:QSO983505 QIR983005:QIS983505 PYV983005:PYW983505 POZ983005:PPA983505 PFD983005:PFE983505 OVH983005:OVI983505 OLL983005:OLM983505 OBP983005:OBQ983505 NRT983005:NRU983505 NHX983005:NHY983505 MYB983005:MYC983505 MOF983005:MOG983505 MEJ983005:MEK983505 LUN983005:LUO983505 LKR983005:LKS983505 LAV983005:LAW983505 KQZ983005:KRA983505 KHD983005:KHE983505 JXH983005:JXI983505 JNL983005:JNM983505 JDP983005:JDQ983505 ITT983005:ITU983505 IJX983005:IJY983505 IAB983005:IAC983505 HQF983005:HQG983505 HGJ983005:HGK983505 GWN983005:GWO983505 GMR983005:GMS983505 GCV983005:GCW983505 FSZ983005:FTA983505 FJD983005:FJE983505 EZH983005:EZI983505 EPL983005:EPM983505 EFP983005:EFQ983505 DVT983005:DVU983505 DLX983005:DLY983505 DCB983005:DCC983505 CSF983005:CSG983505 CIJ983005:CIK983505 BYN983005:BYO983505 BOR983005:BOS983505 BEV983005:BEW983505 AUZ983005:AVA983505 ALD983005:ALE983505 ABH983005:ABI983505 RL983005:RM983505 HP983005:HQ983505 D983005:F983505 WUB917469:WUC917969 WKF917469:WKG917969 WAJ917469:WAK917969 VQN917469:VQO917969 VGR917469:VGS917969 UWV917469:UWW917969 UMZ917469:UNA917969 UDD917469:UDE917969 TTH917469:TTI917969 TJL917469:TJM917969 SZP917469:SZQ917969 SPT917469:SPU917969 SFX917469:SFY917969 RWB917469:RWC917969 RMF917469:RMG917969 RCJ917469:RCK917969 QSN917469:QSO917969 QIR917469:QIS917969 PYV917469:PYW917969 POZ917469:PPA917969 PFD917469:PFE917969 OVH917469:OVI917969 OLL917469:OLM917969 OBP917469:OBQ917969 NRT917469:NRU917969 NHX917469:NHY917969 MYB917469:MYC917969 MOF917469:MOG917969 MEJ917469:MEK917969 LUN917469:LUO917969 LKR917469:LKS917969 LAV917469:LAW917969 KQZ917469:KRA917969 KHD917469:KHE917969 JXH917469:JXI917969 JNL917469:JNM917969 JDP917469:JDQ917969 ITT917469:ITU917969 IJX917469:IJY917969 IAB917469:IAC917969 HQF917469:HQG917969 HGJ917469:HGK917969 GWN917469:GWO917969 GMR917469:GMS917969 GCV917469:GCW917969 FSZ917469:FTA917969 FJD917469:FJE917969 EZH917469:EZI917969 EPL917469:EPM917969 EFP917469:EFQ917969 DVT917469:DVU917969 DLX917469:DLY917969 DCB917469:DCC917969 CSF917469:CSG917969 CIJ917469:CIK917969 BYN917469:BYO917969 BOR917469:BOS917969 BEV917469:BEW917969 AUZ917469:AVA917969 ALD917469:ALE917969 ABH917469:ABI917969 RL917469:RM917969 HP917469:HQ917969 D917469:F917969 WUB851933:WUC852433 WKF851933:WKG852433 WAJ851933:WAK852433 VQN851933:VQO852433 VGR851933:VGS852433 UWV851933:UWW852433 UMZ851933:UNA852433 UDD851933:UDE852433 TTH851933:TTI852433 TJL851933:TJM852433 SZP851933:SZQ852433 SPT851933:SPU852433 SFX851933:SFY852433 RWB851933:RWC852433 RMF851933:RMG852433 RCJ851933:RCK852433 QSN851933:QSO852433 QIR851933:QIS852433 PYV851933:PYW852433 POZ851933:PPA852433 PFD851933:PFE852433 OVH851933:OVI852433 OLL851933:OLM852433 OBP851933:OBQ852433 NRT851933:NRU852433 NHX851933:NHY852433 MYB851933:MYC852433 MOF851933:MOG852433 MEJ851933:MEK852433 LUN851933:LUO852433 LKR851933:LKS852433 LAV851933:LAW852433 KQZ851933:KRA852433 KHD851933:KHE852433 JXH851933:JXI852433 JNL851933:JNM852433 JDP851933:JDQ852433 ITT851933:ITU852433 IJX851933:IJY852433 IAB851933:IAC852433 HQF851933:HQG852433 HGJ851933:HGK852433 GWN851933:GWO852433 GMR851933:GMS852433 GCV851933:GCW852433 FSZ851933:FTA852433 FJD851933:FJE852433 EZH851933:EZI852433 EPL851933:EPM852433 EFP851933:EFQ852433 DVT851933:DVU852433 DLX851933:DLY852433 DCB851933:DCC852433 CSF851933:CSG852433 CIJ851933:CIK852433 BYN851933:BYO852433 BOR851933:BOS852433 BEV851933:BEW852433 AUZ851933:AVA852433 ALD851933:ALE852433 ABH851933:ABI852433 RL851933:RM852433 HP851933:HQ852433 D851933:F852433 WUB786397:WUC786897 WKF786397:WKG786897 WAJ786397:WAK786897 VQN786397:VQO786897 VGR786397:VGS786897 UWV786397:UWW786897 UMZ786397:UNA786897 UDD786397:UDE786897 TTH786397:TTI786897 TJL786397:TJM786897 SZP786397:SZQ786897 SPT786397:SPU786897 SFX786397:SFY786897 RWB786397:RWC786897 RMF786397:RMG786897 RCJ786397:RCK786897 QSN786397:QSO786897 QIR786397:QIS786897 PYV786397:PYW786897 POZ786397:PPA786897 PFD786397:PFE786897 OVH786397:OVI786897 OLL786397:OLM786897 OBP786397:OBQ786897 NRT786397:NRU786897 NHX786397:NHY786897 MYB786397:MYC786897 MOF786397:MOG786897 MEJ786397:MEK786897 LUN786397:LUO786897 LKR786397:LKS786897 LAV786397:LAW786897 KQZ786397:KRA786897 KHD786397:KHE786897 JXH786397:JXI786897 JNL786397:JNM786897 JDP786397:JDQ786897 ITT786397:ITU786897 IJX786397:IJY786897 IAB786397:IAC786897 HQF786397:HQG786897 HGJ786397:HGK786897 GWN786397:GWO786897 GMR786397:GMS786897 GCV786397:GCW786897 FSZ786397:FTA786897 FJD786397:FJE786897 EZH786397:EZI786897 EPL786397:EPM786897 EFP786397:EFQ786897 DVT786397:DVU786897 DLX786397:DLY786897 DCB786397:DCC786897 CSF786397:CSG786897 CIJ786397:CIK786897 BYN786397:BYO786897 BOR786397:BOS786897 BEV786397:BEW786897 AUZ786397:AVA786897 ALD786397:ALE786897 ABH786397:ABI786897 RL786397:RM786897 HP786397:HQ786897 D786397:F786897 WUB720861:WUC721361 WKF720861:WKG721361 WAJ720861:WAK721361 VQN720861:VQO721361 VGR720861:VGS721361 UWV720861:UWW721361 UMZ720861:UNA721361 UDD720861:UDE721361 TTH720861:TTI721361 TJL720861:TJM721361 SZP720861:SZQ721361 SPT720861:SPU721361 SFX720861:SFY721361 RWB720861:RWC721361 RMF720861:RMG721361 RCJ720861:RCK721361 QSN720861:QSO721361 QIR720861:QIS721361 PYV720861:PYW721361 POZ720861:PPA721361 PFD720861:PFE721361 OVH720861:OVI721361 OLL720861:OLM721361 OBP720861:OBQ721361 NRT720861:NRU721361 NHX720861:NHY721361 MYB720861:MYC721361 MOF720861:MOG721361 MEJ720861:MEK721361 LUN720861:LUO721361 LKR720861:LKS721361 LAV720861:LAW721361 KQZ720861:KRA721361 KHD720861:KHE721361 JXH720861:JXI721361 JNL720861:JNM721361 JDP720861:JDQ721361 ITT720861:ITU721361 IJX720861:IJY721361 IAB720861:IAC721361 HQF720861:HQG721361 HGJ720861:HGK721361 GWN720861:GWO721361 GMR720861:GMS721361 GCV720861:GCW721361 FSZ720861:FTA721361 FJD720861:FJE721361 EZH720861:EZI721361 EPL720861:EPM721361 EFP720861:EFQ721361 DVT720861:DVU721361 DLX720861:DLY721361 DCB720861:DCC721361 CSF720861:CSG721361 CIJ720861:CIK721361 BYN720861:BYO721361 BOR720861:BOS721361 BEV720861:BEW721361 AUZ720861:AVA721361 ALD720861:ALE721361 ABH720861:ABI721361 RL720861:RM721361 HP720861:HQ721361 D720861:F721361 WUB655325:WUC655825 WKF655325:WKG655825 WAJ655325:WAK655825 VQN655325:VQO655825 VGR655325:VGS655825 UWV655325:UWW655825 UMZ655325:UNA655825 UDD655325:UDE655825 TTH655325:TTI655825 TJL655325:TJM655825 SZP655325:SZQ655825 SPT655325:SPU655825 SFX655325:SFY655825 RWB655325:RWC655825 RMF655325:RMG655825 RCJ655325:RCK655825 QSN655325:QSO655825 QIR655325:QIS655825 PYV655325:PYW655825 POZ655325:PPA655825 PFD655325:PFE655825 OVH655325:OVI655825 OLL655325:OLM655825 OBP655325:OBQ655825 NRT655325:NRU655825 NHX655325:NHY655825 MYB655325:MYC655825 MOF655325:MOG655825 MEJ655325:MEK655825 LUN655325:LUO655825 LKR655325:LKS655825 LAV655325:LAW655825 KQZ655325:KRA655825 KHD655325:KHE655825 JXH655325:JXI655825 JNL655325:JNM655825 JDP655325:JDQ655825 ITT655325:ITU655825 IJX655325:IJY655825 IAB655325:IAC655825 HQF655325:HQG655825 HGJ655325:HGK655825 GWN655325:GWO655825 GMR655325:GMS655825 GCV655325:GCW655825 FSZ655325:FTA655825 FJD655325:FJE655825 EZH655325:EZI655825 EPL655325:EPM655825 EFP655325:EFQ655825 DVT655325:DVU655825 DLX655325:DLY655825 DCB655325:DCC655825 CSF655325:CSG655825 CIJ655325:CIK655825 BYN655325:BYO655825 BOR655325:BOS655825 BEV655325:BEW655825 AUZ655325:AVA655825 ALD655325:ALE655825 ABH655325:ABI655825 RL655325:RM655825 HP655325:HQ655825 D655325:F655825 WUB589789:WUC590289 WKF589789:WKG590289 WAJ589789:WAK590289 VQN589789:VQO590289 VGR589789:VGS590289 UWV589789:UWW590289 UMZ589789:UNA590289 UDD589789:UDE590289 TTH589789:TTI590289 TJL589789:TJM590289 SZP589789:SZQ590289 SPT589789:SPU590289 SFX589789:SFY590289 RWB589789:RWC590289 RMF589789:RMG590289 RCJ589789:RCK590289 QSN589789:QSO590289 QIR589789:QIS590289 PYV589789:PYW590289 POZ589789:PPA590289 PFD589789:PFE590289 OVH589789:OVI590289 OLL589789:OLM590289 OBP589789:OBQ590289 NRT589789:NRU590289 NHX589789:NHY590289 MYB589789:MYC590289 MOF589789:MOG590289 MEJ589789:MEK590289 LUN589789:LUO590289 LKR589789:LKS590289 LAV589789:LAW590289 KQZ589789:KRA590289 KHD589789:KHE590289 JXH589789:JXI590289 JNL589789:JNM590289 JDP589789:JDQ590289 ITT589789:ITU590289 IJX589789:IJY590289 IAB589789:IAC590289 HQF589789:HQG590289 HGJ589789:HGK590289 GWN589789:GWO590289 GMR589789:GMS590289 GCV589789:GCW590289 FSZ589789:FTA590289 FJD589789:FJE590289 EZH589789:EZI590289 EPL589789:EPM590289 EFP589789:EFQ590289 DVT589789:DVU590289 DLX589789:DLY590289 DCB589789:DCC590289 CSF589789:CSG590289 CIJ589789:CIK590289 BYN589789:BYO590289 BOR589789:BOS590289 BEV589789:BEW590289 AUZ589789:AVA590289 ALD589789:ALE590289 ABH589789:ABI590289 RL589789:RM590289 HP589789:HQ590289 D589789:F590289 WUB524253:WUC524753 WKF524253:WKG524753 WAJ524253:WAK524753 VQN524253:VQO524753 VGR524253:VGS524753 UWV524253:UWW524753 UMZ524253:UNA524753 UDD524253:UDE524753 TTH524253:TTI524753 TJL524253:TJM524753 SZP524253:SZQ524753 SPT524253:SPU524753 SFX524253:SFY524753 RWB524253:RWC524753 RMF524253:RMG524753 RCJ524253:RCK524753 QSN524253:QSO524753 QIR524253:QIS524753 PYV524253:PYW524753 POZ524253:PPA524753 PFD524253:PFE524753 OVH524253:OVI524753 OLL524253:OLM524753 OBP524253:OBQ524753 NRT524253:NRU524753 NHX524253:NHY524753 MYB524253:MYC524753 MOF524253:MOG524753 MEJ524253:MEK524753 LUN524253:LUO524753 LKR524253:LKS524753 LAV524253:LAW524753 KQZ524253:KRA524753 KHD524253:KHE524753 JXH524253:JXI524753 JNL524253:JNM524753 JDP524253:JDQ524753 ITT524253:ITU524753 IJX524253:IJY524753 IAB524253:IAC524753 HQF524253:HQG524753 HGJ524253:HGK524753 GWN524253:GWO524753 GMR524253:GMS524753 GCV524253:GCW524753 FSZ524253:FTA524753 FJD524253:FJE524753 EZH524253:EZI524753 EPL524253:EPM524753 EFP524253:EFQ524753 DVT524253:DVU524753 DLX524253:DLY524753 DCB524253:DCC524753 CSF524253:CSG524753 CIJ524253:CIK524753 BYN524253:BYO524753 BOR524253:BOS524753 BEV524253:BEW524753 AUZ524253:AVA524753 ALD524253:ALE524753 ABH524253:ABI524753 RL524253:RM524753 HP524253:HQ524753 D524253:F524753 WUB458717:WUC459217 WKF458717:WKG459217 WAJ458717:WAK459217 VQN458717:VQO459217 VGR458717:VGS459217 UWV458717:UWW459217 UMZ458717:UNA459217 UDD458717:UDE459217 TTH458717:TTI459217 TJL458717:TJM459217 SZP458717:SZQ459217 SPT458717:SPU459217 SFX458717:SFY459217 RWB458717:RWC459217 RMF458717:RMG459217 RCJ458717:RCK459217 QSN458717:QSO459217 QIR458717:QIS459217 PYV458717:PYW459217 POZ458717:PPA459217 PFD458717:PFE459217 OVH458717:OVI459217 OLL458717:OLM459217 OBP458717:OBQ459217 NRT458717:NRU459217 NHX458717:NHY459217 MYB458717:MYC459217 MOF458717:MOG459217 MEJ458717:MEK459217 LUN458717:LUO459217 LKR458717:LKS459217 LAV458717:LAW459217 KQZ458717:KRA459217 KHD458717:KHE459217 JXH458717:JXI459217 JNL458717:JNM459217 JDP458717:JDQ459217 ITT458717:ITU459217 IJX458717:IJY459217 IAB458717:IAC459217 HQF458717:HQG459217 HGJ458717:HGK459217 GWN458717:GWO459217 GMR458717:GMS459217 GCV458717:GCW459217 FSZ458717:FTA459217 FJD458717:FJE459217 EZH458717:EZI459217 EPL458717:EPM459217 EFP458717:EFQ459217 DVT458717:DVU459217 DLX458717:DLY459217 DCB458717:DCC459217 CSF458717:CSG459217 CIJ458717:CIK459217 BYN458717:BYO459217 BOR458717:BOS459217 BEV458717:BEW459217 AUZ458717:AVA459217 ALD458717:ALE459217 ABH458717:ABI459217 RL458717:RM459217 HP458717:HQ459217 D458717:F459217 WUB393181:WUC393681 WKF393181:WKG393681 WAJ393181:WAK393681 VQN393181:VQO393681 VGR393181:VGS393681 UWV393181:UWW393681 UMZ393181:UNA393681 UDD393181:UDE393681 TTH393181:TTI393681 TJL393181:TJM393681 SZP393181:SZQ393681 SPT393181:SPU393681 SFX393181:SFY393681 RWB393181:RWC393681 RMF393181:RMG393681 RCJ393181:RCK393681 QSN393181:QSO393681 QIR393181:QIS393681 PYV393181:PYW393681 POZ393181:PPA393681 PFD393181:PFE393681 OVH393181:OVI393681 OLL393181:OLM393681 OBP393181:OBQ393681 NRT393181:NRU393681 NHX393181:NHY393681 MYB393181:MYC393681 MOF393181:MOG393681 MEJ393181:MEK393681 LUN393181:LUO393681 LKR393181:LKS393681 LAV393181:LAW393681 KQZ393181:KRA393681 KHD393181:KHE393681 JXH393181:JXI393681 JNL393181:JNM393681 JDP393181:JDQ393681 ITT393181:ITU393681 IJX393181:IJY393681 IAB393181:IAC393681 HQF393181:HQG393681 HGJ393181:HGK393681 GWN393181:GWO393681 GMR393181:GMS393681 GCV393181:GCW393681 FSZ393181:FTA393681 FJD393181:FJE393681 EZH393181:EZI393681 EPL393181:EPM393681 EFP393181:EFQ393681 DVT393181:DVU393681 DLX393181:DLY393681 DCB393181:DCC393681 CSF393181:CSG393681 CIJ393181:CIK393681 BYN393181:BYO393681 BOR393181:BOS393681 BEV393181:BEW393681 AUZ393181:AVA393681 ALD393181:ALE393681 ABH393181:ABI393681 RL393181:RM393681 HP393181:HQ393681 D393181:F393681 WUB327645:WUC328145 WKF327645:WKG328145 WAJ327645:WAK328145 VQN327645:VQO328145 VGR327645:VGS328145 UWV327645:UWW328145 UMZ327645:UNA328145 UDD327645:UDE328145 TTH327645:TTI328145 TJL327645:TJM328145 SZP327645:SZQ328145 SPT327645:SPU328145 SFX327645:SFY328145 RWB327645:RWC328145 RMF327645:RMG328145 RCJ327645:RCK328145 QSN327645:QSO328145 QIR327645:QIS328145 PYV327645:PYW328145 POZ327645:PPA328145 PFD327645:PFE328145 OVH327645:OVI328145 OLL327645:OLM328145 OBP327645:OBQ328145 NRT327645:NRU328145 NHX327645:NHY328145 MYB327645:MYC328145 MOF327645:MOG328145 MEJ327645:MEK328145 LUN327645:LUO328145 LKR327645:LKS328145 LAV327645:LAW328145 KQZ327645:KRA328145 KHD327645:KHE328145 JXH327645:JXI328145 JNL327645:JNM328145 JDP327645:JDQ328145 ITT327645:ITU328145 IJX327645:IJY328145 IAB327645:IAC328145 HQF327645:HQG328145 HGJ327645:HGK328145 GWN327645:GWO328145 GMR327645:GMS328145 GCV327645:GCW328145 FSZ327645:FTA328145 FJD327645:FJE328145 EZH327645:EZI328145 EPL327645:EPM328145 EFP327645:EFQ328145 DVT327645:DVU328145 DLX327645:DLY328145 DCB327645:DCC328145 CSF327645:CSG328145 CIJ327645:CIK328145 BYN327645:BYO328145 BOR327645:BOS328145 BEV327645:BEW328145 AUZ327645:AVA328145 ALD327645:ALE328145 ABH327645:ABI328145 RL327645:RM328145 HP327645:HQ328145 D327645:F328145 WUB262109:WUC262609 WKF262109:WKG262609 WAJ262109:WAK262609 VQN262109:VQO262609 VGR262109:VGS262609 UWV262109:UWW262609 UMZ262109:UNA262609 UDD262109:UDE262609 TTH262109:TTI262609 TJL262109:TJM262609 SZP262109:SZQ262609 SPT262109:SPU262609 SFX262109:SFY262609 RWB262109:RWC262609 RMF262109:RMG262609 RCJ262109:RCK262609 QSN262109:QSO262609 QIR262109:QIS262609 PYV262109:PYW262609 POZ262109:PPA262609 PFD262109:PFE262609 OVH262109:OVI262609 OLL262109:OLM262609 OBP262109:OBQ262609 NRT262109:NRU262609 NHX262109:NHY262609 MYB262109:MYC262609 MOF262109:MOG262609 MEJ262109:MEK262609 LUN262109:LUO262609 LKR262109:LKS262609 LAV262109:LAW262609 KQZ262109:KRA262609 KHD262109:KHE262609 JXH262109:JXI262609 JNL262109:JNM262609 JDP262109:JDQ262609 ITT262109:ITU262609 IJX262109:IJY262609 IAB262109:IAC262609 HQF262109:HQG262609 HGJ262109:HGK262609 GWN262109:GWO262609 GMR262109:GMS262609 GCV262109:GCW262609 FSZ262109:FTA262609 FJD262109:FJE262609 EZH262109:EZI262609 EPL262109:EPM262609 EFP262109:EFQ262609 DVT262109:DVU262609 DLX262109:DLY262609 DCB262109:DCC262609 CSF262109:CSG262609 CIJ262109:CIK262609 BYN262109:BYO262609 BOR262109:BOS262609 BEV262109:BEW262609 AUZ262109:AVA262609 ALD262109:ALE262609 ABH262109:ABI262609 RL262109:RM262609 HP262109:HQ262609 D262109:F262609 WUB196573:WUC197073 WKF196573:WKG197073 WAJ196573:WAK197073 VQN196573:VQO197073 VGR196573:VGS197073 UWV196573:UWW197073 UMZ196573:UNA197073 UDD196573:UDE197073 TTH196573:TTI197073 TJL196573:TJM197073 SZP196573:SZQ197073 SPT196573:SPU197073 SFX196573:SFY197073 RWB196573:RWC197073 RMF196573:RMG197073 RCJ196573:RCK197073 QSN196573:QSO197073 QIR196573:QIS197073 PYV196573:PYW197073 POZ196573:PPA197073 PFD196573:PFE197073 OVH196573:OVI197073 OLL196573:OLM197073 OBP196573:OBQ197073 NRT196573:NRU197073 NHX196573:NHY197073 MYB196573:MYC197073 MOF196573:MOG197073 MEJ196573:MEK197073 LUN196573:LUO197073 LKR196573:LKS197073 LAV196573:LAW197073 KQZ196573:KRA197073 KHD196573:KHE197073 JXH196573:JXI197073 JNL196573:JNM197073 JDP196573:JDQ197073 ITT196573:ITU197073 IJX196573:IJY197073 IAB196573:IAC197073 HQF196573:HQG197073 HGJ196573:HGK197073 GWN196573:GWO197073 GMR196573:GMS197073 GCV196573:GCW197073 FSZ196573:FTA197073 FJD196573:FJE197073 EZH196573:EZI197073 EPL196573:EPM197073 EFP196573:EFQ197073 DVT196573:DVU197073 DLX196573:DLY197073 DCB196573:DCC197073 CSF196573:CSG197073 CIJ196573:CIK197073 BYN196573:BYO197073 BOR196573:BOS197073 BEV196573:BEW197073 AUZ196573:AVA197073 ALD196573:ALE197073 ABH196573:ABI197073 RL196573:RM197073 HP196573:HQ197073 D196573:F197073 WUB131037:WUC131537 WKF131037:WKG131537 WAJ131037:WAK131537 VQN131037:VQO131537 VGR131037:VGS131537 UWV131037:UWW131537 UMZ131037:UNA131537 UDD131037:UDE131537 TTH131037:TTI131537 TJL131037:TJM131537 SZP131037:SZQ131537 SPT131037:SPU131537 SFX131037:SFY131537 RWB131037:RWC131537 RMF131037:RMG131537 RCJ131037:RCK131537 QSN131037:QSO131537 QIR131037:QIS131537 PYV131037:PYW131537 POZ131037:PPA131537 PFD131037:PFE131537 OVH131037:OVI131537 OLL131037:OLM131537 OBP131037:OBQ131537 NRT131037:NRU131537 NHX131037:NHY131537 MYB131037:MYC131537 MOF131037:MOG131537 MEJ131037:MEK131537 LUN131037:LUO131537 LKR131037:LKS131537 LAV131037:LAW131537 KQZ131037:KRA131537 KHD131037:KHE131537 JXH131037:JXI131537 JNL131037:JNM131537 JDP131037:JDQ131537 ITT131037:ITU131537 IJX131037:IJY131537 IAB131037:IAC131537 HQF131037:HQG131537 HGJ131037:HGK131537 GWN131037:GWO131537 GMR131037:GMS131537 GCV131037:GCW131537 FSZ131037:FTA131537 FJD131037:FJE131537 EZH131037:EZI131537 EPL131037:EPM131537 EFP131037:EFQ131537 DVT131037:DVU131537 DLX131037:DLY131537 DCB131037:DCC131537 CSF131037:CSG131537 CIJ131037:CIK131537 BYN131037:BYO131537 BOR131037:BOS131537 BEV131037:BEW131537 AUZ131037:AVA131537 ALD131037:ALE131537 ABH131037:ABI131537 RL131037:RM131537 HP131037:HQ131537 D131037:F131537 WUB65501:WUC66001 WKF65501:WKG66001 WAJ65501:WAK66001 VQN65501:VQO66001 VGR65501:VGS66001 UWV65501:UWW66001 UMZ65501:UNA66001 UDD65501:UDE66001 TTH65501:TTI66001 TJL65501:TJM66001 SZP65501:SZQ66001 SPT65501:SPU66001 SFX65501:SFY66001 RWB65501:RWC66001 RMF65501:RMG66001 RCJ65501:RCK66001 QSN65501:QSO66001 QIR65501:QIS66001 PYV65501:PYW66001 POZ65501:PPA66001 PFD65501:PFE66001 OVH65501:OVI66001 OLL65501:OLM66001 OBP65501:OBQ66001 NRT65501:NRU66001 NHX65501:NHY66001 MYB65501:MYC66001 MOF65501:MOG66001 MEJ65501:MEK66001 LUN65501:LUO66001 LKR65501:LKS66001 LAV65501:LAW66001 KQZ65501:KRA66001 KHD65501:KHE66001 JXH65501:JXI66001 JNL65501:JNM66001 JDP65501:JDQ66001 ITT65501:ITU66001 IJX65501:IJY66001 IAB65501:IAC66001 HQF65501:HQG66001 HGJ65501:HGK66001 GWN65501:GWO66001 GMR65501:GMS66001 GCV65501:GCW66001 FSZ65501:FTA66001 FJD65501:FJE66001 EZH65501:EZI66001 EPL65501:EPM66001 EFP65501:EFQ66001 DVT65501:DVU66001 DLX65501:DLY66001 DCB65501:DCC66001 CSF65501:CSG66001 CIJ65501:CIK66001 BYN65501:BYO66001 BOR65501:BOS66001 BEV65501:BEW66001 AUZ65501:AVA66001 ALD65501:ALE66001 ABH65501:ABI66001 RL65501:RM66001 HP65501:HQ66001 D65501:F66001 WUB983996:WUC983997 WKF983996:WKG983997 WAJ983996:WAK983997 VQN983996:VQO983997 VGR983996:VGS983997 UWV983996:UWW983997 UMZ983996:UNA983997 UDD983996:UDE983997 TTH983996:TTI983997 TJL983996:TJM983997 SZP983996:SZQ983997 SPT983996:SPU983997 SFX983996:SFY983997 RWB983996:RWC983997 RMF983996:RMG983997 RCJ983996:RCK983997 QSN983996:QSO983997 QIR983996:QIS983997 PYV983996:PYW983997 POZ983996:PPA983997 PFD983996:PFE983997 OVH983996:OVI983997 OLL983996:OLM983997 OBP983996:OBQ983997 NRT983996:NRU983997 NHX983996:NHY983997 MYB983996:MYC983997 MOF983996:MOG983997 MEJ983996:MEK983997 LUN983996:LUO983997 LKR983996:LKS983997 LAV983996:LAW983997 KQZ983996:KRA983997 KHD983996:KHE983997 JXH983996:JXI983997 JNL983996:JNM983997 JDP983996:JDQ983997 ITT983996:ITU983997 IJX983996:IJY983997 IAB983996:IAC983997 HQF983996:HQG983997 HGJ983996:HGK983997 GWN983996:GWO983997 GMR983996:GMS983997 GCV983996:GCW983997 FSZ983996:FTA983997 FJD983996:FJE983997 EZH983996:EZI983997 EPL983996:EPM983997 EFP983996:EFQ983997 DVT983996:DVU983997 DLX983996:DLY983997 DCB983996:DCC983997 CSF983996:CSG983997 CIJ983996:CIK983997 BYN983996:BYO983997 BOR983996:BOS983997 BEV983996:BEW983997 AUZ983996:AVA983997 ALD983996:ALE983997 ABH983996:ABI983997 RL983996:RM983997 HP983996:HQ983997 D983996:F983997 WUB918460:WUC918461 WKF918460:WKG918461 WAJ918460:WAK918461 VQN918460:VQO918461 VGR918460:VGS918461 UWV918460:UWW918461 UMZ918460:UNA918461 UDD918460:UDE918461 TTH918460:TTI918461 TJL918460:TJM918461 SZP918460:SZQ918461 SPT918460:SPU918461 SFX918460:SFY918461 RWB918460:RWC918461 RMF918460:RMG918461 RCJ918460:RCK918461 QSN918460:QSO918461 QIR918460:QIS918461 PYV918460:PYW918461 POZ918460:PPA918461 PFD918460:PFE918461 OVH918460:OVI918461 OLL918460:OLM918461 OBP918460:OBQ918461 NRT918460:NRU918461 NHX918460:NHY918461 MYB918460:MYC918461 MOF918460:MOG918461 MEJ918460:MEK918461 LUN918460:LUO918461 LKR918460:LKS918461 LAV918460:LAW918461 KQZ918460:KRA918461 KHD918460:KHE918461 JXH918460:JXI918461 JNL918460:JNM918461 JDP918460:JDQ918461 ITT918460:ITU918461 IJX918460:IJY918461 IAB918460:IAC918461 HQF918460:HQG918461 HGJ918460:HGK918461 GWN918460:GWO918461 GMR918460:GMS918461 GCV918460:GCW918461 FSZ918460:FTA918461 FJD918460:FJE918461 EZH918460:EZI918461 EPL918460:EPM918461 EFP918460:EFQ918461 DVT918460:DVU918461 DLX918460:DLY918461 DCB918460:DCC918461 CSF918460:CSG918461 CIJ918460:CIK918461 BYN918460:BYO918461 BOR918460:BOS918461 BEV918460:BEW918461 AUZ918460:AVA918461 ALD918460:ALE918461 ABH918460:ABI918461 RL918460:RM918461 HP918460:HQ918461 D918460:F918461 WUB852924:WUC852925 WKF852924:WKG852925 WAJ852924:WAK852925 VQN852924:VQO852925 VGR852924:VGS852925 UWV852924:UWW852925 UMZ852924:UNA852925 UDD852924:UDE852925 TTH852924:TTI852925 TJL852924:TJM852925 SZP852924:SZQ852925 SPT852924:SPU852925 SFX852924:SFY852925 RWB852924:RWC852925 RMF852924:RMG852925 RCJ852924:RCK852925 QSN852924:QSO852925 QIR852924:QIS852925 PYV852924:PYW852925 POZ852924:PPA852925 PFD852924:PFE852925 OVH852924:OVI852925 OLL852924:OLM852925 OBP852924:OBQ852925 NRT852924:NRU852925 NHX852924:NHY852925 MYB852924:MYC852925 MOF852924:MOG852925 MEJ852924:MEK852925 LUN852924:LUO852925 LKR852924:LKS852925 LAV852924:LAW852925 KQZ852924:KRA852925 KHD852924:KHE852925 JXH852924:JXI852925 JNL852924:JNM852925 JDP852924:JDQ852925 ITT852924:ITU852925 IJX852924:IJY852925 IAB852924:IAC852925 HQF852924:HQG852925 HGJ852924:HGK852925 GWN852924:GWO852925 GMR852924:GMS852925 GCV852924:GCW852925 FSZ852924:FTA852925 FJD852924:FJE852925 EZH852924:EZI852925 EPL852924:EPM852925 EFP852924:EFQ852925 DVT852924:DVU852925 DLX852924:DLY852925 DCB852924:DCC852925 CSF852924:CSG852925 CIJ852924:CIK852925 BYN852924:BYO852925 BOR852924:BOS852925 BEV852924:BEW852925 AUZ852924:AVA852925 ALD852924:ALE852925 ABH852924:ABI852925 RL852924:RM852925 HP852924:HQ852925 D852924:F852925 WUB787388:WUC787389 WKF787388:WKG787389 WAJ787388:WAK787389 VQN787388:VQO787389 VGR787388:VGS787389 UWV787388:UWW787389 UMZ787388:UNA787389 UDD787388:UDE787389 TTH787388:TTI787389 TJL787388:TJM787389 SZP787388:SZQ787389 SPT787388:SPU787389 SFX787388:SFY787389 RWB787388:RWC787389 RMF787388:RMG787389 RCJ787388:RCK787389 QSN787388:QSO787389 QIR787388:QIS787389 PYV787388:PYW787389 POZ787388:PPA787389 PFD787388:PFE787389 OVH787388:OVI787389 OLL787388:OLM787389 OBP787388:OBQ787389 NRT787388:NRU787389 NHX787388:NHY787389 MYB787388:MYC787389 MOF787388:MOG787389 MEJ787388:MEK787389 LUN787388:LUO787389 LKR787388:LKS787389 LAV787388:LAW787389 KQZ787388:KRA787389 KHD787388:KHE787389 JXH787388:JXI787389 JNL787388:JNM787389 JDP787388:JDQ787389 ITT787388:ITU787389 IJX787388:IJY787389 IAB787388:IAC787389 HQF787388:HQG787389 HGJ787388:HGK787389 GWN787388:GWO787389 GMR787388:GMS787389 GCV787388:GCW787389 FSZ787388:FTA787389 FJD787388:FJE787389 EZH787388:EZI787389 EPL787388:EPM787389 EFP787388:EFQ787389 DVT787388:DVU787389 DLX787388:DLY787389 DCB787388:DCC787389 CSF787388:CSG787389 CIJ787388:CIK787389 BYN787388:BYO787389 BOR787388:BOS787389 BEV787388:BEW787389 AUZ787388:AVA787389 ALD787388:ALE787389 ABH787388:ABI787389 RL787388:RM787389 HP787388:HQ787389 D787388:F787389 WUB721852:WUC721853 WKF721852:WKG721853 WAJ721852:WAK721853 VQN721852:VQO721853 VGR721852:VGS721853 UWV721852:UWW721853 UMZ721852:UNA721853 UDD721852:UDE721853 TTH721852:TTI721853 TJL721852:TJM721853 SZP721852:SZQ721853 SPT721852:SPU721853 SFX721852:SFY721853 RWB721852:RWC721853 RMF721852:RMG721853 RCJ721852:RCK721853 QSN721852:QSO721853 QIR721852:QIS721853 PYV721852:PYW721853 POZ721852:PPA721853 PFD721852:PFE721853 OVH721852:OVI721853 OLL721852:OLM721853 OBP721852:OBQ721853 NRT721852:NRU721853 NHX721852:NHY721853 MYB721852:MYC721853 MOF721852:MOG721853 MEJ721852:MEK721853 LUN721852:LUO721853 LKR721852:LKS721853 LAV721852:LAW721853 KQZ721852:KRA721853 KHD721852:KHE721853 JXH721852:JXI721853 JNL721852:JNM721853 JDP721852:JDQ721853 ITT721852:ITU721853 IJX721852:IJY721853 IAB721852:IAC721853 HQF721852:HQG721853 HGJ721852:HGK721853 GWN721852:GWO721853 GMR721852:GMS721853 GCV721852:GCW721853 FSZ721852:FTA721853 FJD721852:FJE721853 EZH721852:EZI721853 EPL721852:EPM721853 EFP721852:EFQ721853 DVT721852:DVU721853 DLX721852:DLY721853 DCB721852:DCC721853 CSF721852:CSG721853 CIJ721852:CIK721853 BYN721852:BYO721853 BOR721852:BOS721853 BEV721852:BEW721853 AUZ721852:AVA721853 ALD721852:ALE721853 ABH721852:ABI721853 RL721852:RM721853 HP721852:HQ721853 D721852:F721853 WUB656316:WUC656317 WKF656316:WKG656317 WAJ656316:WAK656317 VQN656316:VQO656317 VGR656316:VGS656317 UWV656316:UWW656317 UMZ656316:UNA656317 UDD656316:UDE656317 TTH656316:TTI656317 TJL656316:TJM656317 SZP656316:SZQ656317 SPT656316:SPU656317 SFX656316:SFY656317 RWB656316:RWC656317 RMF656316:RMG656317 RCJ656316:RCK656317 QSN656316:QSO656317 QIR656316:QIS656317 PYV656316:PYW656317 POZ656316:PPA656317 PFD656316:PFE656317 OVH656316:OVI656317 OLL656316:OLM656317 OBP656316:OBQ656317 NRT656316:NRU656317 NHX656316:NHY656317 MYB656316:MYC656317 MOF656316:MOG656317 MEJ656316:MEK656317 LUN656316:LUO656317 LKR656316:LKS656317 LAV656316:LAW656317 KQZ656316:KRA656317 KHD656316:KHE656317 JXH656316:JXI656317 JNL656316:JNM656317 JDP656316:JDQ656317 ITT656316:ITU656317 IJX656316:IJY656317 IAB656316:IAC656317 HQF656316:HQG656317 HGJ656316:HGK656317 GWN656316:GWO656317 GMR656316:GMS656317 GCV656316:GCW656317 FSZ656316:FTA656317 FJD656316:FJE656317 EZH656316:EZI656317 EPL656316:EPM656317 EFP656316:EFQ656317 DVT656316:DVU656317 DLX656316:DLY656317 DCB656316:DCC656317 CSF656316:CSG656317 CIJ656316:CIK656317 BYN656316:BYO656317 BOR656316:BOS656317 BEV656316:BEW656317 AUZ656316:AVA656317 ALD656316:ALE656317 ABH656316:ABI656317 RL656316:RM656317 HP656316:HQ656317 D656316:F656317 WUB590780:WUC590781 WKF590780:WKG590781 WAJ590780:WAK590781 VQN590780:VQO590781 VGR590780:VGS590781 UWV590780:UWW590781 UMZ590780:UNA590781 UDD590780:UDE590781 TTH590780:TTI590781 TJL590780:TJM590781 SZP590780:SZQ590781 SPT590780:SPU590781 SFX590780:SFY590781 RWB590780:RWC590781 RMF590780:RMG590781 RCJ590780:RCK590781 QSN590780:QSO590781 QIR590780:QIS590781 PYV590780:PYW590781 POZ590780:PPA590781 PFD590780:PFE590781 OVH590780:OVI590781 OLL590780:OLM590781 OBP590780:OBQ590781 NRT590780:NRU590781 NHX590780:NHY590781 MYB590780:MYC590781 MOF590780:MOG590781 MEJ590780:MEK590781 LUN590780:LUO590781 LKR590780:LKS590781 LAV590780:LAW590781 KQZ590780:KRA590781 KHD590780:KHE590781 JXH590780:JXI590781 JNL590780:JNM590781 JDP590780:JDQ590781 ITT590780:ITU590781 IJX590780:IJY590781 IAB590780:IAC590781 HQF590780:HQG590781 HGJ590780:HGK590781 GWN590780:GWO590781 GMR590780:GMS590781 GCV590780:GCW590781 FSZ590780:FTA590781 FJD590780:FJE590781 EZH590780:EZI590781 EPL590780:EPM590781 EFP590780:EFQ590781 DVT590780:DVU590781 DLX590780:DLY590781 DCB590780:DCC590781 CSF590780:CSG590781 CIJ590780:CIK590781 BYN590780:BYO590781 BOR590780:BOS590781 BEV590780:BEW590781 AUZ590780:AVA590781 ALD590780:ALE590781 ABH590780:ABI590781 RL590780:RM590781 HP590780:HQ590781 D590780:F590781 WUB525244:WUC525245 WKF525244:WKG525245 WAJ525244:WAK525245 VQN525244:VQO525245 VGR525244:VGS525245 UWV525244:UWW525245 UMZ525244:UNA525245 UDD525244:UDE525245 TTH525244:TTI525245 TJL525244:TJM525245 SZP525244:SZQ525245 SPT525244:SPU525245 SFX525244:SFY525245 RWB525244:RWC525245 RMF525244:RMG525245 RCJ525244:RCK525245 QSN525244:QSO525245 QIR525244:QIS525245 PYV525244:PYW525245 POZ525244:PPA525245 PFD525244:PFE525245 OVH525244:OVI525245 OLL525244:OLM525245 OBP525244:OBQ525245 NRT525244:NRU525245 NHX525244:NHY525245 MYB525244:MYC525245 MOF525244:MOG525245 MEJ525244:MEK525245 LUN525244:LUO525245 LKR525244:LKS525245 LAV525244:LAW525245 KQZ525244:KRA525245 KHD525244:KHE525245 JXH525244:JXI525245 JNL525244:JNM525245 JDP525244:JDQ525245 ITT525244:ITU525245 IJX525244:IJY525245 IAB525244:IAC525245 HQF525244:HQG525245 HGJ525244:HGK525245 GWN525244:GWO525245 GMR525244:GMS525245 GCV525244:GCW525245 FSZ525244:FTA525245 FJD525244:FJE525245 EZH525244:EZI525245 EPL525244:EPM525245 EFP525244:EFQ525245 DVT525244:DVU525245 DLX525244:DLY525245 DCB525244:DCC525245 CSF525244:CSG525245 CIJ525244:CIK525245 BYN525244:BYO525245 BOR525244:BOS525245 BEV525244:BEW525245 AUZ525244:AVA525245 ALD525244:ALE525245 ABH525244:ABI525245 RL525244:RM525245 HP525244:HQ525245 D525244:F525245 WUB459708:WUC459709 WKF459708:WKG459709 WAJ459708:WAK459709 VQN459708:VQO459709 VGR459708:VGS459709 UWV459708:UWW459709 UMZ459708:UNA459709 UDD459708:UDE459709 TTH459708:TTI459709 TJL459708:TJM459709 SZP459708:SZQ459709 SPT459708:SPU459709 SFX459708:SFY459709 RWB459708:RWC459709 RMF459708:RMG459709 RCJ459708:RCK459709 QSN459708:QSO459709 QIR459708:QIS459709 PYV459708:PYW459709 POZ459708:PPA459709 PFD459708:PFE459709 OVH459708:OVI459709 OLL459708:OLM459709 OBP459708:OBQ459709 NRT459708:NRU459709 NHX459708:NHY459709 MYB459708:MYC459709 MOF459708:MOG459709 MEJ459708:MEK459709 LUN459708:LUO459709 LKR459708:LKS459709 LAV459708:LAW459709 KQZ459708:KRA459709 KHD459708:KHE459709 JXH459708:JXI459709 JNL459708:JNM459709 JDP459708:JDQ459709 ITT459708:ITU459709 IJX459708:IJY459709 IAB459708:IAC459709 HQF459708:HQG459709 HGJ459708:HGK459709 GWN459708:GWO459709 GMR459708:GMS459709 GCV459708:GCW459709 FSZ459708:FTA459709 FJD459708:FJE459709 EZH459708:EZI459709 EPL459708:EPM459709 EFP459708:EFQ459709 DVT459708:DVU459709 DLX459708:DLY459709 DCB459708:DCC459709 CSF459708:CSG459709 CIJ459708:CIK459709 BYN459708:BYO459709 BOR459708:BOS459709 BEV459708:BEW459709 AUZ459708:AVA459709 ALD459708:ALE459709 ABH459708:ABI459709 RL459708:RM459709 HP459708:HQ459709 D459708:F459709 WUB394172:WUC394173 WKF394172:WKG394173 WAJ394172:WAK394173 VQN394172:VQO394173 VGR394172:VGS394173 UWV394172:UWW394173 UMZ394172:UNA394173 UDD394172:UDE394173 TTH394172:TTI394173 TJL394172:TJM394173 SZP394172:SZQ394173 SPT394172:SPU394173 SFX394172:SFY394173 RWB394172:RWC394173 RMF394172:RMG394173 RCJ394172:RCK394173 QSN394172:QSO394173 QIR394172:QIS394173 PYV394172:PYW394173 POZ394172:PPA394173 PFD394172:PFE394173 OVH394172:OVI394173 OLL394172:OLM394173 OBP394172:OBQ394173 NRT394172:NRU394173 NHX394172:NHY394173 MYB394172:MYC394173 MOF394172:MOG394173 MEJ394172:MEK394173 LUN394172:LUO394173 LKR394172:LKS394173 LAV394172:LAW394173 KQZ394172:KRA394173 KHD394172:KHE394173 JXH394172:JXI394173 JNL394172:JNM394173 JDP394172:JDQ394173 ITT394172:ITU394173 IJX394172:IJY394173 IAB394172:IAC394173 HQF394172:HQG394173 HGJ394172:HGK394173 GWN394172:GWO394173 GMR394172:GMS394173 GCV394172:GCW394173 FSZ394172:FTA394173 FJD394172:FJE394173 EZH394172:EZI394173 EPL394172:EPM394173 EFP394172:EFQ394173 DVT394172:DVU394173 DLX394172:DLY394173 DCB394172:DCC394173 CSF394172:CSG394173 CIJ394172:CIK394173 BYN394172:BYO394173 BOR394172:BOS394173 BEV394172:BEW394173 AUZ394172:AVA394173 ALD394172:ALE394173 ABH394172:ABI394173 RL394172:RM394173 HP394172:HQ394173 D394172:F394173 WUB328636:WUC328637 WKF328636:WKG328637 WAJ328636:WAK328637 VQN328636:VQO328637 VGR328636:VGS328637 UWV328636:UWW328637 UMZ328636:UNA328637 UDD328636:UDE328637 TTH328636:TTI328637 TJL328636:TJM328637 SZP328636:SZQ328637 SPT328636:SPU328637 SFX328636:SFY328637 RWB328636:RWC328637 RMF328636:RMG328637 RCJ328636:RCK328637 QSN328636:QSO328637 QIR328636:QIS328637 PYV328636:PYW328637 POZ328636:PPA328637 PFD328636:PFE328637 OVH328636:OVI328637 OLL328636:OLM328637 OBP328636:OBQ328637 NRT328636:NRU328637 NHX328636:NHY328637 MYB328636:MYC328637 MOF328636:MOG328637 MEJ328636:MEK328637 LUN328636:LUO328637 LKR328636:LKS328637 LAV328636:LAW328637 KQZ328636:KRA328637 KHD328636:KHE328637 JXH328636:JXI328637 JNL328636:JNM328637 JDP328636:JDQ328637 ITT328636:ITU328637 IJX328636:IJY328637 IAB328636:IAC328637 HQF328636:HQG328637 HGJ328636:HGK328637 GWN328636:GWO328637 GMR328636:GMS328637 GCV328636:GCW328637 FSZ328636:FTA328637 FJD328636:FJE328637 EZH328636:EZI328637 EPL328636:EPM328637 EFP328636:EFQ328637 DVT328636:DVU328637 DLX328636:DLY328637 DCB328636:DCC328637 CSF328636:CSG328637 CIJ328636:CIK328637 BYN328636:BYO328637 BOR328636:BOS328637 BEV328636:BEW328637 AUZ328636:AVA328637 ALD328636:ALE328637 ABH328636:ABI328637 RL328636:RM328637 HP328636:HQ328637 D328636:F328637 WUB263100:WUC263101 WKF263100:WKG263101 WAJ263100:WAK263101 VQN263100:VQO263101 VGR263100:VGS263101 UWV263100:UWW263101 UMZ263100:UNA263101 UDD263100:UDE263101 TTH263100:TTI263101 TJL263100:TJM263101 SZP263100:SZQ263101 SPT263100:SPU263101 SFX263100:SFY263101 RWB263100:RWC263101 RMF263100:RMG263101 RCJ263100:RCK263101 QSN263100:QSO263101 QIR263100:QIS263101 PYV263100:PYW263101 POZ263100:PPA263101 PFD263100:PFE263101 OVH263100:OVI263101 OLL263100:OLM263101 OBP263100:OBQ263101 NRT263100:NRU263101 NHX263100:NHY263101 MYB263100:MYC263101 MOF263100:MOG263101 MEJ263100:MEK263101 LUN263100:LUO263101 LKR263100:LKS263101 LAV263100:LAW263101 KQZ263100:KRA263101 KHD263100:KHE263101 JXH263100:JXI263101 JNL263100:JNM263101 JDP263100:JDQ263101 ITT263100:ITU263101 IJX263100:IJY263101 IAB263100:IAC263101 HQF263100:HQG263101 HGJ263100:HGK263101 GWN263100:GWO263101 GMR263100:GMS263101 GCV263100:GCW263101 FSZ263100:FTA263101 FJD263100:FJE263101 EZH263100:EZI263101 EPL263100:EPM263101 EFP263100:EFQ263101 DVT263100:DVU263101 DLX263100:DLY263101 DCB263100:DCC263101 CSF263100:CSG263101 CIJ263100:CIK263101 BYN263100:BYO263101 BOR263100:BOS263101 BEV263100:BEW263101 AUZ263100:AVA263101 ALD263100:ALE263101 ABH263100:ABI263101 RL263100:RM263101 HP263100:HQ263101 D263100:F263101 WUB197564:WUC197565 WKF197564:WKG197565 WAJ197564:WAK197565 VQN197564:VQO197565 VGR197564:VGS197565 UWV197564:UWW197565 UMZ197564:UNA197565 UDD197564:UDE197565 TTH197564:TTI197565 TJL197564:TJM197565 SZP197564:SZQ197565 SPT197564:SPU197565 SFX197564:SFY197565 RWB197564:RWC197565 RMF197564:RMG197565 RCJ197564:RCK197565 QSN197564:QSO197565 QIR197564:QIS197565 PYV197564:PYW197565 POZ197564:PPA197565 PFD197564:PFE197565 OVH197564:OVI197565 OLL197564:OLM197565 OBP197564:OBQ197565 NRT197564:NRU197565 NHX197564:NHY197565 MYB197564:MYC197565 MOF197564:MOG197565 MEJ197564:MEK197565 LUN197564:LUO197565 LKR197564:LKS197565 LAV197564:LAW197565 KQZ197564:KRA197565 KHD197564:KHE197565 JXH197564:JXI197565 JNL197564:JNM197565 JDP197564:JDQ197565 ITT197564:ITU197565 IJX197564:IJY197565 IAB197564:IAC197565 HQF197564:HQG197565 HGJ197564:HGK197565 GWN197564:GWO197565 GMR197564:GMS197565 GCV197564:GCW197565 FSZ197564:FTA197565 FJD197564:FJE197565 EZH197564:EZI197565 EPL197564:EPM197565 EFP197564:EFQ197565 DVT197564:DVU197565 DLX197564:DLY197565 DCB197564:DCC197565 CSF197564:CSG197565 CIJ197564:CIK197565 BYN197564:BYO197565 BOR197564:BOS197565 BEV197564:BEW197565 AUZ197564:AVA197565 ALD197564:ALE197565 ABH197564:ABI197565 RL197564:RM197565 HP197564:HQ197565 D197564:F197565 WUB132028:WUC132029 WKF132028:WKG132029 WAJ132028:WAK132029 VQN132028:VQO132029 VGR132028:VGS132029 UWV132028:UWW132029 UMZ132028:UNA132029 UDD132028:UDE132029 TTH132028:TTI132029 TJL132028:TJM132029 SZP132028:SZQ132029 SPT132028:SPU132029 SFX132028:SFY132029 RWB132028:RWC132029 RMF132028:RMG132029 RCJ132028:RCK132029 QSN132028:QSO132029 QIR132028:QIS132029 PYV132028:PYW132029 POZ132028:PPA132029 PFD132028:PFE132029 OVH132028:OVI132029 OLL132028:OLM132029 OBP132028:OBQ132029 NRT132028:NRU132029 NHX132028:NHY132029 MYB132028:MYC132029 MOF132028:MOG132029 MEJ132028:MEK132029 LUN132028:LUO132029 LKR132028:LKS132029 LAV132028:LAW132029 KQZ132028:KRA132029 KHD132028:KHE132029 JXH132028:JXI132029 JNL132028:JNM132029 JDP132028:JDQ132029 ITT132028:ITU132029 IJX132028:IJY132029 IAB132028:IAC132029 HQF132028:HQG132029 HGJ132028:HGK132029 GWN132028:GWO132029 GMR132028:GMS132029 GCV132028:GCW132029 FSZ132028:FTA132029 FJD132028:FJE132029 EZH132028:EZI132029 EPL132028:EPM132029 EFP132028:EFQ132029 DVT132028:DVU132029 DLX132028:DLY132029 DCB132028:DCC132029 CSF132028:CSG132029 CIJ132028:CIK132029 BYN132028:BYO132029 BOR132028:BOS132029 BEV132028:BEW132029 AUZ132028:AVA132029 ALD132028:ALE132029 ABH132028:ABI132029 RL132028:RM132029 HP132028:HQ132029 D132028:F132029 WUB66492:WUC66493 WKF66492:WKG66493 WAJ66492:WAK66493 VQN66492:VQO66493 VGR66492:VGS66493 UWV66492:UWW66493 UMZ66492:UNA66493 UDD66492:UDE66493 TTH66492:TTI66493 TJL66492:TJM66493 SZP66492:SZQ66493 SPT66492:SPU66493 SFX66492:SFY66493 RWB66492:RWC66493 RMF66492:RMG66493 RCJ66492:RCK66493 QSN66492:QSO66493 QIR66492:QIS66493 PYV66492:PYW66493 POZ66492:PPA66493 PFD66492:PFE66493 OVH66492:OVI66493 OLL66492:OLM66493 OBP66492:OBQ66493 NRT66492:NRU66493 NHX66492:NHY66493 MYB66492:MYC66493 MOF66492:MOG66493 MEJ66492:MEK66493 LUN66492:LUO66493 LKR66492:LKS66493 LAV66492:LAW66493 KQZ66492:KRA66493 KHD66492:KHE66493 JXH66492:JXI66493 JNL66492:JNM66493 JDP66492:JDQ66493 ITT66492:ITU66493 IJX66492:IJY66493 IAB66492:IAC66493 HQF66492:HQG66493 HGJ66492:HGK66493 GWN66492:GWO66493 GMR66492:GMS66493 GCV66492:GCW66493 FSZ66492:FTA66493 FJD66492:FJE66493 EZH66492:EZI66493 EPL66492:EPM66493 EFP66492:EFQ66493 DVT66492:DVU66493 DLX66492:DLY66493 DCB66492:DCC66493 CSF66492:CSG66493 CIJ66492:CIK66493 BYN66492:BYO66493 BOR66492:BOS66493 BEV66492:BEW66493 AUZ66492:AVA66493 ALD66492:ALE66493 ABH66492:ABI66493 RL66492:RM66493 HP66492:HQ66493 D66492:F66493 WUB956:WUC957 WKF956:WKG957 WAJ956:WAK957 VQN956:VQO957 VGR956:VGS957 UWV956:UWW957 UMZ956:UNA957 UDD956:UDE957 TTH956:TTI957 TJL956:TJM957 SZP956:SZQ957 SPT956:SPU957 SFX956:SFY957 RWB956:RWC957 RMF956:RMG957 RCJ956:RCK957 QSN956:QSO957 QIR956:QIS957 PYV956:PYW957 POZ956:PPA957 PFD956:PFE957 OVH956:OVI957 OLL956:OLM957 OBP956:OBQ957 NRT956:NRU957 NHX956:NHY957 MYB956:MYC957 MOF956:MOG957 MEJ956:MEK957 LUN956:LUO957 LKR956:LKS957 LAV956:LAW957 KQZ956:KRA957 KHD956:KHE957 JXH956:JXI957 JNL956:JNM957 JDP956:JDQ957 ITT956:ITU957 IJX956:IJY957 IAB956:IAC957 HQF956:HQG957 HGJ956:HGK957 GWN956:GWO957 GMR956:GMS957 GCV956:GCW957 FSZ956:FTA957 FJD956:FJE957 EZH956:EZI957 EPL956:EPM957 EFP956:EFQ957 DVT956:DVU957 DLX956:DLY957 DCB956:DCC957 CSF956:CSG957 CIJ956:CIK957 BYN956:BYO957 BOR956:BOS957 BEV956:BEW957 AUZ956:AVA957 ALD956:ALE957 ABH956:ABI957 RL956:RM957 D956:F957 D32:F465 WKF11:WKG465 WAJ11:WAK465 VQN11:VQO465 VGR11:VGS465 UWV11:UWW465 UMZ11:UNA465 UDD11:UDE465 TTH11:TTI465 TJL11:TJM465 SZP11:SZQ465 SPT11:SPU465 SFX11:SFY465 RWB11:RWC465 RMF11:RMG465 RCJ11:RCK465 QSN11:QSO465 QIR11:QIS465 PYV11:PYW465 POZ11:PPA465 PFD11:PFE465 OVH11:OVI465 OLL11:OLM465 OBP11:OBQ465 NRT11:NRU465 NHX11:NHY465 MYB11:MYC465 MOF11:MOG465 MEJ11:MEK465 LUN11:LUO465 LKR11:LKS465 LAV11:LAW465 KQZ11:KRA465 KHD11:KHE465 JXH11:JXI465 JNL11:JNM465 JDP11:JDQ465 ITT11:ITU465 IJX11:IJY465 IAB11:IAC465 HQF11:HQG465 HGJ11:HGK465 GWN11:GWO465 GMR11:GMS465 GCV11:GCW465 FSZ11:FTA465 FJD11:FJE465 EZH11:EZI465 EPL11:EPM465 EFP11:EFQ465 DVT11:DVU465 DLX11:DLY465 DCB11:DCC465 CSF11:CSG465 CIJ11:CIK465 BYN11:BYO465 BOR11:BOS465 BEV11:BEW465 AUZ11:AVA465 ALD11:ALE465 ABH11:ABI465 RL11:RM465 HP11:HQ465 WUB11:WUC465">
      <formula1>#REF!</formula1>
    </dataValidation>
    <dataValidation type="list" allowBlank="1" showInputMessage="1" showErrorMessage="1" sqref="C12:C31">
      <formula1>"Análisis,Codificación,Pruebas"</formula1>
    </dataValidation>
    <dataValidation type="list" allowBlank="1" showInputMessage="1" showErrorMessage="1" sqref="D11:D31">
      <formula1>"Pendiente,En curso,Terminada,Eliminada"</formula1>
    </dataValidation>
    <dataValidation type="list" allowBlank="1" showInputMessage="1" showErrorMessage="1" sqref="C11">
      <formula1>"Análisis,Codificación,Pruebas,Diseño de interfaz"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ResumenProyecto!$B$24:$B$25</xm:f>
          </x14:formula1>
          <xm:sqref>E11:E31</xm:sqref>
        </x14:dataValidation>
        <x14:dataValidation type="list" allowBlank="1" showInputMessage="1" showErrorMessage="1">
          <x14:formula1>
            <xm:f>'EstimaciónSprint-1'!$C$15:$C$34</xm:f>
          </x14:formula1>
          <xm:sqref>B11:B31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indexed="12"/>
  </sheetPr>
  <dimension ref="A1:F459"/>
  <sheetViews>
    <sheetView showZeros="0" zoomScaleNormal="100" workbookViewId="0">
      <selection activeCell="C13" sqref="C13"/>
    </sheetView>
  </sheetViews>
  <sheetFormatPr baseColWidth="10" defaultRowHeight="15" x14ac:dyDescent="0.25"/>
  <cols>
    <col min="1" max="1" width="25.7109375" style="90" customWidth="1"/>
    <col min="2" max="2" width="12.7109375" style="90" customWidth="1"/>
    <col min="3" max="3" width="15.42578125" style="90" customWidth="1"/>
    <col min="4" max="4" width="6.28515625" style="90" customWidth="1"/>
    <col min="5" max="5" width="6.42578125" style="90" customWidth="1"/>
    <col min="6" max="6" width="8.7109375" style="90" customWidth="1"/>
    <col min="7" max="220" width="11.42578125" style="90"/>
    <col min="221" max="225" width="10.140625" style="90" customWidth="1"/>
    <col min="226" max="226" width="9.7109375" style="90" customWidth="1"/>
    <col min="227" max="227" width="11.42578125" style="90"/>
    <col min="228" max="228" width="4.28515625" style="90" customWidth="1"/>
    <col min="229" max="229" width="3.85546875" style="90" customWidth="1"/>
    <col min="230" max="252" width="4.28515625" style="90" customWidth="1"/>
    <col min="253" max="258" width="11.42578125" style="90"/>
    <col min="259" max="261" width="0" style="90" hidden="1" customWidth="1"/>
    <col min="262" max="476" width="11.42578125" style="90"/>
    <col min="477" max="481" width="10.140625" style="90" customWidth="1"/>
    <col min="482" max="482" width="9.7109375" style="90" customWidth="1"/>
    <col min="483" max="483" width="11.42578125" style="90"/>
    <col min="484" max="484" width="4.28515625" style="90" customWidth="1"/>
    <col min="485" max="485" width="3.85546875" style="90" customWidth="1"/>
    <col min="486" max="508" width="4.28515625" style="90" customWidth="1"/>
    <col min="509" max="514" width="11.42578125" style="90"/>
    <col min="515" max="517" width="0" style="90" hidden="1" customWidth="1"/>
    <col min="518" max="732" width="11.42578125" style="90"/>
    <col min="733" max="737" width="10.140625" style="90" customWidth="1"/>
    <col min="738" max="738" width="9.7109375" style="90" customWidth="1"/>
    <col min="739" max="739" width="11.42578125" style="90"/>
    <col min="740" max="740" width="4.28515625" style="90" customWidth="1"/>
    <col min="741" max="741" width="3.85546875" style="90" customWidth="1"/>
    <col min="742" max="764" width="4.28515625" style="90" customWidth="1"/>
    <col min="765" max="770" width="11.42578125" style="90"/>
    <col min="771" max="773" width="0" style="90" hidden="1" customWidth="1"/>
    <col min="774" max="988" width="11.42578125" style="90"/>
    <col min="989" max="993" width="10.140625" style="90" customWidth="1"/>
    <col min="994" max="994" width="9.7109375" style="90" customWidth="1"/>
    <col min="995" max="995" width="11.42578125" style="90"/>
    <col min="996" max="996" width="4.28515625" style="90" customWidth="1"/>
    <col min="997" max="997" width="3.85546875" style="90" customWidth="1"/>
    <col min="998" max="1020" width="4.28515625" style="90" customWidth="1"/>
    <col min="1021" max="1026" width="11.42578125" style="90"/>
    <col min="1027" max="1029" width="0" style="90" hidden="1" customWidth="1"/>
    <col min="1030" max="1244" width="11.42578125" style="90"/>
    <col min="1245" max="1249" width="10.140625" style="90" customWidth="1"/>
    <col min="1250" max="1250" width="9.7109375" style="90" customWidth="1"/>
    <col min="1251" max="1251" width="11.42578125" style="90"/>
    <col min="1252" max="1252" width="4.28515625" style="90" customWidth="1"/>
    <col min="1253" max="1253" width="3.85546875" style="90" customWidth="1"/>
    <col min="1254" max="1276" width="4.28515625" style="90" customWidth="1"/>
    <col min="1277" max="1282" width="11.42578125" style="90"/>
    <col min="1283" max="1285" width="0" style="90" hidden="1" customWidth="1"/>
    <col min="1286" max="1500" width="11.42578125" style="90"/>
    <col min="1501" max="1505" width="10.140625" style="90" customWidth="1"/>
    <col min="1506" max="1506" width="9.7109375" style="90" customWidth="1"/>
    <col min="1507" max="1507" width="11.42578125" style="90"/>
    <col min="1508" max="1508" width="4.28515625" style="90" customWidth="1"/>
    <col min="1509" max="1509" width="3.85546875" style="90" customWidth="1"/>
    <col min="1510" max="1532" width="4.28515625" style="90" customWidth="1"/>
    <col min="1533" max="1538" width="11.42578125" style="90"/>
    <col min="1539" max="1541" width="0" style="90" hidden="1" customWidth="1"/>
    <col min="1542" max="1756" width="11.42578125" style="90"/>
    <col min="1757" max="1761" width="10.140625" style="90" customWidth="1"/>
    <col min="1762" max="1762" width="9.7109375" style="90" customWidth="1"/>
    <col min="1763" max="1763" width="11.42578125" style="90"/>
    <col min="1764" max="1764" width="4.28515625" style="90" customWidth="1"/>
    <col min="1765" max="1765" width="3.85546875" style="90" customWidth="1"/>
    <col min="1766" max="1788" width="4.28515625" style="90" customWidth="1"/>
    <col min="1789" max="1794" width="11.42578125" style="90"/>
    <col min="1795" max="1797" width="0" style="90" hidden="1" customWidth="1"/>
    <col min="1798" max="2012" width="11.42578125" style="90"/>
    <col min="2013" max="2017" width="10.140625" style="90" customWidth="1"/>
    <col min="2018" max="2018" width="9.7109375" style="90" customWidth="1"/>
    <col min="2019" max="2019" width="11.42578125" style="90"/>
    <col min="2020" max="2020" width="4.28515625" style="90" customWidth="1"/>
    <col min="2021" max="2021" width="3.85546875" style="90" customWidth="1"/>
    <col min="2022" max="2044" width="4.28515625" style="90" customWidth="1"/>
    <col min="2045" max="2050" width="11.42578125" style="90"/>
    <col min="2051" max="2053" width="0" style="90" hidden="1" customWidth="1"/>
    <col min="2054" max="2268" width="11.42578125" style="90"/>
    <col min="2269" max="2273" width="10.140625" style="90" customWidth="1"/>
    <col min="2274" max="2274" width="9.7109375" style="90" customWidth="1"/>
    <col min="2275" max="2275" width="11.42578125" style="90"/>
    <col min="2276" max="2276" width="4.28515625" style="90" customWidth="1"/>
    <col min="2277" max="2277" width="3.85546875" style="90" customWidth="1"/>
    <col min="2278" max="2300" width="4.28515625" style="90" customWidth="1"/>
    <col min="2301" max="2306" width="11.42578125" style="90"/>
    <col min="2307" max="2309" width="0" style="90" hidden="1" customWidth="1"/>
    <col min="2310" max="2524" width="11.42578125" style="90"/>
    <col min="2525" max="2529" width="10.140625" style="90" customWidth="1"/>
    <col min="2530" max="2530" width="9.7109375" style="90" customWidth="1"/>
    <col min="2531" max="2531" width="11.42578125" style="90"/>
    <col min="2532" max="2532" width="4.28515625" style="90" customWidth="1"/>
    <col min="2533" max="2533" width="3.85546875" style="90" customWidth="1"/>
    <col min="2534" max="2556" width="4.28515625" style="90" customWidth="1"/>
    <col min="2557" max="2562" width="11.42578125" style="90"/>
    <col min="2563" max="2565" width="0" style="90" hidden="1" customWidth="1"/>
    <col min="2566" max="2780" width="11.42578125" style="90"/>
    <col min="2781" max="2785" width="10.140625" style="90" customWidth="1"/>
    <col min="2786" max="2786" width="9.7109375" style="90" customWidth="1"/>
    <col min="2787" max="2787" width="11.42578125" style="90"/>
    <col min="2788" max="2788" width="4.28515625" style="90" customWidth="1"/>
    <col min="2789" max="2789" width="3.85546875" style="90" customWidth="1"/>
    <col min="2790" max="2812" width="4.28515625" style="90" customWidth="1"/>
    <col min="2813" max="2818" width="11.42578125" style="90"/>
    <col min="2819" max="2821" width="0" style="90" hidden="1" customWidth="1"/>
    <col min="2822" max="3036" width="11.42578125" style="90"/>
    <col min="3037" max="3041" width="10.140625" style="90" customWidth="1"/>
    <col min="3042" max="3042" width="9.7109375" style="90" customWidth="1"/>
    <col min="3043" max="3043" width="11.42578125" style="90"/>
    <col min="3044" max="3044" width="4.28515625" style="90" customWidth="1"/>
    <col min="3045" max="3045" width="3.85546875" style="90" customWidth="1"/>
    <col min="3046" max="3068" width="4.28515625" style="90" customWidth="1"/>
    <col min="3069" max="3074" width="11.42578125" style="90"/>
    <col min="3075" max="3077" width="0" style="90" hidden="1" customWidth="1"/>
    <col min="3078" max="3292" width="11.42578125" style="90"/>
    <col min="3293" max="3297" width="10.140625" style="90" customWidth="1"/>
    <col min="3298" max="3298" width="9.7109375" style="90" customWidth="1"/>
    <col min="3299" max="3299" width="11.42578125" style="90"/>
    <col min="3300" max="3300" width="4.28515625" style="90" customWidth="1"/>
    <col min="3301" max="3301" width="3.85546875" style="90" customWidth="1"/>
    <col min="3302" max="3324" width="4.28515625" style="90" customWidth="1"/>
    <col min="3325" max="3330" width="11.42578125" style="90"/>
    <col min="3331" max="3333" width="0" style="90" hidden="1" customWidth="1"/>
    <col min="3334" max="3548" width="11.42578125" style="90"/>
    <col min="3549" max="3553" width="10.140625" style="90" customWidth="1"/>
    <col min="3554" max="3554" width="9.7109375" style="90" customWidth="1"/>
    <col min="3555" max="3555" width="11.42578125" style="90"/>
    <col min="3556" max="3556" width="4.28515625" style="90" customWidth="1"/>
    <col min="3557" max="3557" width="3.85546875" style="90" customWidth="1"/>
    <col min="3558" max="3580" width="4.28515625" style="90" customWidth="1"/>
    <col min="3581" max="3586" width="11.42578125" style="90"/>
    <col min="3587" max="3589" width="0" style="90" hidden="1" customWidth="1"/>
    <col min="3590" max="3804" width="11.42578125" style="90"/>
    <col min="3805" max="3809" width="10.140625" style="90" customWidth="1"/>
    <col min="3810" max="3810" width="9.7109375" style="90" customWidth="1"/>
    <col min="3811" max="3811" width="11.42578125" style="90"/>
    <col min="3812" max="3812" width="4.28515625" style="90" customWidth="1"/>
    <col min="3813" max="3813" width="3.85546875" style="90" customWidth="1"/>
    <col min="3814" max="3836" width="4.28515625" style="90" customWidth="1"/>
    <col min="3837" max="3842" width="11.42578125" style="90"/>
    <col min="3843" max="3845" width="0" style="90" hidden="1" customWidth="1"/>
    <col min="3846" max="4060" width="11.42578125" style="90"/>
    <col min="4061" max="4065" width="10.140625" style="90" customWidth="1"/>
    <col min="4066" max="4066" width="9.7109375" style="90" customWidth="1"/>
    <col min="4067" max="4067" width="11.42578125" style="90"/>
    <col min="4068" max="4068" width="4.28515625" style="90" customWidth="1"/>
    <col min="4069" max="4069" width="3.85546875" style="90" customWidth="1"/>
    <col min="4070" max="4092" width="4.28515625" style="90" customWidth="1"/>
    <col min="4093" max="4098" width="11.42578125" style="90"/>
    <col min="4099" max="4101" width="0" style="90" hidden="1" customWidth="1"/>
    <col min="4102" max="4316" width="11.42578125" style="90"/>
    <col min="4317" max="4321" width="10.140625" style="90" customWidth="1"/>
    <col min="4322" max="4322" width="9.7109375" style="90" customWidth="1"/>
    <col min="4323" max="4323" width="11.42578125" style="90"/>
    <col min="4324" max="4324" width="4.28515625" style="90" customWidth="1"/>
    <col min="4325" max="4325" width="3.85546875" style="90" customWidth="1"/>
    <col min="4326" max="4348" width="4.28515625" style="90" customWidth="1"/>
    <col min="4349" max="4354" width="11.42578125" style="90"/>
    <col min="4355" max="4357" width="0" style="90" hidden="1" customWidth="1"/>
    <col min="4358" max="4572" width="11.42578125" style="90"/>
    <col min="4573" max="4577" width="10.140625" style="90" customWidth="1"/>
    <col min="4578" max="4578" width="9.7109375" style="90" customWidth="1"/>
    <col min="4579" max="4579" width="11.42578125" style="90"/>
    <col min="4580" max="4580" width="4.28515625" style="90" customWidth="1"/>
    <col min="4581" max="4581" width="3.85546875" style="90" customWidth="1"/>
    <col min="4582" max="4604" width="4.28515625" style="90" customWidth="1"/>
    <col min="4605" max="4610" width="11.42578125" style="90"/>
    <col min="4611" max="4613" width="0" style="90" hidden="1" customWidth="1"/>
    <col min="4614" max="4828" width="11.42578125" style="90"/>
    <col min="4829" max="4833" width="10.140625" style="90" customWidth="1"/>
    <col min="4834" max="4834" width="9.7109375" style="90" customWidth="1"/>
    <col min="4835" max="4835" width="11.42578125" style="90"/>
    <col min="4836" max="4836" width="4.28515625" style="90" customWidth="1"/>
    <col min="4837" max="4837" width="3.85546875" style="90" customWidth="1"/>
    <col min="4838" max="4860" width="4.28515625" style="90" customWidth="1"/>
    <col min="4861" max="4866" width="11.42578125" style="90"/>
    <col min="4867" max="4869" width="0" style="90" hidden="1" customWidth="1"/>
    <col min="4870" max="5084" width="11.42578125" style="90"/>
    <col min="5085" max="5089" width="10.140625" style="90" customWidth="1"/>
    <col min="5090" max="5090" width="9.7109375" style="90" customWidth="1"/>
    <col min="5091" max="5091" width="11.42578125" style="90"/>
    <col min="5092" max="5092" width="4.28515625" style="90" customWidth="1"/>
    <col min="5093" max="5093" width="3.85546875" style="90" customWidth="1"/>
    <col min="5094" max="5116" width="4.28515625" style="90" customWidth="1"/>
    <col min="5117" max="5122" width="11.42578125" style="90"/>
    <col min="5123" max="5125" width="0" style="90" hidden="1" customWidth="1"/>
    <col min="5126" max="5340" width="11.42578125" style="90"/>
    <col min="5341" max="5345" width="10.140625" style="90" customWidth="1"/>
    <col min="5346" max="5346" width="9.7109375" style="90" customWidth="1"/>
    <col min="5347" max="5347" width="11.42578125" style="90"/>
    <col min="5348" max="5348" width="4.28515625" style="90" customWidth="1"/>
    <col min="5349" max="5349" width="3.85546875" style="90" customWidth="1"/>
    <col min="5350" max="5372" width="4.28515625" style="90" customWidth="1"/>
    <col min="5373" max="5378" width="11.42578125" style="90"/>
    <col min="5379" max="5381" width="0" style="90" hidden="1" customWidth="1"/>
    <col min="5382" max="5596" width="11.42578125" style="90"/>
    <col min="5597" max="5601" width="10.140625" style="90" customWidth="1"/>
    <col min="5602" max="5602" width="9.7109375" style="90" customWidth="1"/>
    <col min="5603" max="5603" width="11.42578125" style="90"/>
    <col min="5604" max="5604" width="4.28515625" style="90" customWidth="1"/>
    <col min="5605" max="5605" width="3.85546875" style="90" customWidth="1"/>
    <col min="5606" max="5628" width="4.28515625" style="90" customWidth="1"/>
    <col min="5629" max="5634" width="11.42578125" style="90"/>
    <col min="5635" max="5637" width="0" style="90" hidden="1" customWidth="1"/>
    <col min="5638" max="5852" width="11.42578125" style="90"/>
    <col min="5853" max="5857" width="10.140625" style="90" customWidth="1"/>
    <col min="5858" max="5858" width="9.7109375" style="90" customWidth="1"/>
    <col min="5859" max="5859" width="11.42578125" style="90"/>
    <col min="5860" max="5860" width="4.28515625" style="90" customWidth="1"/>
    <col min="5861" max="5861" width="3.85546875" style="90" customWidth="1"/>
    <col min="5862" max="5884" width="4.28515625" style="90" customWidth="1"/>
    <col min="5885" max="5890" width="11.42578125" style="90"/>
    <col min="5891" max="5893" width="0" style="90" hidden="1" customWidth="1"/>
    <col min="5894" max="6108" width="11.42578125" style="90"/>
    <col min="6109" max="6113" width="10.140625" style="90" customWidth="1"/>
    <col min="6114" max="6114" width="9.7109375" style="90" customWidth="1"/>
    <col min="6115" max="6115" width="11.42578125" style="90"/>
    <col min="6116" max="6116" width="4.28515625" style="90" customWidth="1"/>
    <col min="6117" max="6117" width="3.85546875" style="90" customWidth="1"/>
    <col min="6118" max="6140" width="4.28515625" style="90" customWidth="1"/>
    <col min="6141" max="6146" width="11.42578125" style="90"/>
    <col min="6147" max="6149" width="0" style="90" hidden="1" customWidth="1"/>
    <col min="6150" max="6364" width="11.42578125" style="90"/>
    <col min="6365" max="6369" width="10.140625" style="90" customWidth="1"/>
    <col min="6370" max="6370" width="9.7109375" style="90" customWidth="1"/>
    <col min="6371" max="6371" width="11.42578125" style="90"/>
    <col min="6372" max="6372" width="4.28515625" style="90" customWidth="1"/>
    <col min="6373" max="6373" width="3.85546875" style="90" customWidth="1"/>
    <col min="6374" max="6396" width="4.28515625" style="90" customWidth="1"/>
    <col min="6397" max="6402" width="11.42578125" style="90"/>
    <col min="6403" max="6405" width="0" style="90" hidden="1" customWidth="1"/>
    <col min="6406" max="6620" width="11.42578125" style="90"/>
    <col min="6621" max="6625" width="10.140625" style="90" customWidth="1"/>
    <col min="6626" max="6626" width="9.7109375" style="90" customWidth="1"/>
    <col min="6627" max="6627" width="11.42578125" style="90"/>
    <col min="6628" max="6628" width="4.28515625" style="90" customWidth="1"/>
    <col min="6629" max="6629" width="3.85546875" style="90" customWidth="1"/>
    <col min="6630" max="6652" width="4.28515625" style="90" customWidth="1"/>
    <col min="6653" max="6658" width="11.42578125" style="90"/>
    <col min="6659" max="6661" width="0" style="90" hidden="1" customWidth="1"/>
    <col min="6662" max="6876" width="11.42578125" style="90"/>
    <col min="6877" max="6881" width="10.140625" style="90" customWidth="1"/>
    <col min="6882" max="6882" width="9.7109375" style="90" customWidth="1"/>
    <col min="6883" max="6883" width="11.42578125" style="90"/>
    <col min="6884" max="6884" width="4.28515625" style="90" customWidth="1"/>
    <col min="6885" max="6885" width="3.85546875" style="90" customWidth="1"/>
    <col min="6886" max="6908" width="4.28515625" style="90" customWidth="1"/>
    <col min="6909" max="6914" width="11.42578125" style="90"/>
    <col min="6915" max="6917" width="0" style="90" hidden="1" customWidth="1"/>
    <col min="6918" max="7132" width="11.42578125" style="90"/>
    <col min="7133" max="7137" width="10.140625" style="90" customWidth="1"/>
    <col min="7138" max="7138" width="9.7109375" style="90" customWidth="1"/>
    <col min="7139" max="7139" width="11.42578125" style="90"/>
    <col min="7140" max="7140" width="4.28515625" style="90" customWidth="1"/>
    <col min="7141" max="7141" width="3.85546875" style="90" customWidth="1"/>
    <col min="7142" max="7164" width="4.28515625" style="90" customWidth="1"/>
    <col min="7165" max="7170" width="11.42578125" style="90"/>
    <col min="7171" max="7173" width="0" style="90" hidden="1" customWidth="1"/>
    <col min="7174" max="7388" width="11.42578125" style="90"/>
    <col min="7389" max="7393" width="10.140625" style="90" customWidth="1"/>
    <col min="7394" max="7394" width="9.7109375" style="90" customWidth="1"/>
    <col min="7395" max="7395" width="11.42578125" style="90"/>
    <col min="7396" max="7396" width="4.28515625" style="90" customWidth="1"/>
    <col min="7397" max="7397" width="3.85546875" style="90" customWidth="1"/>
    <col min="7398" max="7420" width="4.28515625" style="90" customWidth="1"/>
    <col min="7421" max="7426" width="11.42578125" style="90"/>
    <col min="7427" max="7429" width="0" style="90" hidden="1" customWidth="1"/>
    <col min="7430" max="7644" width="11.42578125" style="90"/>
    <col min="7645" max="7649" width="10.140625" style="90" customWidth="1"/>
    <col min="7650" max="7650" width="9.7109375" style="90" customWidth="1"/>
    <col min="7651" max="7651" width="11.42578125" style="90"/>
    <col min="7652" max="7652" width="4.28515625" style="90" customWidth="1"/>
    <col min="7653" max="7653" width="3.85546875" style="90" customWidth="1"/>
    <col min="7654" max="7676" width="4.28515625" style="90" customWidth="1"/>
    <col min="7677" max="7682" width="11.42578125" style="90"/>
    <col min="7683" max="7685" width="0" style="90" hidden="1" customWidth="1"/>
    <col min="7686" max="7900" width="11.42578125" style="90"/>
    <col min="7901" max="7905" width="10.140625" style="90" customWidth="1"/>
    <col min="7906" max="7906" width="9.7109375" style="90" customWidth="1"/>
    <col min="7907" max="7907" width="11.42578125" style="90"/>
    <col min="7908" max="7908" width="4.28515625" style="90" customWidth="1"/>
    <col min="7909" max="7909" width="3.85546875" style="90" customWidth="1"/>
    <col min="7910" max="7932" width="4.28515625" style="90" customWidth="1"/>
    <col min="7933" max="7938" width="11.42578125" style="90"/>
    <col min="7939" max="7941" width="0" style="90" hidden="1" customWidth="1"/>
    <col min="7942" max="8156" width="11.42578125" style="90"/>
    <col min="8157" max="8161" width="10.140625" style="90" customWidth="1"/>
    <col min="8162" max="8162" width="9.7109375" style="90" customWidth="1"/>
    <col min="8163" max="8163" width="11.42578125" style="90"/>
    <col min="8164" max="8164" width="4.28515625" style="90" customWidth="1"/>
    <col min="8165" max="8165" width="3.85546875" style="90" customWidth="1"/>
    <col min="8166" max="8188" width="4.28515625" style="90" customWidth="1"/>
    <col min="8189" max="8194" width="11.42578125" style="90"/>
    <col min="8195" max="8197" width="0" style="90" hidden="1" customWidth="1"/>
    <col min="8198" max="8412" width="11.42578125" style="90"/>
    <col min="8413" max="8417" width="10.140625" style="90" customWidth="1"/>
    <col min="8418" max="8418" width="9.7109375" style="90" customWidth="1"/>
    <col min="8419" max="8419" width="11.42578125" style="90"/>
    <col min="8420" max="8420" width="4.28515625" style="90" customWidth="1"/>
    <col min="8421" max="8421" width="3.85546875" style="90" customWidth="1"/>
    <col min="8422" max="8444" width="4.28515625" style="90" customWidth="1"/>
    <col min="8445" max="8450" width="11.42578125" style="90"/>
    <col min="8451" max="8453" width="0" style="90" hidden="1" customWidth="1"/>
    <col min="8454" max="8668" width="11.42578125" style="90"/>
    <col min="8669" max="8673" width="10.140625" style="90" customWidth="1"/>
    <col min="8674" max="8674" width="9.7109375" style="90" customWidth="1"/>
    <col min="8675" max="8675" width="11.42578125" style="90"/>
    <col min="8676" max="8676" width="4.28515625" style="90" customWidth="1"/>
    <col min="8677" max="8677" width="3.85546875" style="90" customWidth="1"/>
    <col min="8678" max="8700" width="4.28515625" style="90" customWidth="1"/>
    <col min="8701" max="8706" width="11.42578125" style="90"/>
    <col min="8707" max="8709" width="0" style="90" hidden="1" customWidth="1"/>
    <col min="8710" max="8924" width="11.42578125" style="90"/>
    <col min="8925" max="8929" width="10.140625" style="90" customWidth="1"/>
    <col min="8930" max="8930" width="9.7109375" style="90" customWidth="1"/>
    <col min="8931" max="8931" width="11.42578125" style="90"/>
    <col min="8932" max="8932" width="4.28515625" style="90" customWidth="1"/>
    <col min="8933" max="8933" width="3.85546875" style="90" customWidth="1"/>
    <col min="8934" max="8956" width="4.28515625" style="90" customWidth="1"/>
    <col min="8957" max="8962" width="11.42578125" style="90"/>
    <col min="8963" max="8965" width="0" style="90" hidden="1" customWidth="1"/>
    <col min="8966" max="9180" width="11.42578125" style="90"/>
    <col min="9181" max="9185" width="10.140625" style="90" customWidth="1"/>
    <col min="9186" max="9186" width="9.7109375" style="90" customWidth="1"/>
    <col min="9187" max="9187" width="11.42578125" style="90"/>
    <col min="9188" max="9188" width="4.28515625" style="90" customWidth="1"/>
    <col min="9189" max="9189" width="3.85546875" style="90" customWidth="1"/>
    <col min="9190" max="9212" width="4.28515625" style="90" customWidth="1"/>
    <col min="9213" max="9218" width="11.42578125" style="90"/>
    <col min="9219" max="9221" width="0" style="90" hidden="1" customWidth="1"/>
    <col min="9222" max="9436" width="11.42578125" style="90"/>
    <col min="9437" max="9441" width="10.140625" style="90" customWidth="1"/>
    <col min="9442" max="9442" width="9.7109375" style="90" customWidth="1"/>
    <col min="9443" max="9443" width="11.42578125" style="90"/>
    <col min="9444" max="9444" width="4.28515625" style="90" customWidth="1"/>
    <col min="9445" max="9445" width="3.85546875" style="90" customWidth="1"/>
    <col min="9446" max="9468" width="4.28515625" style="90" customWidth="1"/>
    <col min="9469" max="9474" width="11.42578125" style="90"/>
    <col min="9475" max="9477" width="0" style="90" hidden="1" customWidth="1"/>
    <col min="9478" max="9692" width="11.42578125" style="90"/>
    <col min="9693" max="9697" width="10.140625" style="90" customWidth="1"/>
    <col min="9698" max="9698" width="9.7109375" style="90" customWidth="1"/>
    <col min="9699" max="9699" width="11.42578125" style="90"/>
    <col min="9700" max="9700" width="4.28515625" style="90" customWidth="1"/>
    <col min="9701" max="9701" width="3.85546875" style="90" customWidth="1"/>
    <col min="9702" max="9724" width="4.28515625" style="90" customWidth="1"/>
    <col min="9725" max="9730" width="11.42578125" style="90"/>
    <col min="9731" max="9733" width="0" style="90" hidden="1" customWidth="1"/>
    <col min="9734" max="9948" width="11.42578125" style="90"/>
    <col min="9949" max="9953" width="10.140625" style="90" customWidth="1"/>
    <col min="9954" max="9954" width="9.7109375" style="90" customWidth="1"/>
    <col min="9955" max="9955" width="11.42578125" style="90"/>
    <col min="9956" max="9956" width="4.28515625" style="90" customWidth="1"/>
    <col min="9957" max="9957" width="3.85546875" style="90" customWidth="1"/>
    <col min="9958" max="9980" width="4.28515625" style="90" customWidth="1"/>
    <col min="9981" max="9986" width="11.42578125" style="90"/>
    <col min="9987" max="9989" width="0" style="90" hidden="1" customWidth="1"/>
    <col min="9990" max="10204" width="11.42578125" style="90"/>
    <col min="10205" max="10209" width="10.140625" style="90" customWidth="1"/>
    <col min="10210" max="10210" width="9.7109375" style="90" customWidth="1"/>
    <col min="10211" max="10211" width="11.42578125" style="90"/>
    <col min="10212" max="10212" width="4.28515625" style="90" customWidth="1"/>
    <col min="10213" max="10213" width="3.85546875" style="90" customWidth="1"/>
    <col min="10214" max="10236" width="4.28515625" style="90" customWidth="1"/>
    <col min="10237" max="10242" width="11.42578125" style="90"/>
    <col min="10243" max="10245" width="0" style="90" hidden="1" customWidth="1"/>
    <col min="10246" max="10460" width="11.42578125" style="90"/>
    <col min="10461" max="10465" width="10.140625" style="90" customWidth="1"/>
    <col min="10466" max="10466" width="9.7109375" style="90" customWidth="1"/>
    <col min="10467" max="10467" width="11.42578125" style="90"/>
    <col min="10468" max="10468" width="4.28515625" style="90" customWidth="1"/>
    <col min="10469" max="10469" width="3.85546875" style="90" customWidth="1"/>
    <col min="10470" max="10492" width="4.28515625" style="90" customWidth="1"/>
    <col min="10493" max="10498" width="11.42578125" style="90"/>
    <col min="10499" max="10501" width="0" style="90" hidden="1" customWidth="1"/>
    <col min="10502" max="10716" width="11.42578125" style="90"/>
    <col min="10717" max="10721" width="10.140625" style="90" customWidth="1"/>
    <col min="10722" max="10722" width="9.7109375" style="90" customWidth="1"/>
    <col min="10723" max="10723" width="11.42578125" style="90"/>
    <col min="10724" max="10724" width="4.28515625" style="90" customWidth="1"/>
    <col min="10725" max="10725" width="3.85546875" style="90" customWidth="1"/>
    <col min="10726" max="10748" width="4.28515625" style="90" customWidth="1"/>
    <col min="10749" max="10754" width="11.42578125" style="90"/>
    <col min="10755" max="10757" width="0" style="90" hidden="1" customWidth="1"/>
    <col min="10758" max="10972" width="11.42578125" style="90"/>
    <col min="10973" max="10977" width="10.140625" style="90" customWidth="1"/>
    <col min="10978" max="10978" width="9.7109375" style="90" customWidth="1"/>
    <col min="10979" max="10979" width="11.42578125" style="90"/>
    <col min="10980" max="10980" width="4.28515625" style="90" customWidth="1"/>
    <col min="10981" max="10981" width="3.85546875" style="90" customWidth="1"/>
    <col min="10982" max="11004" width="4.28515625" style="90" customWidth="1"/>
    <col min="11005" max="11010" width="11.42578125" style="90"/>
    <col min="11011" max="11013" width="0" style="90" hidden="1" customWidth="1"/>
    <col min="11014" max="11228" width="11.42578125" style="90"/>
    <col min="11229" max="11233" width="10.140625" style="90" customWidth="1"/>
    <col min="11234" max="11234" width="9.7109375" style="90" customWidth="1"/>
    <col min="11235" max="11235" width="11.42578125" style="90"/>
    <col min="11236" max="11236" width="4.28515625" style="90" customWidth="1"/>
    <col min="11237" max="11237" width="3.85546875" style="90" customWidth="1"/>
    <col min="11238" max="11260" width="4.28515625" style="90" customWidth="1"/>
    <col min="11261" max="11266" width="11.42578125" style="90"/>
    <col min="11267" max="11269" width="0" style="90" hidden="1" customWidth="1"/>
    <col min="11270" max="11484" width="11.42578125" style="90"/>
    <col min="11485" max="11489" width="10.140625" style="90" customWidth="1"/>
    <col min="11490" max="11490" width="9.7109375" style="90" customWidth="1"/>
    <col min="11491" max="11491" width="11.42578125" style="90"/>
    <col min="11492" max="11492" width="4.28515625" style="90" customWidth="1"/>
    <col min="11493" max="11493" width="3.85546875" style="90" customWidth="1"/>
    <col min="11494" max="11516" width="4.28515625" style="90" customWidth="1"/>
    <col min="11517" max="11522" width="11.42578125" style="90"/>
    <col min="11523" max="11525" width="0" style="90" hidden="1" customWidth="1"/>
    <col min="11526" max="11740" width="11.42578125" style="90"/>
    <col min="11741" max="11745" width="10.140625" style="90" customWidth="1"/>
    <col min="11746" max="11746" width="9.7109375" style="90" customWidth="1"/>
    <col min="11747" max="11747" width="11.42578125" style="90"/>
    <col min="11748" max="11748" width="4.28515625" style="90" customWidth="1"/>
    <col min="11749" max="11749" width="3.85546875" style="90" customWidth="1"/>
    <col min="11750" max="11772" width="4.28515625" style="90" customWidth="1"/>
    <col min="11773" max="11778" width="11.42578125" style="90"/>
    <col min="11779" max="11781" width="0" style="90" hidden="1" customWidth="1"/>
    <col min="11782" max="11996" width="11.42578125" style="90"/>
    <col min="11997" max="12001" width="10.140625" style="90" customWidth="1"/>
    <col min="12002" max="12002" width="9.7109375" style="90" customWidth="1"/>
    <col min="12003" max="12003" width="11.42578125" style="90"/>
    <col min="12004" max="12004" width="4.28515625" style="90" customWidth="1"/>
    <col min="12005" max="12005" width="3.85546875" style="90" customWidth="1"/>
    <col min="12006" max="12028" width="4.28515625" style="90" customWidth="1"/>
    <col min="12029" max="12034" width="11.42578125" style="90"/>
    <col min="12035" max="12037" width="0" style="90" hidden="1" customWidth="1"/>
    <col min="12038" max="12252" width="11.42578125" style="90"/>
    <col min="12253" max="12257" width="10.140625" style="90" customWidth="1"/>
    <col min="12258" max="12258" width="9.7109375" style="90" customWidth="1"/>
    <col min="12259" max="12259" width="11.42578125" style="90"/>
    <col min="12260" max="12260" width="4.28515625" style="90" customWidth="1"/>
    <col min="12261" max="12261" width="3.85546875" style="90" customWidth="1"/>
    <col min="12262" max="12284" width="4.28515625" style="90" customWidth="1"/>
    <col min="12285" max="12290" width="11.42578125" style="90"/>
    <col min="12291" max="12293" width="0" style="90" hidden="1" customWidth="1"/>
    <col min="12294" max="12508" width="11.42578125" style="90"/>
    <col min="12509" max="12513" width="10.140625" style="90" customWidth="1"/>
    <col min="12514" max="12514" width="9.7109375" style="90" customWidth="1"/>
    <col min="12515" max="12515" width="11.42578125" style="90"/>
    <col min="12516" max="12516" width="4.28515625" style="90" customWidth="1"/>
    <col min="12517" max="12517" width="3.85546875" style="90" customWidth="1"/>
    <col min="12518" max="12540" width="4.28515625" style="90" customWidth="1"/>
    <col min="12541" max="12546" width="11.42578125" style="90"/>
    <col min="12547" max="12549" width="0" style="90" hidden="1" customWidth="1"/>
    <col min="12550" max="12764" width="11.42578125" style="90"/>
    <col min="12765" max="12769" width="10.140625" style="90" customWidth="1"/>
    <col min="12770" max="12770" width="9.7109375" style="90" customWidth="1"/>
    <col min="12771" max="12771" width="11.42578125" style="90"/>
    <col min="12772" max="12772" width="4.28515625" style="90" customWidth="1"/>
    <col min="12773" max="12773" width="3.85546875" style="90" customWidth="1"/>
    <col min="12774" max="12796" width="4.28515625" style="90" customWidth="1"/>
    <col min="12797" max="12802" width="11.42578125" style="90"/>
    <col min="12803" max="12805" width="0" style="90" hidden="1" customWidth="1"/>
    <col min="12806" max="13020" width="11.42578125" style="90"/>
    <col min="13021" max="13025" width="10.140625" style="90" customWidth="1"/>
    <col min="13026" max="13026" width="9.7109375" style="90" customWidth="1"/>
    <col min="13027" max="13027" width="11.42578125" style="90"/>
    <col min="13028" max="13028" width="4.28515625" style="90" customWidth="1"/>
    <col min="13029" max="13029" width="3.85546875" style="90" customWidth="1"/>
    <col min="13030" max="13052" width="4.28515625" style="90" customWidth="1"/>
    <col min="13053" max="13058" width="11.42578125" style="90"/>
    <col min="13059" max="13061" width="0" style="90" hidden="1" customWidth="1"/>
    <col min="13062" max="13276" width="11.42578125" style="90"/>
    <col min="13277" max="13281" width="10.140625" style="90" customWidth="1"/>
    <col min="13282" max="13282" width="9.7109375" style="90" customWidth="1"/>
    <col min="13283" max="13283" width="11.42578125" style="90"/>
    <col min="13284" max="13284" width="4.28515625" style="90" customWidth="1"/>
    <col min="13285" max="13285" width="3.85546875" style="90" customWidth="1"/>
    <col min="13286" max="13308" width="4.28515625" style="90" customWidth="1"/>
    <col min="13309" max="13314" width="11.42578125" style="90"/>
    <col min="13315" max="13317" width="0" style="90" hidden="1" customWidth="1"/>
    <col min="13318" max="13532" width="11.42578125" style="90"/>
    <col min="13533" max="13537" width="10.140625" style="90" customWidth="1"/>
    <col min="13538" max="13538" width="9.7109375" style="90" customWidth="1"/>
    <col min="13539" max="13539" width="11.42578125" style="90"/>
    <col min="13540" max="13540" width="4.28515625" style="90" customWidth="1"/>
    <col min="13541" max="13541" width="3.85546875" style="90" customWidth="1"/>
    <col min="13542" max="13564" width="4.28515625" style="90" customWidth="1"/>
    <col min="13565" max="13570" width="11.42578125" style="90"/>
    <col min="13571" max="13573" width="0" style="90" hidden="1" customWidth="1"/>
    <col min="13574" max="13788" width="11.42578125" style="90"/>
    <col min="13789" max="13793" width="10.140625" style="90" customWidth="1"/>
    <col min="13794" max="13794" width="9.7109375" style="90" customWidth="1"/>
    <col min="13795" max="13795" width="11.42578125" style="90"/>
    <col min="13796" max="13796" width="4.28515625" style="90" customWidth="1"/>
    <col min="13797" max="13797" width="3.85546875" style="90" customWidth="1"/>
    <col min="13798" max="13820" width="4.28515625" style="90" customWidth="1"/>
    <col min="13821" max="13826" width="11.42578125" style="90"/>
    <col min="13827" max="13829" width="0" style="90" hidden="1" customWidth="1"/>
    <col min="13830" max="14044" width="11.42578125" style="90"/>
    <col min="14045" max="14049" width="10.140625" style="90" customWidth="1"/>
    <col min="14050" max="14050" width="9.7109375" style="90" customWidth="1"/>
    <col min="14051" max="14051" width="11.42578125" style="90"/>
    <col min="14052" max="14052" width="4.28515625" style="90" customWidth="1"/>
    <col min="14053" max="14053" width="3.85546875" style="90" customWidth="1"/>
    <col min="14054" max="14076" width="4.28515625" style="90" customWidth="1"/>
    <col min="14077" max="14082" width="11.42578125" style="90"/>
    <col min="14083" max="14085" width="0" style="90" hidden="1" customWidth="1"/>
    <col min="14086" max="14300" width="11.42578125" style="90"/>
    <col min="14301" max="14305" width="10.140625" style="90" customWidth="1"/>
    <col min="14306" max="14306" width="9.7109375" style="90" customWidth="1"/>
    <col min="14307" max="14307" width="11.42578125" style="90"/>
    <col min="14308" max="14308" width="4.28515625" style="90" customWidth="1"/>
    <col min="14309" max="14309" width="3.85546875" style="90" customWidth="1"/>
    <col min="14310" max="14332" width="4.28515625" style="90" customWidth="1"/>
    <col min="14333" max="14338" width="11.42578125" style="90"/>
    <col min="14339" max="14341" width="0" style="90" hidden="1" customWidth="1"/>
    <col min="14342" max="14556" width="11.42578125" style="90"/>
    <col min="14557" max="14561" width="10.140625" style="90" customWidth="1"/>
    <col min="14562" max="14562" width="9.7109375" style="90" customWidth="1"/>
    <col min="14563" max="14563" width="11.42578125" style="90"/>
    <col min="14564" max="14564" width="4.28515625" style="90" customWidth="1"/>
    <col min="14565" max="14565" width="3.85546875" style="90" customWidth="1"/>
    <col min="14566" max="14588" width="4.28515625" style="90" customWidth="1"/>
    <col min="14589" max="14594" width="11.42578125" style="90"/>
    <col min="14595" max="14597" width="0" style="90" hidden="1" customWidth="1"/>
    <col min="14598" max="14812" width="11.42578125" style="90"/>
    <col min="14813" max="14817" width="10.140625" style="90" customWidth="1"/>
    <col min="14818" max="14818" width="9.7109375" style="90" customWidth="1"/>
    <col min="14819" max="14819" width="11.42578125" style="90"/>
    <col min="14820" max="14820" width="4.28515625" style="90" customWidth="1"/>
    <col min="14821" max="14821" width="3.85546875" style="90" customWidth="1"/>
    <col min="14822" max="14844" width="4.28515625" style="90" customWidth="1"/>
    <col min="14845" max="14850" width="11.42578125" style="90"/>
    <col min="14851" max="14853" width="0" style="90" hidden="1" customWidth="1"/>
    <col min="14854" max="15068" width="11.42578125" style="90"/>
    <col min="15069" max="15073" width="10.140625" style="90" customWidth="1"/>
    <col min="15074" max="15074" width="9.7109375" style="90" customWidth="1"/>
    <col min="15075" max="15075" width="11.42578125" style="90"/>
    <col min="15076" max="15076" width="4.28515625" style="90" customWidth="1"/>
    <col min="15077" max="15077" width="3.85546875" style="90" customWidth="1"/>
    <col min="15078" max="15100" width="4.28515625" style="90" customWidth="1"/>
    <col min="15101" max="15106" width="11.42578125" style="90"/>
    <col min="15107" max="15109" width="0" style="90" hidden="1" customWidth="1"/>
    <col min="15110" max="15324" width="11.42578125" style="90"/>
    <col min="15325" max="15329" width="10.140625" style="90" customWidth="1"/>
    <col min="15330" max="15330" width="9.7109375" style="90" customWidth="1"/>
    <col min="15331" max="15331" width="11.42578125" style="90"/>
    <col min="15332" max="15332" width="4.28515625" style="90" customWidth="1"/>
    <col min="15333" max="15333" width="3.85546875" style="90" customWidth="1"/>
    <col min="15334" max="15356" width="4.28515625" style="90" customWidth="1"/>
    <col min="15357" max="15362" width="11.42578125" style="90"/>
    <col min="15363" max="15365" width="0" style="90" hidden="1" customWidth="1"/>
    <col min="15366" max="15580" width="11.42578125" style="90"/>
    <col min="15581" max="15585" width="10.140625" style="90" customWidth="1"/>
    <col min="15586" max="15586" width="9.7109375" style="90" customWidth="1"/>
    <col min="15587" max="15587" width="11.42578125" style="90"/>
    <col min="15588" max="15588" width="4.28515625" style="90" customWidth="1"/>
    <col min="15589" max="15589" width="3.85546875" style="90" customWidth="1"/>
    <col min="15590" max="15612" width="4.28515625" style="90" customWidth="1"/>
    <col min="15613" max="15618" width="11.42578125" style="90"/>
    <col min="15619" max="15621" width="0" style="90" hidden="1" customWidth="1"/>
    <col min="15622" max="15836" width="11.42578125" style="90"/>
    <col min="15837" max="15841" width="10.140625" style="90" customWidth="1"/>
    <col min="15842" max="15842" width="9.7109375" style="90" customWidth="1"/>
    <col min="15843" max="15843" width="11.42578125" style="90"/>
    <col min="15844" max="15844" width="4.28515625" style="90" customWidth="1"/>
    <col min="15845" max="15845" width="3.85546875" style="90" customWidth="1"/>
    <col min="15846" max="15868" width="4.28515625" style="90" customWidth="1"/>
    <col min="15869" max="15874" width="11.42578125" style="90"/>
    <col min="15875" max="15877" width="0" style="90" hidden="1" customWidth="1"/>
    <col min="15878" max="16092" width="11.42578125" style="90"/>
    <col min="16093" max="16097" width="10.140625" style="90" customWidth="1"/>
    <col min="16098" max="16098" width="9.7109375" style="90" customWidth="1"/>
    <col min="16099" max="16099" width="11.42578125" style="90"/>
    <col min="16100" max="16100" width="4.28515625" style="90" customWidth="1"/>
    <col min="16101" max="16101" width="3.85546875" style="90" customWidth="1"/>
    <col min="16102" max="16124" width="4.28515625" style="90" customWidth="1"/>
    <col min="16125" max="16130" width="11.42578125" style="90"/>
    <col min="16131" max="16133" width="0" style="90" hidden="1" customWidth="1"/>
    <col min="16134" max="16384" width="11.42578125" style="90"/>
  </cols>
  <sheetData>
    <row r="1" spans="1:6" ht="12.75" x14ac:dyDescent="0.2">
      <c r="A1" s="124"/>
    </row>
    <row r="2" spans="1:6" ht="12.75" x14ac:dyDescent="0.2">
      <c r="A2" s="149" t="s">
        <v>58</v>
      </c>
      <c r="B2" s="122" t="s">
        <v>59</v>
      </c>
    </row>
    <row r="3" spans="1:6" ht="12.75" x14ac:dyDescent="0.2">
      <c r="A3" s="92">
        <f>ResumenProyecto!$E$13+1</f>
        <v>41907</v>
      </c>
      <c r="B3" s="93">
        <v>3</v>
      </c>
      <c r="D3" s="91"/>
    </row>
    <row r="4" spans="1:6" ht="12.75" x14ac:dyDescent="0.2">
      <c r="C4" s="94" t="str">
        <f>IF(C5=0," ",CHOOSE(WEEKDAY(C5,2),"L","M","X","J","V","S","D"))</f>
        <v>J</v>
      </c>
      <c r="D4" s="94" t="str">
        <f>IF(D5=0," ",CHOOSE(WEEKDAY(D5,2),"L","M","X","J","V","S","D"))</f>
        <v>V</v>
      </c>
      <c r="E4" s="94" t="str">
        <f t="shared" ref="E4" si="0">IF(E5=0," ",CHOOSE(WEEKDAY(E5,2),"L","M","X","J","V","S","D"))</f>
        <v>L</v>
      </c>
    </row>
    <row r="5" spans="1:6" s="101" customFormat="1" ht="33" customHeight="1" x14ac:dyDescent="0.25">
      <c r="C5" s="96">
        <f>'DiarioRestante-1'!C4</f>
        <v>41907</v>
      </c>
      <c r="D5" s="96">
        <f>IF(AND(C5&lt;WORKDAY('DiarioRestante-1'!$C$4,($B$3-1)),C5&lt;&gt;0),WORKDAY(C5,1),0)</f>
        <v>41908</v>
      </c>
      <c r="E5" s="96">
        <f>IF(AND(D5&lt;WORKDAY('DiarioRestante-1'!$C$4,($B$3-1)),D5&lt;&gt;0),WORKDAY(D5,1),0)</f>
        <v>41911</v>
      </c>
    </row>
    <row r="6" spans="1:6" s="101" customFormat="1" ht="18.75" customHeight="1" x14ac:dyDescent="0.25">
      <c r="C6" s="129">
        <f t="shared" ref="C6:E6" ca="1" si="1">IF(AND(B5&lt;TODAY(),TODAY()&lt;(C5+1),C5&lt;&gt;""),"ACTUAL",0)</f>
        <v>0</v>
      </c>
      <c r="D6" s="129">
        <f t="shared" ca="1" si="1"/>
        <v>0</v>
      </c>
      <c r="E6" s="129">
        <f t="shared" ca="1" si="1"/>
        <v>0</v>
      </c>
    </row>
    <row r="7" spans="1:6" s="101" customFormat="1" ht="17.25" customHeight="1" x14ac:dyDescent="0.25">
      <c r="B7" s="125" t="s">
        <v>70</v>
      </c>
      <c r="C7" s="113">
        <f>SUM($C$8:C8)</f>
        <v>24</v>
      </c>
      <c r="D7" s="113">
        <f>SUM($C$8:D8)</f>
        <v>48</v>
      </c>
      <c r="E7" s="113">
        <f>SUM($C$8:E8)</f>
        <v>72</v>
      </c>
    </row>
    <row r="8" spans="1:6" ht="20.25" customHeight="1" x14ac:dyDescent="0.2">
      <c r="B8" s="125" t="s">
        <v>32</v>
      </c>
      <c r="C8" s="114">
        <f t="shared" ref="C8:E8" si="2">SUM(C11:C951)</f>
        <v>24</v>
      </c>
      <c r="D8" s="114">
        <f t="shared" si="2"/>
        <v>24</v>
      </c>
      <c r="E8" s="114">
        <f t="shared" si="2"/>
        <v>24</v>
      </c>
    </row>
    <row r="9" spans="1:6" ht="12.75" x14ac:dyDescent="0.2">
      <c r="A9" s="167"/>
      <c r="B9" s="168"/>
      <c r="C9" s="152"/>
      <c r="D9" s="152"/>
      <c r="E9" s="152"/>
    </row>
    <row r="10" spans="1:6" ht="12.75" x14ac:dyDescent="0.2">
      <c r="A10" s="151" t="s">
        <v>33</v>
      </c>
      <c r="B10" s="123" t="s">
        <v>64</v>
      </c>
      <c r="C10" s="164" t="s">
        <v>71</v>
      </c>
      <c r="D10" s="164"/>
      <c r="E10" s="164"/>
    </row>
    <row r="11" spans="1:6" ht="12.75" x14ac:dyDescent="0.2">
      <c r="A11" s="153" t="s">
        <v>74</v>
      </c>
      <c r="B11" s="115" t="s">
        <v>19</v>
      </c>
      <c r="C11" s="103">
        <v>6</v>
      </c>
      <c r="D11" s="97">
        <v>6</v>
      </c>
      <c r="E11" s="97"/>
      <c r="F11" s="90">
        <f>SUM(C11:E11)</f>
        <v>12</v>
      </c>
    </row>
    <row r="12" spans="1:6" ht="12.75" x14ac:dyDescent="0.2">
      <c r="A12" s="153" t="s">
        <v>75</v>
      </c>
      <c r="B12" s="115" t="s">
        <v>22</v>
      </c>
      <c r="C12" s="103">
        <v>6</v>
      </c>
      <c r="D12" s="97">
        <v>6</v>
      </c>
      <c r="E12" s="97">
        <v>6</v>
      </c>
      <c r="F12" s="90">
        <f>SUM(C12:E12)</f>
        <v>18</v>
      </c>
    </row>
    <row r="13" spans="1:6" ht="12.75" x14ac:dyDescent="0.2">
      <c r="A13" s="153" t="s">
        <v>76</v>
      </c>
      <c r="B13" s="115" t="s">
        <v>90</v>
      </c>
      <c r="C13" s="103">
        <v>6</v>
      </c>
      <c r="D13" s="97">
        <v>6</v>
      </c>
      <c r="E13" s="97">
        <v>6</v>
      </c>
      <c r="F13" s="90">
        <f>SUM(C13:E13)</f>
        <v>18</v>
      </c>
    </row>
    <row r="14" spans="1:6" ht="12.75" x14ac:dyDescent="0.2">
      <c r="A14" s="153" t="s">
        <v>77</v>
      </c>
      <c r="B14" s="115" t="s">
        <v>91</v>
      </c>
      <c r="C14" s="103">
        <v>6</v>
      </c>
      <c r="D14" s="97">
        <v>6</v>
      </c>
      <c r="E14" s="97">
        <v>3</v>
      </c>
      <c r="F14" s="90">
        <f>SUM(C14:E14)</f>
        <v>15</v>
      </c>
    </row>
    <row r="15" spans="1:6" ht="12.75" x14ac:dyDescent="0.2">
      <c r="A15" s="153" t="s">
        <v>78</v>
      </c>
      <c r="B15" s="115" t="s">
        <v>19</v>
      </c>
      <c r="C15" s="103"/>
      <c r="D15" s="97" t="s">
        <v>89</v>
      </c>
      <c r="E15" s="97">
        <v>3</v>
      </c>
      <c r="F15" s="90">
        <f>SUM(C15:E15)</f>
        <v>3</v>
      </c>
    </row>
    <row r="16" spans="1:6" ht="12.75" x14ac:dyDescent="0.2">
      <c r="A16" s="153" t="s">
        <v>79</v>
      </c>
      <c r="B16" s="115" t="s">
        <v>19</v>
      </c>
      <c r="C16" s="103"/>
      <c r="D16" s="97"/>
      <c r="E16" s="97">
        <v>6</v>
      </c>
      <c r="F16" s="90">
        <f>SUM(C16:E16)</f>
        <v>6</v>
      </c>
    </row>
    <row r="17" spans="1:6" ht="12.75" x14ac:dyDescent="0.2">
      <c r="A17" s="154" t="s">
        <v>80</v>
      </c>
      <c r="B17" s="115" t="s">
        <v>22</v>
      </c>
      <c r="C17" s="103"/>
      <c r="D17" s="97"/>
      <c r="E17" s="97"/>
      <c r="F17" s="90">
        <f>SUM(C17:E17)</f>
        <v>0</v>
      </c>
    </row>
    <row r="18" spans="1:6" ht="12.75" x14ac:dyDescent="0.2">
      <c r="A18" s="154" t="s">
        <v>81</v>
      </c>
      <c r="B18" s="115" t="s">
        <v>22</v>
      </c>
      <c r="C18" s="97"/>
      <c r="D18" s="97"/>
      <c r="E18" s="97"/>
      <c r="F18" s="90">
        <f>SUM(C18:E18)</f>
        <v>0</v>
      </c>
    </row>
    <row r="19" spans="1:6" ht="12.75" x14ac:dyDescent="0.2">
      <c r="A19" s="154" t="s">
        <v>82</v>
      </c>
      <c r="B19" s="115" t="s">
        <v>90</v>
      </c>
      <c r="C19" s="97"/>
      <c r="D19" s="97"/>
      <c r="E19" s="97"/>
      <c r="F19" s="90">
        <f>SUM(C19:E19)</f>
        <v>0</v>
      </c>
    </row>
    <row r="20" spans="1:6" ht="12.75" x14ac:dyDescent="0.2">
      <c r="A20" s="154" t="s">
        <v>83</v>
      </c>
      <c r="B20" s="115" t="s">
        <v>22</v>
      </c>
      <c r="C20" s="97"/>
      <c r="D20" s="97"/>
      <c r="E20" s="97"/>
      <c r="F20" s="90">
        <f>SUM(C20:E20)</f>
        <v>0</v>
      </c>
    </row>
    <row r="21" spans="1:6" ht="12.75" x14ac:dyDescent="0.2">
      <c r="A21" s="154" t="s">
        <v>84</v>
      </c>
      <c r="B21" s="115" t="s">
        <v>19</v>
      </c>
      <c r="C21" s="97"/>
      <c r="D21" s="97"/>
      <c r="E21" s="97"/>
      <c r="F21" s="90">
        <f>SUM(C21:E21)</f>
        <v>0</v>
      </c>
    </row>
    <row r="22" spans="1:6" ht="12.75" x14ac:dyDescent="0.2">
      <c r="A22" s="154" t="s">
        <v>85</v>
      </c>
      <c r="B22" s="115" t="s">
        <v>22</v>
      </c>
      <c r="C22" s="97"/>
      <c r="D22" s="97"/>
      <c r="E22" s="97"/>
      <c r="F22" s="90">
        <f>SUM(C22:E22)</f>
        <v>0</v>
      </c>
    </row>
    <row r="23" spans="1:6" ht="12.75" x14ac:dyDescent="0.2">
      <c r="A23" s="154" t="s">
        <v>86</v>
      </c>
      <c r="B23" s="115" t="s">
        <v>90</v>
      </c>
      <c r="C23" s="97"/>
      <c r="D23" s="97"/>
      <c r="E23" s="97"/>
      <c r="F23" s="90">
        <f>SUM(C23:E23)</f>
        <v>0</v>
      </c>
    </row>
    <row r="24" spans="1:6" ht="12.75" x14ac:dyDescent="0.2">
      <c r="A24" s="154" t="s">
        <v>87</v>
      </c>
      <c r="B24" s="115" t="s">
        <v>91</v>
      </c>
      <c r="C24" s="97"/>
      <c r="D24" s="97"/>
      <c r="E24" s="97"/>
      <c r="F24" s="90">
        <f>SUM(C24:E24)</f>
        <v>0</v>
      </c>
    </row>
    <row r="25" spans="1:6" ht="12.75" x14ac:dyDescent="0.2">
      <c r="A25" s="154" t="s">
        <v>88</v>
      </c>
      <c r="B25" s="115" t="s">
        <v>19</v>
      </c>
      <c r="C25" s="97"/>
      <c r="D25" s="97"/>
      <c r="E25" s="97"/>
      <c r="F25" s="90">
        <f>SUM(C25:E25)</f>
        <v>0</v>
      </c>
    </row>
    <row r="26" spans="1:6" ht="12.75" x14ac:dyDescent="0.2">
      <c r="A26" s="147"/>
      <c r="B26" s="97"/>
      <c r="C26" s="97"/>
      <c r="D26" s="97"/>
      <c r="E26" s="97"/>
    </row>
    <row r="27" spans="1:6" ht="12.75" x14ac:dyDescent="0.2">
      <c r="A27" s="147"/>
      <c r="B27" s="97"/>
      <c r="C27" s="97"/>
      <c r="D27" s="97"/>
      <c r="E27" s="97"/>
    </row>
    <row r="28" spans="1:6" ht="12.75" x14ac:dyDescent="0.2">
      <c r="A28" s="147"/>
      <c r="B28" s="97"/>
      <c r="C28" s="97"/>
      <c r="D28" s="97"/>
      <c r="E28" s="97"/>
    </row>
    <row r="29" spans="1:6" ht="12.75" x14ac:dyDescent="0.2">
      <c r="A29" s="147"/>
      <c r="B29" s="97"/>
      <c r="C29" s="97"/>
      <c r="D29" s="97"/>
      <c r="E29" s="97"/>
    </row>
    <row r="30" spans="1:6" ht="12.75" x14ac:dyDescent="0.2">
      <c r="A30" s="147"/>
      <c r="B30" s="97"/>
      <c r="C30" s="97"/>
      <c r="D30" s="97"/>
      <c r="E30" s="97"/>
    </row>
    <row r="31" spans="1:6" ht="12.75" x14ac:dyDescent="0.2">
      <c r="A31" s="147"/>
      <c r="B31" s="97"/>
      <c r="C31" s="97"/>
      <c r="D31" s="97"/>
      <c r="E31" s="97"/>
    </row>
    <row r="32" spans="1:6" ht="12.75" x14ac:dyDescent="0.2">
      <c r="A32" s="147"/>
      <c r="B32" s="97"/>
      <c r="C32" s="97"/>
      <c r="D32" s="97"/>
      <c r="E32" s="97"/>
    </row>
    <row r="33" spans="1:5" ht="12.75" x14ac:dyDescent="0.2">
      <c r="A33" s="147"/>
      <c r="B33" s="97"/>
      <c r="C33" s="97"/>
      <c r="D33" s="97"/>
      <c r="E33" s="97"/>
    </row>
    <row r="34" spans="1:5" ht="12.75" x14ac:dyDescent="0.2">
      <c r="A34" s="147"/>
      <c r="B34" s="97"/>
      <c r="C34" s="97"/>
      <c r="D34" s="97"/>
      <c r="E34" s="97"/>
    </row>
    <row r="35" spans="1:5" ht="12.75" x14ac:dyDescent="0.2">
      <c r="A35" s="147"/>
      <c r="B35" s="97"/>
      <c r="C35" s="97"/>
      <c r="D35" s="97"/>
      <c r="E35" s="97"/>
    </row>
    <row r="36" spans="1:5" ht="12.75" x14ac:dyDescent="0.2">
      <c r="A36" s="147"/>
      <c r="B36" s="97"/>
      <c r="C36" s="97"/>
      <c r="D36" s="97"/>
      <c r="E36" s="97"/>
    </row>
    <row r="37" spans="1:5" ht="12.75" x14ac:dyDescent="0.2">
      <c r="A37" s="147"/>
      <c r="B37" s="97"/>
      <c r="C37" s="97"/>
      <c r="D37" s="97"/>
      <c r="E37" s="97"/>
    </row>
    <row r="38" spans="1:5" ht="12.75" x14ac:dyDescent="0.2">
      <c r="A38" s="147"/>
      <c r="B38" s="97"/>
      <c r="C38" s="97"/>
      <c r="D38" s="97"/>
      <c r="E38" s="97"/>
    </row>
    <row r="39" spans="1:5" ht="12.75" x14ac:dyDescent="0.2">
      <c r="A39" s="147"/>
      <c r="B39" s="97"/>
      <c r="C39" s="97"/>
      <c r="D39" s="97"/>
      <c r="E39" s="97"/>
    </row>
    <row r="40" spans="1:5" ht="12.75" x14ac:dyDescent="0.2">
      <c r="A40" s="147"/>
      <c r="B40" s="97"/>
      <c r="C40" s="97"/>
      <c r="D40" s="97"/>
      <c r="E40" s="97"/>
    </row>
    <row r="41" spans="1:5" ht="12.75" x14ac:dyDescent="0.2">
      <c r="A41" s="147"/>
      <c r="B41" s="97"/>
      <c r="C41" s="97"/>
      <c r="D41" s="97"/>
      <c r="E41" s="97"/>
    </row>
    <row r="42" spans="1:5" ht="12.75" x14ac:dyDescent="0.2">
      <c r="A42" s="147"/>
      <c r="B42" s="97"/>
      <c r="C42" s="97"/>
      <c r="D42" s="97"/>
      <c r="E42" s="97"/>
    </row>
    <row r="43" spans="1:5" ht="12.75" x14ac:dyDescent="0.2">
      <c r="A43" s="147"/>
      <c r="B43" s="97"/>
      <c r="C43" s="97"/>
      <c r="D43" s="97"/>
      <c r="E43" s="97"/>
    </row>
    <row r="44" spans="1:5" ht="12.75" x14ac:dyDescent="0.2">
      <c r="A44" s="147"/>
      <c r="B44" s="97"/>
      <c r="C44" s="97"/>
      <c r="D44" s="97"/>
      <c r="E44" s="97"/>
    </row>
    <row r="45" spans="1:5" ht="12.75" x14ac:dyDescent="0.2">
      <c r="A45" s="147"/>
      <c r="B45" s="97"/>
      <c r="C45" s="97"/>
      <c r="D45" s="97"/>
      <c r="E45" s="97"/>
    </row>
    <row r="46" spans="1:5" ht="12.75" x14ac:dyDescent="0.2">
      <c r="A46" s="147"/>
      <c r="B46" s="97"/>
      <c r="C46" s="97"/>
      <c r="D46" s="97"/>
      <c r="E46" s="97"/>
    </row>
    <row r="47" spans="1:5" ht="12.75" x14ac:dyDescent="0.2">
      <c r="A47" s="147"/>
      <c r="B47" s="97"/>
      <c r="C47" s="97"/>
      <c r="D47" s="97"/>
      <c r="E47" s="97"/>
    </row>
    <row r="48" spans="1:5" ht="12.75" x14ac:dyDescent="0.2">
      <c r="A48" s="147"/>
      <c r="B48" s="97"/>
      <c r="C48" s="97"/>
      <c r="D48" s="97"/>
      <c r="E48" s="97"/>
    </row>
    <row r="49" spans="1:5" ht="12.75" x14ac:dyDescent="0.2">
      <c r="A49" s="147"/>
      <c r="B49" s="97"/>
      <c r="C49" s="97"/>
      <c r="D49" s="97"/>
      <c r="E49" s="97"/>
    </row>
    <row r="50" spans="1:5" ht="12.75" x14ac:dyDescent="0.2">
      <c r="A50" s="147"/>
      <c r="B50" s="97"/>
      <c r="C50" s="97"/>
      <c r="D50" s="97"/>
      <c r="E50" s="97"/>
    </row>
    <row r="51" spans="1:5" ht="12.75" x14ac:dyDescent="0.2">
      <c r="A51" s="147"/>
      <c r="B51" s="97"/>
      <c r="C51" s="97"/>
      <c r="D51" s="97"/>
      <c r="E51" s="97"/>
    </row>
    <row r="52" spans="1:5" ht="12.75" x14ac:dyDescent="0.2">
      <c r="A52" s="147"/>
      <c r="B52" s="97"/>
      <c r="C52" s="97"/>
      <c r="D52" s="97"/>
      <c r="E52" s="97"/>
    </row>
    <row r="53" spans="1:5" ht="12.75" x14ac:dyDescent="0.2">
      <c r="A53" s="147"/>
      <c r="B53" s="97"/>
      <c r="C53" s="97"/>
      <c r="D53" s="97"/>
      <c r="E53" s="97"/>
    </row>
    <row r="54" spans="1:5" ht="12.75" x14ac:dyDescent="0.2">
      <c r="A54" s="147"/>
      <c r="B54" s="97"/>
      <c r="C54" s="97"/>
      <c r="D54" s="97"/>
      <c r="E54" s="97"/>
    </row>
    <row r="55" spans="1:5" ht="12.75" x14ac:dyDescent="0.2">
      <c r="A55" s="147"/>
      <c r="B55" s="97"/>
      <c r="C55" s="97"/>
      <c r="D55" s="97"/>
      <c r="E55" s="97"/>
    </row>
    <row r="56" spans="1:5" ht="12.75" x14ac:dyDescent="0.2">
      <c r="A56" s="147"/>
      <c r="B56" s="97"/>
      <c r="C56" s="97"/>
      <c r="D56" s="97"/>
      <c r="E56" s="97"/>
    </row>
    <row r="57" spans="1:5" ht="12.75" x14ac:dyDescent="0.2">
      <c r="A57" s="147"/>
      <c r="B57" s="97"/>
      <c r="C57" s="97"/>
      <c r="D57" s="97"/>
      <c r="E57" s="97"/>
    </row>
    <row r="58" spans="1:5" ht="12.75" x14ac:dyDescent="0.2">
      <c r="A58" s="147"/>
      <c r="B58" s="97"/>
      <c r="C58" s="97"/>
      <c r="D58" s="97"/>
      <c r="E58" s="97"/>
    </row>
    <row r="59" spans="1:5" ht="12.75" x14ac:dyDescent="0.2">
      <c r="A59" s="147"/>
      <c r="B59" s="97"/>
      <c r="C59" s="97"/>
      <c r="D59" s="97"/>
      <c r="E59" s="97"/>
    </row>
    <row r="60" spans="1:5" ht="12.75" x14ac:dyDescent="0.2">
      <c r="A60" s="147"/>
      <c r="B60" s="97"/>
      <c r="C60" s="97"/>
      <c r="D60" s="97"/>
      <c r="E60" s="97"/>
    </row>
    <row r="61" spans="1:5" ht="12.75" x14ac:dyDescent="0.2">
      <c r="A61" s="147"/>
      <c r="B61" s="97"/>
      <c r="C61" s="97"/>
      <c r="D61" s="97"/>
      <c r="E61" s="97"/>
    </row>
    <row r="62" spans="1:5" ht="12.75" x14ac:dyDescent="0.2">
      <c r="A62" s="147"/>
      <c r="B62" s="97"/>
      <c r="C62" s="97"/>
      <c r="D62" s="97"/>
      <c r="E62" s="97"/>
    </row>
    <row r="63" spans="1:5" ht="12.75" x14ac:dyDescent="0.2">
      <c r="A63" s="147"/>
      <c r="B63" s="97"/>
      <c r="C63" s="97"/>
      <c r="D63" s="97"/>
      <c r="E63" s="97"/>
    </row>
    <row r="64" spans="1:5" ht="12.75" x14ac:dyDescent="0.2">
      <c r="A64" s="147"/>
      <c r="B64" s="97"/>
      <c r="C64" s="97"/>
      <c r="D64" s="97"/>
      <c r="E64" s="97"/>
    </row>
    <row r="65" spans="1:5" ht="12.75" x14ac:dyDescent="0.2">
      <c r="A65" s="147"/>
      <c r="B65" s="97"/>
      <c r="C65" s="97"/>
      <c r="D65" s="97"/>
      <c r="E65" s="97"/>
    </row>
    <row r="66" spans="1:5" ht="12.75" x14ac:dyDescent="0.2">
      <c r="A66" s="147"/>
      <c r="B66" s="97"/>
      <c r="C66" s="97"/>
      <c r="D66" s="97"/>
      <c r="E66" s="97"/>
    </row>
    <row r="67" spans="1:5" ht="12.75" x14ac:dyDescent="0.2">
      <c r="A67" s="147"/>
      <c r="B67" s="97"/>
      <c r="C67" s="97"/>
      <c r="D67" s="97"/>
      <c r="E67" s="97"/>
    </row>
    <row r="68" spans="1:5" ht="12.75" x14ac:dyDescent="0.2">
      <c r="A68" s="147"/>
      <c r="B68" s="97"/>
      <c r="C68" s="97"/>
      <c r="D68" s="97"/>
      <c r="E68" s="97"/>
    </row>
    <row r="69" spans="1:5" ht="12.75" x14ac:dyDescent="0.2">
      <c r="A69" s="147"/>
      <c r="B69" s="97"/>
      <c r="C69" s="97"/>
      <c r="D69" s="97"/>
      <c r="E69" s="97"/>
    </row>
    <row r="70" spans="1:5" ht="12.75" x14ac:dyDescent="0.2">
      <c r="A70" s="147"/>
      <c r="B70" s="97"/>
      <c r="C70" s="97"/>
      <c r="D70" s="97"/>
      <c r="E70" s="97"/>
    </row>
    <row r="71" spans="1:5" ht="12.75" x14ac:dyDescent="0.2">
      <c r="A71" s="147"/>
      <c r="B71" s="97"/>
      <c r="C71" s="97"/>
      <c r="D71" s="97"/>
      <c r="E71" s="97"/>
    </row>
    <row r="72" spans="1:5" ht="12.75" x14ac:dyDescent="0.2">
      <c r="A72" s="147"/>
      <c r="B72" s="97"/>
      <c r="C72" s="97"/>
      <c r="D72" s="97"/>
      <c r="E72" s="97"/>
    </row>
    <row r="73" spans="1:5" ht="12.75" x14ac:dyDescent="0.2">
      <c r="A73" s="147"/>
      <c r="B73" s="97"/>
      <c r="C73" s="97"/>
      <c r="D73" s="97"/>
      <c r="E73" s="97"/>
    </row>
    <row r="74" spans="1:5" ht="12.75" x14ac:dyDescent="0.2">
      <c r="A74" s="147"/>
      <c r="B74" s="97"/>
      <c r="C74" s="97"/>
      <c r="D74" s="97"/>
      <c r="E74" s="97"/>
    </row>
    <row r="75" spans="1:5" ht="12.75" x14ac:dyDescent="0.2">
      <c r="A75" s="147"/>
      <c r="B75" s="97"/>
      <c r="C75" s="97"/>
      <c r="D75" s="97"/>
      <c r="E75" s="97"/>
    </row>
    <row r="76" spans="1:5" ht="12.75" x14ac:dyDescent="0.2">
      <c r="A76" s="147"/>
      <c r="B76" s="97"/>
      <c r="C76" s="97"/>
      <c r="D76" s="97"/>
      <c r="E76" s="97"/>
    </row>
    <row r="77" spans="1:5" ht="12.75" x14ac:dyDescent="0.2">
      <c r="A77" s="147"/>
      <c r="B77" s="97"/>
      <c r="C77" s="97"/>
      <c r="D77" s="97"/>
      <c r="E77" s="97"/>
    </row>
    <row r="78" spans="1:5" ht="12.75" x14ac:dyDescent="0.2">
      <c r="A78" s="147"/>
      <c r="B78" s="97"/>
      <c r="C78" s="97"/>
      <c r="D78" s="97"/>
      <c r="E78" s="97"/>
    </row>
    <row r="79" spans="1:5" ht="12.75" x14ac:dyDescent="0.2">
      <c r="A79" s="147"/>
      <c r="B79" s="97"/>
      <c r="C79" s="97"/>
      <c r="D79" s="97"/>
      <c r="E79" s="97"/>
    </row>
    <row r="80" spans="1:5" ht="12.75" x14ac:dyDescent="0.2">
      <c r="A80" s="147"/>
      <c r="B80" s="97"/>
      <c r="C80" s="97"/>
      <c r="D80" s="97"/>
      <c r="E80" s="97"/>
    </row>
    <row r="81" spans="1:5" ht="12.75" x14ac:dyDescent="0.2">
      <c r="A81" s="147"/>
      <c r="B81" s="97"/>
      <c r="C81" s="97"/>
      <c r="D81" s="97"/>
      <c r="E81" s="97"/>
    </row>
    <row r="82" spans="1:5" ht="12.75" x14ac:dyDescent="0.2">
      <c r="A82" s="147"/>
      <c r="B82" s="97"/>
      <c r="C82" s="97"/>
      <c r="D82" s="97"/>
      <c r="E82" s="97"/>
    </row>
    <row r="83" spans="1:5" ht="12.75" x14ac:dyDescent="0.2">
      <c r="A83" s="147"/>
      <c r="B83" s="97"/>
      <c r="C83" s="97"/>
      <c r="D83" s="97"/>
      <c r="E83" s="97"/>
    </row>
    <row r="84" spans="1:5" ht="12.75" x14ac:dyDescent="0.2">
      <c r="A84" s="147"/>
      <c r="B84" s="97"/>
      <c r="C84" s="97"/>
      <c r="D84" s="97"/>
      <c r="E84" s="97"/>
    </row>
    <row r="85" spans="1:5" ht="12.75" x14ac:dyDescent="0.2">
      <c r="A85" s="147"/>
      <c r="B85" s="97"/>
      <c r="C85" s="97"/>
      <c r="D85" s="97"/>
      <c r="E85" s="97"/>
    </row>
    <row r="86" spans="1:5" ht="12.75" x14ac:dyDescent="0.2">
      <c r="A86" s="147"/>
      <c r="B86" s="97"/>
      <c r="C86" s="97"/>
      <c r="D86" s="97"/>
      <c r="E86" s="97"/>
    </row>
    <row r="87" spans="1:5" ht="12.75" x14ac:dyDescent="0.2">
      <c r="A87" s="147"/>
      <c r="B87" s="97"/>
      <c r="C87" s="97"/>
      <c r="D87" s="97"/>
      <c r="E87" s="97"/>
    </row>
    <row r="88" spans="1:5" ht="12.75" x14ac:dyDescent="0.2">
      <c r="A88" s="147"/>
      <c r="B88" s="97"/>
      <c r="C88" s="97"/>
      <c r="D88" s="97"/>
      <c r="E88" s="97"/>
    </row>
    <row r="89" spans="1:5" ht="12.75" x14ac:dyDescent="0.2">
      <c r="A89" s="147"/>
      <c r="B89" s="97"/>
      <c r="C89" s="97"/>
      <c r="D89" s="97"/>
      <c r="E89" s="97"/>
    </row>
    <row r="90" spans="1:5" ht="12.75" x14ac:dyDescent="0.2">
      <c r="A90" s="147"/>
      <c r="B90" s="97"/>
      <c r="C90" s="97"/>
      <c r="D90" s="97"/>
      <c r="E90" s="97"/>
    </row>
    <row r="91" spans="1:5" ht="12.75" x14ac:dyDescent="0.2">
      <c r="A91" s="147"/>
      <c r="B91" s="97"/>
      <c r="C91" s="97"/>
      <c r="D91" s="97"/>
      <c r="E91" s="97"/>
    </row>
    <row r="92" spans="1:5" ht="12.75" x14ac:dyDescent="0.2">
      <c r="A92" s="147"/>
      <c r="B92" s="97"/>
      <c r="C92" s="97"/>
      <c r="D92" s="97"/>
      <c r="E92" s="97"/>
    </row>
    <row r="93" spans="1:5" ht="12.75" x14ac:dyDescent="0.2">
      <c r="A93" s="147"/>
      <c r="B93" s="97"/>
      <c r="C93" s="97"/>
      <c r="D93" s="97"/>
      <c r="E93" s="97"/>
    </row>
    <row r="94" spans="1:5" ht="12.75" x14ac:dyDescent="0.2">
      <c r="A94" s="147"/>
      <c r="B94" s="97"/>
      <c r="C94" s="97"/>
      <c r="D94" s="97"/>
      <c r="E94" s="97"/>
    </row>
    <row r="95" spans="1:5" ht="12.75" x14ac:dyDescent="0.2">
      <c r="A95" s="147"/>
      <c r="B95" s="97"/>
      <c r="C95" s="97"/>
      <c r="D95" s="97"/>
      <c r="E95" s="97"/>
    </row>
    <row r="96" spans="1:5" ht="12.75" x14ac:dyDescent="0.2">
      <c r="A96" s="147"/>
      <c r="B96" s="97"/>
      <c r="C96" s="97"/>
      <c r="D96" s="97"/>
      <c r="E96" s="97"/>
    </row>
    <row r="97" spans="1:5" ht="12.75" x14ac:dyDescent="0.2">
      <c r="A97" s="147"/>
      <c r="B97" s="97"/>
      <c r="C97" s="97"/>
      <c r="D97" s="97"/>
      <c r="E97" s="97"/>
    </row>
    <row r="98" spans="1:5" ht="12.75" x14ac:dyDescent="0.2">
      <c r="A98" s="147"/>
      <c r="B98" s="97"/>
      <c r="C98" s="97"/>
      <c r="D98" s="97"/>
      <c r="E98" s="97"/>
    </row>
    <row r="99" spans="1:5" ht="12.75" x14ac:dyDescent="0.2">
      <c r="A99" s="147"/>
      <c r="B99" s="97"/>
      <c r="C99" s="97"/>
      <c r="D99" s="97"/>
      <c r="E99" s="97"/>
    </row>
    <row r="100" spans="1:5" ht="12.75" x14ac:dyDescent="0.2">
      <c r="A100" s="147"/>
      <c r="B100" s="97"/>
      <c r="C100" s="97"/>
      <c r="D100" s="97"/>
      <c r="E100" s="97"/>
    </row>
    <row r="101" spans="1:5" ht="12.75" x14ac:dyDescent="0.2">
      <c r="A101" s="147"/>
      <c r="B101" s="97"/>
      <c r="C101" s="97"/>
      <c r="D101" s="97"/>
      <c r="E101" s="97"/>
    </row>
    <row r="102" spans="1:5" ht="12.75" x14ac:dyDescent="0.2">
      <c r="A102" s="147"/>
      <c r="B102" s="97"/>
      <c r="C102" s="97"/>
      <c r="D102" s="97"/>
      <c r="E102" s="97"/>
    </row>
    <row r="103" spans="1:5" ht="12.75" x14ac:dyDescent="0.2">
      <c r="A103" s="147"/>
      <c r="B103" s="97"/>
      <c r="C103" s="97"/>
      <c r="D103" s="97"/>
      <c r="E103" s="97"/>
    </row>
    <row r="104" spans="1:5" ht="12.75" x14ac:dyDescent="0.2">
      <c r="A104" s="147"/>
      <c r="B104" s="97"/>
      <c r="C104" s="97"/>
      <c r="D104" s="97"/>
      <c r="E104" s="97"/>
    </row>
    <row r="105" spans="1:5" ht="12.75" x14ac:dyDescent="0.2">
      <c r="A105" s="147"/>
      <c r="B105" s="97"/>
      <c r="C105" s="97"/>
      <c r="D105" s="97"/>
      <c r="E105" s="97"/>
    </row>
    <row r="106" spans="1:5" ht="12.75" x14ac:dyDescent="0.2">
      <c r="A106" s="147"/>
      <c r="B106" s="97"/>
      <c r="C106" s="97"/>
      <c r="D106" s="97"/>
      <c r="E106" s="97"/>
    </row>
    <row r="107" spans="1:5" ht="12.75" x14ac:dyDescent="0.2">
      <c r="A107" s="147"/>
      <c r="B107" s="97"/>
      <c r="C107" s="97"/>
      <c r="D107" s="97"/>
      <c r="E107" s="97"/>
    </row>
    <row r="108" spans="1:5" ht="12.75" x14ac:dyDescent="0.2">
      <c r="A108" s="147"/>
      <c r="B108" s="97"/>
      <c r="C108" s="97"/>
      <c r="D108" s="97"/>
      <c r="E108" s="97"/>
    </row>
    <row r="109" spans="1:5" ht="12.75" x14ac:dyDescent="0.2">
      <c r="A109" s="147"/>
      <c r="B109" s="97"/>
      <c r="C109" s="97"/>
      <c r="D109" s="97"/>
      <c r="E109" s="97"/>
    </row>
    <row r="110" spans="1:5" ht="12.75" x14ac:dyDescent="0.2">
      <c r="A110" s="147"/>
      <c r="B110" s="97"/>
      <c r="C110" s="97"/>
      <c r="D110" s="97"/>
      <c r="E110" s="97"/>
    </row>
    <row r="111" spans="1:5" ht="12.75" x14ac:dyDescent="0.2">
      <c r="A111" s="147"/>
      <c r="B111" s="97"/>
      <c r="C111" s="97"/>
      <c r="D111" s="97"/>
      <c r="E111" s="97"/>
    </row>
    <row r="112" spans="1:5" ht="12.75" x14ac:dyDescent="0.2">
      <c r="A112" s="147"/>
      <c r="B112" s="97"/>
      <c r="C112" s="97"/>
      <c r="D112" s="97"/>
      <c r="E112" s="97"/>
    </row>
    <row r="113" spans="1:5" ht="12.75" x14ac:dyDescent="0.2">
      <c r="A113" s="147"/>
      <c r="B113" s="97"/>
      <c r="C113" s="97"/>
      <c r="D113" s="97"/>
      <c r="E113" s="97"/>
    </row>
    <row r="114" spans="1:5" ht="12.75" x14ac:dyDescent="0.2">
      <c r="A114" s="147"/>
      <c r="B114" s="97"/>
      <c r="C114" s="97"/>
      <c r="D114" s="97"/>
      <c r="E114" s="97"/>
    </row>
    <row r="115" spans="1:5" ht="12.75" x14ac:dyDescent="0.2">
      <c r="A115" s="147"/>
      <c r="B115" s="97"/>
      <c r="C115" s="97"/>
      <c r="D115" s="97"/>
      <c r="E115" s="97"/>
    </row>
    <row r="116" spans="1:5" ht="12.75" x14ac:dyDescent="0.2">
      <c r="A116" s="147"/>
      <c r="B116" s="97"/>
      <c r="C116" s="97"/>
      <c r="D116" s="97"/>
      <c r="E116" s="97"/>
    </row>
    <row r="117" spans="1:5" ht="12.75" x14ac:dyDescent="0.2">
      <c r="A117" s="147"/>
      <c r="B117" s="97"/>
      <c r="C117" s="97"/>
      <c r="D117" s="97"/>
      <c r="E117" s="97"/>
    </row>
    <row r="118" spans="1:5" ht="12.75" x14ac:dyDescent="0.2">
      <c r="A118" s="147"/>
      <c r="B118" s="97"/>
      <c r="C118" s="97"/>
      <c r="D118" s="97"/>
      <c r="E118" s="97"/>
    </row>
    <row r="119" spans="1:5" ht="12.75" x14ac:dyDescent="0.2">
      <c r="A119" s="147"/>
      <c r="B119" s="97"/>
      <c r="C119" s="97"/>
      <c r="D119" s="97"/>
      <c r="E119" s="97"/>
    </row>
    <row r="120" spans="1:5" ht="12.75" x14ac:dyDescent="0.2">
      <c r="A120" s="147"/>
      <c r="B120" s="97"/>
      <c r="C120" s="97"/>
      <c r="D120" s="97"/>
      <c r="E120" s="97"/>
    </row>
    <row r="121" spans="1:5" ht="12.75" x14ac:dyDescent="0.2">
      <c r="A121" s="147"/>
      <c r="B121" s="97"/>
      <c r="C121" s="97"/>
      <c r="D121" s="97"/>
      <c r="E121" s="97"/>
    </row>
    <row r="122" spans="1:5" ht="12.75" x14ac:dyDescent="0.2">
      <c r="A122" s="147"/>
      <c r="B122" s="97"/>
      <c r="C122" s="97"/>
      <c r="D122" s="97"/>
      <c r="E122" s="97"/>
    </row>
    <row r="123" spans="1:5" ht="12.75" x14ac:dyDescent="0.2">
      <c r="A123" s="147"/>
      <c r="B123" s="97"/>
      <c r="C123" s="97"/>
      <c r="D123" s="97"/>
      <c r="E123" s="97"/>
    </row>
    <row r="124" spans="1:5" ht="12.75" x14ac:dyDescent="0.2">
      <c r="A124" s="147"/>
      <c r="B124" s="97"/>
      <c r="C124" s="97"/>
      <c r="D124" s="97"/>
      <c r="E124" s="97"/>
    </row>
    <row r="125" spans="1:5" ht="12.75" x14ac:dyDescent="0.2">
      <c r="A125" s="147"/>
      <c r="B125" s="97"/>
      <c r="C125" s="97"/>
      <c r="D125" s="97"/>
      <c r="E125" s="97"/>
    </row>
    <row r="126" spans="1:5" ht="12.75" x14ac:dyDescent="0.2">
      <c r="A126" s="147"/>
      <c r="B126" s="97"/>
      <c r="C126" s="97"/>
      <c r="D126" s="97"/>
      <c r="E126" s="97"/>
    </row>
    <row r="127" spans="1:5" ht="12.75" x14ac:dyDescent="0.2">
      <c r="A127" s="147"/>
      <c r="B127" s="97"/>
      <c r="C127" s="97"/>
      <c r="D127" s="97"/>
      <c r="E127" s="97"/>
    </row>
    <row r="128" spans="1:5" ht="12.75" x14ac:dyDescent="0.2">
      <c r="A128" s="147"/>
      <c r="B128" s="97"/>
      <c r="C128" s="97"/>
      <c r="D128" s="97"/>
      <c r="E128" s="97"/>
    </row>
    <row r="129" spans="1:5" ht="12.75" x14ac:dyDescent="0.2">
      <c r="A129" s="147"/>
      <c r="B129" s="97"/>
      <c r="C129" s="97"/>
      <c r="D129" s="97"/>
      <c r="E129" s="97"/>
    </row>
    <row r="130" spans="1:5" ht="12.75" x14ac:dyDescent="0.2">
      <c r="A130" s="147"/>
      <c r="B130" s="97"/>
      <c r="C130" s="97"/>
      <c r="D130" s="97"/>
      <c r="E130" s="97"/>
    </row>
    <row r="131" spans="1:5" ht="12.75" x14ac:dyDescent="0.2">
      <c r="A131" s="147"/>
      <c r="B131" s="97"/>
      <c r="C131" s="97"/>
      <c r="D131" s="97"/>
      <c r="E131" s="97"/>
    </row>
    <row r="132" spans="1:5" ht="12.75" x14ac:dyDescent="0.2">
      <c r="A132" s="147"/>
      <c r="B132" s="97"/>
      <c r="C132" s="97"/>
      <c r="D132" s="97"/>
      <c r="E132" s="97"/>
    </row>
    <row r="133" spans="1:5" ht="12.75" x14ac:dyDescent="0.2">
      <c r="A133" s="147"/>
      <c r="B133" s="97"/>
      <c r="C133" s="97"/>
      <c r="D133" s="97"/>
      <c r="E133" s="97"/>
    </row>
    <row r="134" spans="1:5" ht="12.75" x14ac:dyDescent="0.2">
      <c r="A134" s="147"/>
      <c r="B134" s="97"/>
      <c r="C134" s="97"/>
      <c r="D134" s="97"/>
      <c r="E134" s="97"/>
    </row>
    <row r="135" spans="1:5" ht="12.75" x14ac:dyDescent="0.2">
      <c r="A135" s="147"/>
      <c r="B135" s="97"/>
      <c r="C135" s="97"/>
      <c r="D135" s="97"/>
      <c r="E135" s="97"/>
    </row>
    <row r="136" spans="1:5" ht="12.75" x14ac:dyDescent="0.2">
      <c r="A136" s="147"/>
      <c r="B136" s="97"/>
      <c r="C136" s="97"/>
      <c r="D136" s="97"/>
      <c r="E136" s="97"/>
    </row>
    <row r="137" spans="1:5" ht="12.75" x14ac:dyDescent="0.2">
      <c r="A137" s="147"/>
      <c r="B137" s="97"/>
      <c r="C137" s="97"/>
      <c r="D137" s="97"/>
      <c r="E137" s="97"/>
    </row>
    <row r="138" spans="1:5" ht="12.75" x14ac:dyDescent="0.2">
      <c r="A138" s="147"/>
      <c r="B138" s="97"/>
      <c r="C138" s="97"/>
      <c r="D138" s="97"/>
      <c r="E138" s="97"/>
    </row>
    <row r="139" spans="1:5" ht="12.75" x14ac:dyDescent="0.2">
      <c r="A139" s="147"/>
      <c r="B139" s="97"/>
      <c r="C139" s="97"/>
      <c r="D139" s="97"/>
      <c r="E139" s="97"/>
    </row>
    <row r="140" spans="1:5" ht="12.75" x14ac:dyDescent="0.2">
      <c r="A140" s="147"/>
      <c r="B140" s="97"/>
      <c r="C140" s="97"/>
      <c r="D140" s="97"/>
      <c r="E140" s="97"/>
    </row>
    <row r="141" spans="1:5" ht="12.75" x14ac:dyDescent="0.2">
      <c r="A141" s="147"/>
      <c r="B141" s="97"/>
      <c r="C141" s="97"/>
      <c r="D141" s="97"/>
      <c r="E141" s="97"/>
    </row>
    <row r="142" spans="1:5" ht="12.75" x14ac:dyDescent="0.2">
      <c r="A142" s="147"/>
      <c r="B142" s="97"/>
      <c r="C142" s="97"/>
      <c r="D142" s="97"/>
      <c r="E142" s="97"/>
    </row>
    <row r="143" spans="1:5" ht="12.75" x14ac:dyDescent="0.2">
      <c r="A143" s="147"/>
      <c r="B143" s="97"/>
      <c r="C143" s="97"/>
      <c r="D143" s="97"/>
      <c r="E143" s="97"/>
    </row>
    <row r="144" spans="1:5" ht="12.75" x14ac:dyDescent="0.2">
      <c r="A144" s="147"/>
      <c r="B144" s="97"/>
      <c r="C144" s="97"/>
      <c r="D144" s="97"/>
      <c r="E144" s="97"/>
    </row>
    <row r="145" spans="1:5" ht="12.75" x14ac:dyDescent="0.2">
      <c r="A145" s="147"/>
      <c r="B145" s="97"/>
      <c r="C145" s="97"/>
      <c r="D145" s="97"/>
      <c r="E145" s="97"/>
    </row>
    <row r="146" spans="1:5" ht="12.75" x14ac:dyDescent="0.2">
      <c r="A146" s="147"/>
      <c r="B146" s="97"/>
      <c r="C146" s="97"/>
      <c r="D146" s="97"/>
      <c r="E146" s="97"/>
    </row>
    <row r="147" spans="1:5" ht="12.75" x14ac:dyDescent="0.2">
      <c r="A147" s="147"/>
      <c r="B147" s="97"/>
      <c r="C147" s="97"/>
      <c r="D147" s="97"/>
      <c r="E147" s="97"/>
    </row>
    <row r="148" spans="1:5" ht="12.75" x14ac:dyDescent="0.2">
      <c r="A148" s="147"/>
      <c r="B148" s="97"/>
      <c r="C148" s="97"/>
      <c r="D148" s="97"/>
      <c r="E148" s="97"/>
    </row>
    <row r="149" spans="1:5" ht="12.75" x14ac:dyDescent="0.2">
      <c r="A149" s="147"/>
      <c r="B149" s="97"/>
      <c r="C149" s="97"/>
      <c r="D149" s="97"/>
      <c r="E149" s="97"/>
    </row>
    <row r="150" spans="1:5" ht="12.75" x14ac:dyDescent="0.2">
      <c r="A150" s="147"/>
      <c r="B150" s="97"/>
      <c r="C150" s="97"/>
      <c r="D150" s="97"/>
      <c r="E150" s="97"/>
    </row>
    <row r="151" spans="1:5" ht="12.75" x14ac:dyDescent="0.2">
      <c r="A151" s="147"/>
      <c r="B151" s="97"/>
      <c r="C151" s="97"/>
      <c r="D151" s="97"/>
      <c r="E151" s="97"/>
    </row>
    <row r="152" spans="1:5" ht="12.75" x14ac:dyDescent="0.2">
      <c r="A152" s="147"/>
      <c r="B152" s="97"/>
      <c r="C152" s="97"/>
      <c r="D152" s="97"/>
      <c r="E152" s="97"/>
    </row>
    <row r="153" spans="1:5" ht="12.75" x14ac:dyDescent="0.2">
      <c r="A153" s="147"/>
      <c r="B153" s="97"/>
      <c r="C153" s="97"/>
      <c r="D153" s="97"/>
      <c r="E153" s="97"/>
    </row>
    <row r="154" spans="1:5" ht="12.75" x14ac:dyDescent="0.2">
      <c r="A154" s="147"/>
      <c r="B154" s="97"/>
      <c r="C154" s="97"/>
      <c r="D154" s="97"/>
      <c r="E154" s="97"/>
    </row>
    <row r="155" spans="1:5" ht="12.75" x14ac:dyDescent="0.2">
      <c r="A155" s="147"/>
      <c r="B155" s="97"/>
      <c r="C155" s="97"/>
      <c r="D155" s="97"/>
      <c r="E155" s="97"/>
    </row>
    <row r="156" spans="1:5" ht="12.75" x14ac:dyDescent="0.2">
      <c r="A156" s="147"/>
      <c r="B156" s="97"/>
      <c r="C156" s="97"/>
      <c r="D156" s="97"/>
      <c r="E156" s="97"/>
    </row>
    <row r="157" spans="1:5" ht="12.75" x14ac:dyDescent="0.2">
      <c r="A157" s="147"/>
      <c r="B157" s="97"/>
      <c r="C157" s="97"/>
      <c r="D157" s="97"/>
      <c r="E157" s="97"/>
    </row>
    <row r="158" spans="1:5" ht="12.75" x14ac:dyDescent="0.2">
      <c r="A158" s="147"/>
      <c r="B158" s="97"/>
      <c r="C158" s="97"/>
      <c r="D158" s="97"/>
      <c r="E158" s="97"/>
    </row>
    <row r="159" spans="1:5" ht="12.75" x14ac:dyDescent="0.2">
      <c r="A159" s="147"/>
      <c r="B159" s="97"/>
      <c r="C159" s="97"/>
      <c r="D159" s="97"/>
      <c r="E159" s="97"/>
    </row>
    <row r="160" spans="1:5" ht="12.75" x14ac:dyDescent="0.2">
      <c r="A160" s="147"/>
      <c r="B160" s="97"/>
      <c r="C160" s="97"/>
      <c r="D160" s="97"/>
      <c r="E160" s="97"/>
    </row>
    <row r="161" spans="1:5" ht="12.75" x14ac:dyDescent="0.2">
      <c r="A161" s="147"/>
      <c r="B161" s="97"/>
      <c r="C161" s="97"/>
      <c r="D161" s="97"/>
      <c r="E161" s="97"/>
    </row>
    <row r="162" spans="1:5" ht="12.75" x14ac:dyDescent="0.2">
      <c r="A162" s="147"/>
      <c r="B162" s="97"/>
      <c r="C162" s="97"/>
      <c r="D162" s="97"/>
      <c r="E162" s="97"/>
    </row>
    <row r="163" spans="1:5" ht="12.75" x14ac:dyDescent="0.2">
      <c r="A163" s="147"/>
      <c r="B163" s="97"/>
      <c r="C163" s="97"/>
      <c r="D163" s="97"/>
      <c r="E163" s="97"/>
    </row>
    <row r="164" spans="1:5" ht="12.75" x14ac:dyDescent="0.2">
      <c r="A164" s="147"/>
      <c r="B164" s="97"/>
      <c r="C164" s="97"/>
      <c r="D164" s="97"/>
      <c r="E164" s="97"/>
    </row>
    <row r="165" spans="1:5" ht="12.75" x14ac:dyDescent="0.2">
      <c r="A165" s="147"/>
      <c r="B165" s="97"/>
      <c r="C165" s="97"/>
      <c r="D165" s="97"/>
      <c r="E165" s="97"/>
    </row>
    <row r="166" spans="1:5" ht="12.75" x14ac:dyDescent="0.2">
      <c r="A166" s="147"/>
      <c r="B166" s="97"/>
      <c r="C166" s="97"/>
      <c r="D166" s="97"/>
      <c r="E166" s="97"/>
    </row>
    <row r="167" spans="1:5" ht="12.75" x14ac:dyDescent="0.2">
      <c r="A167" s="147"/>
      <c r="B167" s="97"/>
      <c r="C167" s="97"/>
      <c r="D167" s="97"/>
      <c r="E167" s="97"/>
    </row>
    <row r="168" spans="1:5" ht="12.75" x14ac:dyDescent="0.2">
      <c r="A168" s="147"/>
      <c r="B168" s="97"/>
      <c r="C168" s="97"/>
      <c r="D168" s="97"/>
      <c r="E168" s="97"/>
    </row>
    <row r="169" spans="1:5" ht="12.75" x14ac:dyDescent="0.2">
      <c r="A169" s="147"/>
      <c r="B169" s="97"/>
      <c r="C169" s="97"/>
      <c r="D169" s="97"/>
      <c r="E169" s="97"/>
    </row>
    <row r="170" spans="1:5" ht="12.75" x14ac:dyDescent="0.2">
      <c r="A170" s="147"/>
      <c r="B170" s="97"/>
      <c r="C170" s="97"/>
      <c r="D170" s="97"/>
      <c r="E170" s="97"/>
    </row>
    <row r="171" spans="1:5" ht="12.75" x14ac:dyDescent="0.2">
      <c r="A171" s="147"/>
      <c r="B171" s="97"/>
      <c r="C171" s="97"/>
      <c r="D171" s="97"/>
      <c r="E171" s="97"/>
    </row>
    <row r="172" spans="1:5" ht="12.75" x14ac:dyDescent="0.2">
      <c r="A172" s="147"/>
      <c r="B172" s="97"/>
      <c r="C172" s="97"/>
      <c r="D172" s="97"/>
      <c r="E172" s="97"/>
    </row>
    <row r="173" spans="1:5" ht="12.75" x14ac:dyDescent="0.2">
      <c r="A173" s="147"/>
      <c r="B173" s="97"/>
      <c r="C173" s="97"/>
      <c r="D173" s="97"/>
      <c r="E173" s="97"/>
    </row>
    <row r="174" spans="1:5" ht="12.75" x14ac:dyDescent="0.2">
      <c r="A174" s="147"/>
      <c r="B174" s="97"/>
      <c r="C174" s="97"/>
      <c r="D174" s="97"/>
      <c r="E174" s="97"/>
    </row>
    <row r="175" spans="1:5" ht="12.75" x14ac:dyDescent="0.2">
      <c r="A175" s="147"/>
      <c r="B175" s="97"/>
      <c r="C175" s="97"/>
      <c r="D175" s="97"/>
      <c r="E175" s="97"/>
    </row>
    <row r="176" spans="1:5" ht="12.75" x14ac:dyDescent="0.2">
      <c r="A176" s="147"/>
      <c r="B176" s="97"/>
      <c r="C176" s="97"/>
      <c r="D176" s="97"/>
      <c r="E176" s="97"/>
    </row>
    <row r="177" spans="1:5" ht="12.75" x14ac:dyDescent="0.2">
      <c r="A177" s="147"/>
      <c r="B177" s="97"/>
      <c r="C177" s="97"/>
      <c r="D177" s="97"/>
      <c r="E177" s="97"/>
    </row>
    <row r="178" spans="1:5" ht="12.75" x14ac:dyDescent="0.2">
      <c r="A178" s="147"/>
      <c r="B178" s="97"/>
      <c r="C178" s="97"/>
      <c r="D178" s="97"/>
      <c r="E178" s="97"/>
    </row>
    <row r="179" spans="1:5" ht="12.75" x14ac:dyDescent="0.2">
      <c r="A179" s="147"/>
      <c r="B179" s="97"/>
      <c r="C179" s="97"/>
      <c r="D179" s="97"/>
      <c r="E179" s="97"/>
    </row>
    <row r="180" spans="1:5" ht="12.75" x14ac:dyDescent="0.2">
      <c r="A180" s="147"/>
      <c r="B180" s="97"/>
      <c r="C180" s="97"/>
      <c r="D180" s="97"/>
      <c r="E180" s="97"/>
    </row>
    <row r="181" spans="1:5" ht="12.75" x14ac:dyDescent="0.2">
      <c r="A181" s="147"/>
      <c r="B181" s="97"/>
      <c r="C181" s="97"/>
      <c r="D181" s="97"/>
      <c r="E181" s="97"/>
    </row>
    <row r="182" spans="1:5" ht="12.75" x14ac:dyDescent="0.2">
      <c r="A182" s="147"/>
      <c r="B182" s="97"/>
      <c r="C182" s="97"/>
      <c r="D182" s="97"/>
      <c r="E182" s="97"/>
    </row>
    <row r="183" spans="1:5" ht="12.75" x14ac:dyDescent="0.2">
      <c r="A183" s="147"/>
      <c r="B183" s="97"/>
      <c r="C183" s="97"/>
      <c r="D183" s="97"/>
      <c r="E183" s="97"/>
    </row>
    <row r="184" spans="1:5" ht="12.75" x14ac:dyDescent="0.2">
      <c r="A184" s="147"/>
      <c r="B184" s="97"/>
      <c r="C184" s="97"/>
      <c r="D184" s="97"/>
      <c r="E184" s="97"/>
    </row>
    <row r="185" spans="1:5" ht="12.75" x14ac:dyDescent="0.2">
      <c r="A185" s="147"/>
      <c r="B185" s="97"/>
      <c r="C185" s="97"/>
      <c r="D185" s="97"/>
      <c r="E185" s="97"/>
    </row>
    <row r="186" spans="1:5" ht="12.75" x14ac:dyDescent="0.2">
      <c r="A186" s="147"/>
      <c r="B186" s="97"/>
      <c r="C186" s="97"/>
      <c r="D186" s="97"/>
      <c r="E186" s="97"/>
    </row>
    <row r="187" spans="1:5" ht="12.75" x14ac:dyDescent="0.2">
      <c r="A187" s="147"/>
      <c r="B187" s="97"/>
      <c r="C187" s="97"/>
      <c r="D187" s="97"/>
      <c r="E187" s="97"/>
    </row>
    <row r="188" spans="1:5" ht="12.75" x14ac:dyDescent="0.2">
      <c r="A188" s="147"/>
      <c r="B188" s="97"/>
      <c r="C188" s="97"/>
      <c r="D188" s="97"/>
      <c r="E188" s="97"/>
    </row>
    <row r="189" spans="1:5" ht="12.75" x14ac:dyDescent="0.2">
      <c r="A189" s="147"/>
      <c r="B189" s="97"/>
      <c r="C189" s="97"/>
      <c r="D189" s="97"/>
      <c r="E189" s="97"/>
    </row>
    <row r="190" spans="1:5" ht="12.75" x14ac:dyDescent="0.2">
      <c r="A190" s="147"/>
      <c r="B190" s="97"/>
      <c r="C190" s="97"/>
      <c r="D190" s="97"/>
      <c r="E190" s="97"/>
    </row>
    <row r="191" spans="1:5" ht="12.75" x14ac:dyDescent="0.2">
      <c r="A191" s="147"/>
      <c r="B191" s="97"/>
      <c r="C191" s="97"/>
      <c r="D191" s="97"/>
      <c r="E191" s="97"/>
    </row>
    <row r="192" spans="1:5" ht="12.75" x14ac:dyDescent="0.2">
      <c r="A192" s="147"/>
      <c r="B192" s="97"/>
      <c r="C192" s="97"/>
      <c r="D192" s="97"/>
      <c r="E192" s="97"/>
    </row>
    <row r="193" spans="1:5" ht="12.75" x14ac:dyDescent="0.2">
      <c r="A193" s="147"/>
      <c r="B193" s="97"/>
      <c r="C193" s="97"/>
      <c r="D193" s="97"/>
      <c r="E193" s="97"/>
    </row>
    <row r="194" spans="1:5" ht="12.75" x14ac:dyDescent="0.2">
      <c r="A194" s="147"/>
      <c r="B194" s="97"/>
      <c r="C194" s="97"/>
      <c r="D194" s="97"/>
      <c r="E194" s="97"/>
    </row>
    <row r="195" spans="1:5" ht="12.75" x14ac:dyDescent="0.2">
      <c r="A195" s="147"/>
      <c r="B195" s="97"/>
      <c r="C195" s="97"/>
      <c r="D195" s="97"/>
      <c r="E195" s="97"/>
    </row>
    <row r="196" spans="1:5" ht="12.75" x14ac:dyDescent="0.2">
      <c r="A196" s="147"/>
      <c r="B196" s="97"/>
      <c r="C196" s="97"/>
      <c r="D196" s="97"/>
      <c r="E196" s="97"/>
    </row>
    <row r="197" spans="1:5" ht="12.75" x14ac:dyDescent="0.2">
      <c r="A197" s="147"/>
      <c r="B197" s="97"/>
      <c r="C197" s="97"/>
      <c r="D197" s="97"/>
      <c r="E197" s="97"/>
    </row>
    <row r="198" spans="1:5" ht="12.75" x14ac:dyDescent="0.2">
      <c r="A198" s="147"/>
      <c r="B198" s="97"/>
      <c r="C198" s="97"/>
      <c r="D198" s="97"/>
      <c r="E198" s="97"/>
    </row>
    <row r="199" spans="1:5" ht="12.75" x14ac:dyDescent="0.2">
      <c r="A199" s="147"/>
      <c r="B199" s="97"/>
      <c r="C199" s="97"/>
      <c r="D199" s="97"/>
      <c r="E199" s="97"/>
    </row>
    <row r="200" spans="1:5" ht="12.75" x14ac:dyDescent="0.2">
      <c r="A200" s="147"/>
      <c r="B200" s="97"/>
      <c r="C200" s="97"/>
      <c r="D200" s="97"/>
      <c r="E200" s="97"/>
    </row>
    <row r="201" spans="1:5" ht="12.75" x14ac:dyDescent="0.2">
      <c r="A201" s="147"/>
      <c r="B201" s="97"/>
      <c r="C201" s="97"/>
      <c r="D201" s="97"/>
      <c r="E201" s="97"/>
    </row>
    <row r="202" spans="1:5" ht="12.75" x14ac:dyDescent="0.2">
      <c r="A202" s="147"/>
      <c r="B202" s="97"/>
      <c r="C202" s="97"/>
      <c r="D202" s="97"/>
      <c r="E202" s="97"/>
    </row>
    <row r="203" spans="1:5" ht="12.75" x14ac:dyDescent="0.2">
      <c r="A203" s="147"/>
      <c r="B203" s="97"/>
      <c r="C203" s="97"/>
      <c r="D203" s="97"/>
      <c r="E203" s="97"/>
    </row>
    <row r="204" spans="1:5" ht="12.75" x14ac:dyDescent="0.2">
      <c r="A204" s="147"/>
      <c r="B204" s="97"/>
      <c r="C204" s="97"/>
      <c r="D204" s="97"/>
      <c r="E204" s="97"/>
    </row>
    <row r="205" spans="1:5" ht="12.75" x14ac:dyDescent="0.2">
      <c r="A205" s="147"/>
      <c r="B205" s="97"/>
      <c r="C205" s="97"/>
      <c r="D205" s="97"/>
      <c r="E205" s="97"/>
    </row>
    <row r="206" spans="1:5" ht="12.75" x14ac:dyDescent="0.2">
      <c r="A206" s="147"/>
      <c r="B206" s="97"/>
      <c r="C206" s="97"/>
      <c r="D206" s="97"/>
      <c r="E206" s="97"/>
    </row>
    <row r="207" spans="1:5" ht="12.75" x14ac:dyDescent="0.2">
      <c r="A207" s="147"/>
      <c r="B207" s="97"/>
      <c r="C207" s="97"/>
      <c r="D207" s="97"/>
      <c r="E207" s="97"/>
    </row>
    <row r="208" spans="1:5" ht="12.75" x14ac:dyDescent="0.2">
      <c r="A208" s="147"/>
      <c r="B208" s="97"/>
      <c r="C208" s="97"/>
      <c r="D208" s="97"/>
      <c r="E208" s="97"/>
    </row>
    <row r="209" spans="1:5" ht="12.75" x14ac:dyDescent="0.2">
      <c r="A209" s="147"/>
      <c r="B209" s="97"/>
      <c r="C209" s="97"/>
      <c r="D209" s="97"/>
      <c r="E209" s="97"/>
    </row>
    <row r="210" spans="1:5" ht="12.75" x14ac:dyDescent="0.2">
      <c r="A210" s="147"/>
      <c r="B210" s="97"/>
      <c r="C210" s="97"/>
      <c r="D210" s="97"/>
      <c r="E210" s="97"/>
    </row>
    <row r="211" spans="1:5" ht="12.75" x14ac:dyDescent="0.2">
      <c r="A211" s="147"/>
      <c r="B211" s="97"/>
      <c r="C211" s="97"/>
      <c r="D211" s="97"/>
      <c r="E211" s="97"/>
    </row>
    <row r="212" spans="1:5" ht="12.75" x14ac:dyDescent="0.2">
      <c r="A212" s="147"/>
      <c r="B212" s="97"/>
      <c r="C212" s="97"/>
      <c r="D212" s="97"/>
      <c r="E212" s="97"/>
    </row>
    <row r="213" spans="1:5" ht="12.75" x14ac:dyDescent="0.2">
      <c r="A213" s="147"/>
      <c r="B213" s="97"/>
      <c r="C213" s="97"/>
      <c r="D213" s="97"/>
      <c r="E213" s="97"/>
    </row>
    <row r="214" spans="1:5" ht="12.75" x14ac:dyDescent="0.2">
      <c r="A214" s="147"/>
      <c r="B214" s="97"/>
      <c r="C214" s="97"/>
      <c r="D214" s="97"/>
      <c r="E214" s="97"/>
    </row>
    <row r="215" spans="1:5" ht="12.75" x14ac:dyDescent="0.2">
      <c r="A215" s="147"/>
      <c r="B215" s="97"/>
      <c r="C215" s="97"/>
      <c r="D215" s="97"/>
      <c r="E215" s="97"/>
    </row>
    <row r="216" spans="1:5" ht="12.75" x14ac:dyDescent="0.2">
      <c r="A216" s="147"/>
      <c r="B216" s="97"/>
      <c r="C216" s="97"/>
      <c r="D216" s="97"/>
      <c r="E216" s="97"/>
    </row>
    <row r="217" spans="1:5" ht="12.75" x14ac:dyDescent="0.2">
      <c r="A217" s="147"/>
      <c r="B217" s="97"/>
      <c r="C217" s="97"/>
      <c r="D217" s="97"/>
      <c r="E217" s="97"/>
    </row>
    <row r="218" spans="1:5" ht="12.75" x14ac:dyDescent="0.2">
      <c r="A218" s="147"/>
      <c r="B218" s="97"/>
      <c r="C218" s="97"/>
      <c r="D218" s="97"/>
      <c r="E218" s="97"/>
    </row>
    <row r="219" spans="1:5" ht="12.75" x14ac:dyDescent="0.2">
      <c r="A219" s="147"/>
      <c r="B219" s="97"/>
      <c r="C219" s="97"/>
      <c r="D219" s="97"/>
      <c r="E219" s="97"/>
    </row>
    <row r="220" spans="1:5" ht="12.75" x14ac:dyDescent="0.2">
      <c r="A220" s="147"/>
      <c r="B220" s="97"/>
      <c r="C220" s="97"/>
      <c r="D220" s="97"/>
      <c r="E220" s="97"/>
    </row>
    <row r="221" spans="1:5" ht="12.75" x14ac:dyDescent="0.2">
      <c r="A221" s="147"/>
      <c r="B221" s="97"/>
      <c r="C221" s="97"/>
      <c r="D221" s="97"/>
      <c r="E221" s="97"/>
    </row>
    <row r="222" spans="1:5" ht="12.75" x14ac:dyDescent="0.2">
      <c r="A222" s="147"/>
      <c r="B222" s="97"/>
      <c r="C222" s="97"/>
      <c r="D222" s="97"/>
      <c r="E222" s="97"/>
    </row>
    <row r="223" spans="1:5" ht="12.75" x14ac:dyDescent="0.2">
      <c r="A223" s="147"/>
      <c r="B223" s="97"/>
      <c r="C223" s="97"/>
      <c r="D223" s="97"/>
      <c r="E223" s="97"/>
    </row>
    <row r="224" spans="1:5" ht="12.75" x14ac:dyDescent="0.2">
      <c r="A224" s="147"/>
      <c r="B224" s="97"/>
      <c r="C224" s="97"/>
      <c r="D224" s="97"/>
      <c r="E224" s="97"/>
    </row>
    <row r="225" spans="1:5" ht="12.75" x14ac:dyDescent="0.2">
      <c r="A225" s="147"/>
      <c r="B225" s="97"/>
      <c r="C225" s="97"/>
      <c r="D225" s="97"/>
      <c r="E225" s="97"/>
    </row>
    <row r="226" spans="1:5" ht="12.75" x14ac:dyDescent="0.2">
      <c r="A226" s="147"/>
      <c r="B226" s="97"/>
      <c r="C226" s="97"/>
      <c r="D226" s="97"/>
      <c r="E226" s="97"/>
    </row>
    <row r="227" spans="1:5" ht="12.75" x14ac:dyDescent="0.2">
      <c r="A227" s="147"/>
      <c r="B227" s="97"/>
      <c r="C227" s="97"/>
      <c r="D227" s="97"/>
      <c r="E227" s="97"/>
    </row>
    <row r="228" spans="1:5" ht="12.75" x14ac:dyDescent="0.2">
      <c r="A228" s="147"/>
      <c r="B228" s="97"/>
      <c r="C228" s="97"/>
      <c r="D228" s="97"/>
      <c r="E228" s="97"/>
    </row>
    <row r="229" spans="1:5" ht="12.75" x14ac:dyDescent="0.2">
      <c r="A229" s="147"/>
      <c r="B229" s="97"/>
      <c r="C229" s="97"/>
      <c r="D229" s="97"/>
      <c r="E229" s="97"/>
    </row>
    <row r="230" spans="1:5" ht="12.75" x14ac:dyDescent="0.2">
      <c r="A230" s="147"/>
      <c r="B230" s="97"/>
      <c r="C230" s="97"/>
      <c r="D230" s="97"/>
      <c r="E230" s="97"/>
    </row>
    <row r="231" spans="1:5" ht="12.75" x14ac:dyDescent="0.2">
      <c r="A231" s="147"/>
      <c r="B231" s="97"/>
      <c r="C231" s="97"/>
      <c r="D231" s="97"/>
      <c r="E231" s="97"/>
    </row>
    <row r="232" spans="1:5" ht="12.75" x14ac:dyDescent="0.2">
      <c r="A232" s="147"/>
      <c r="B232" s="97"/>
      <c r="C232" s="97"/>
      <c r="D232" s="97"/>
      <c r="E232" s="97"/>
    </row>
    <row r="233" spans="1:5" ht="12.75" x14ac:dyDescent="0.2">
      <c r="A233" s="147"/>
      <c r="B233" s="97"/>
      <c r="C233" s="97"/>
      <c r="D233" s="97"/>
      <c r="E233" s="97"/>
    </row>
    <row r="234" spans="1:5" ht="12.75" x14ac:dyDescent="0.2">
      <c r="A234" s="147"/>
      <c r="B234" s="97"/>
      <c r="C234" s="97"/>
      <c r="D234" s="97"/>
      <c r="E234" s="97"/>
    </row>
    <row r="235" spans="1:5" ht="12.75" x14ac:dyDescent="0.2">
      <c r="A235" s="147"/>
      <c r="B235" s="97"/>
      <c r="C235" s="97"/>
      <c r="D235" s="97"/>
      <c r="E235" s="97"/>
    </row>
    <row r="236" spans="1:5" ht="12.75" x14ac:dyDescent="0.2">
      <c r="A236" s="147"/>
      <c r="B236" s="97"/>
      <c r="C236" s="97"/>
      <c r="D236" s="97"/>
      <c r="E236" s="97"/>
    </row>
    <row r="237" spans="1:5" ht="12.75" x14ac:dyDescent="0.2">
      <c r="A237" s="147"/>
      <c r="B237" s="97"/>
      <c r="C237" s="97"/>
      <c r="D237" s="97"/>
      <c r="E237" s="97"/>
    </row>
    <row r="238" spans="1:5" ht="12.75" x14ac:dyDescent="0.2">
      <c r="A238" s="147"/>
      <c r="B238" s="97"/>
      <c r="C238" s="97"/>
      <c r="D238" s="97"/>
      <c r="E238" s="97"/>
    </row>
    <row r="239" spans="1:5" ht="12.75" x14ac:dyDescent="0.2">
      <c r="A239" s="147"/>
      <c r="B239" s="97"/>
      <c r="C239" s="97"/>
      <c r="D239" s="97"/>
      <c r="E239" s="97"/>
    </row>
    <row r="240" spans="1:5" ht="12.75" x14ac:dyDescent="0.2">
      <c r="A240" s="147"/>
      <c r="B240" s="97"/>
      <c r="C240" s="97"/>
      <c r="D240" s="97"/>
      <c r="E240" s="97"/>
    </row>
    <row r="241" spans="1:5" ht="12.75" x14ac:dyDescent="0.2">
      <c r="A241" s="147"/>
      <c r="B241" s="97"/>
      <c r="C241" s="97"/>
      <c r="D241" s="97"/>
      <c r="E241" s="97"/>
    </row>
    <row r="242" spans="1:5" ht="12.75" x14ac:dyDescent="0.2">
      <c r="A242" s="147"/>
      <c r="B242" s="97"/>
      <c r="C242" s="97"/>
      <c r="D242" s="97"/>
      <c r="E242" s="97"/>
    </row>
    <row r="243" spans="1:5" ht="12.75" x14ac:dyDescent="0.2">
      <c r="A243" s="147"/>
      <c r="B243" s="97"/>
      <c r="C243" s="97"/>
      <c r="D243" s="97"/>
      <c r="E243" s="97"/>
    </row>
    <row r="244" spans="1:5" ht="12.75" x14ac:dyDescent="0.2">
      <c r="A244" s="147"/>
      <c r="B244" s="97"/>
      <c r="C244" s="97"/>
      <c r="D244" s="97"/>
      <c r="E244" s="97"/>
    </row>
    <row r="245" spans="1:5" ht="12.75" x14ac:dyDescent="0.2">
      <c r="A245" s="147"/>
      <c r="B245" s="97"/>
      <c r="C245" s="97"/>
      <c r="D245" s="97"/>
      <c r="E245" s="97"/>
    </row>
    <row r="246" spans="1:5" ht="12.75" x14ac:dyDescent="0.2">
      <c r="A246" s="147"/>
      <c r="B246" s="97"/>
      <c r="C246" s="97"/>
      <c r="D246" s="97"/>
      <c r="E246" s="97"/>
    </row>
    <row r="247" spans="1:5" ht="12.75" x14ac:dyDescent="0.2">
      <c r="A247" s="147"/>
      <c r="B247" s="97"/>
      <c r="C247" s="97"/>
      <c r="D247" s="97"/>
      <c r="E247" s="97"/>
    </row>
    <row r="248" spans="1:5" ht="12.75" x14ac:dyDescent="0.2">
      <c r="A248" s="147"/>
      <c r="B248" s="97"/>
      <c r="C248" s="97"/>
      <c r="D248" s="97"/>
      <c r="E248" s="97"/>
    </row>
    <row r="249" spans="1:5" ht="12.75" x14ac:dyDescent="0.2">
      <c r="A249" s="147"/>
      <c r="B249" s="97"/>
      <c r="C249" s="97"/>
      <c r="D249" s="97"/>
      <c r="E249" s="97"/>
    </row>
    <row r="250" spans="1:5" ht="12.75" x14ac:dyDescent="0.2">
      <c r="A250" s="147"/>
      <c r="B250" s="97"/>
      <c r="C250" s="97"/>
      <c r="D250" s="97"/>
      <c r="E250" s="97"/>
    </row>
    <row r="251" spans="1:5" ht="12.75" x14ac:dyDescent="0.2">
      <c r="A251" s="147"/>
      <c r="B251" s="97"/>
      <c r="C251" s="97"/>
      <c r="D251" s="97"/>
      <c r="E251" s="97"/>
    </row>
    <row r="252" spans="1:5" ht="12.75" x14ac:dyDescent="0.2">
      <c r="A252" s="147"/>
      <c r="B252" s="97"/>
      <c r="C252" s="97"/>
      <c r="D252" s="97"/>
      <c r="E252" s="97"/>
    </row>
    <row r="253" spans="1:5" ht="12.75" x14ac:dyDescent="0.2">
      <c r="A253" s="147"/>
      <c r="B253" s="97"/>
      <c r="C253" s="97"/>
      <c r="D253" s="97"/>
      <c r="E253" s="97"/>
    </row>
    <row r="254" spans="1:5" ht="12.75" x14ac:dyDescent="0.2">
      <c r="A254" s="147"/>
      <c r="B254" s="97"/>
      <c r="C254" s="97"/>
      <c r="D254" s="97"/>
      <c r="E254" s="97"/>
    </row>
    <row r="255" spans="1:5" ht="12.75" x14ac:dyDescent="0.2">
      <c r="A255" s="147"/>
      <c r="B255" s="97"/>
      <c r="C255" s="97"/>
      <c r="D255" s="97"/>
      <c r="E255" s="97"/>
    </row>
    <row r="256" spans="1:5" ht="12.75" x14ac:dyDescent="0.2">
      <c r="A256" s="147"/>
      <c r="B256" s="97"/>
      <c r="C256" s="97"/>
      <c r="D256" s="97"/>
      <c r="E256" s="97"/>
    </row>
    <row r="257" spans="1:5" ht="12.75" x14ac:dyDescent="0.2">
      <c r="A257" s="147"/>
      <c r="B257" s="97"/>
      <c r="C257" s="97"/>
      <c r="D257" s="97"/>
      <c r="E257" s="97"/>
    </row>
    <row r="258" spans="1:5" ht="12.75" x14ac:dyDescent="0.2">
      <c r="A258" s="147"/>
      <c r="B258" s="97"/>
      <c r="C258" s="97"/>
      <c r="D258" s="97"/>
      <c r="E258" s="97"/>
    </row>
    <row r="259" spans="1:5" ht="12.75" x14ac:dyDescent="0.2">
      <c r="A259" s="147"/>
      <c r="B259" s="97"/>
      <c r="C259" s="97"/>
      <c r="D259" s="97"/>
      <c r="E259" s="97"/>
    </row>
    <row r="260" spans="1:5" ht="12.75" x14ac:dyDescent="0.2">
      <c r="A260" s="147"/>
      <c r="B260" s="97"/>
      <c r="C260" s="97"/>
      <c r="D260" s="97"/>
      <c r="E260" s="97"/>
    </row>
    <row r="261" spans="1:5" ht="12.75" x14ac:dyDescent="0.2">
      <c r="A261" s="147"/>
      <c r="B261" s="97"/>
      <c r="C261" s="97"/>
      <c r="D261" s="97"/>
      <c r="E261" s="97"/>
    </row>
    <row r="262" spans="1:5" ht="12.75" x14ac:dyDescent="0.2">
      <c r="A262" s="147"/>
      <c r="B262" s="97"/>
      <c r="C262" s="97"/>
      <c r="D262" s="97"/>
      <c r="E262" s="97"/>
    </row>
    <row r="263" spans="1:5" ht="12.75" x14ac:dyDescent="0.2">
      <c r="A263" s="147"/>
      <c r="B263" s="97"/>
      <c r="C263" s="97"/>
      <c r="D263" s="97"/>
      <c r="E263" s="97"/>
    </row>
    <row r="264" spans="1:5" ht="12.75" x14ac:dyDescent="0.2">
      <c r="A264" s="147"/>
      <c r="B264" s="97"/>
      <c r="C264" s="97"/>
      <c r="D264" s="97"/>
      <c r="E264" s="97"/>
    </row>
    <row r="265" spans="1:5" ht="12.75" x14ac:dyDescent="0.2">
      <c r="A265" s="147"/>
      <c r="B265" s="97"/>
      <c r="C265" s="97"/>
      <c r="D265" s="97"/>
      <c r="E265" s="97"/>
    </row>
    <row r="266" spans="1:5" ht="12.75" x14ac:dyDescent="0.2">
      <c r="A266" s="147"/>
      <c r="B266" s="97"/>
      <c r="C266" s="97"/>
      <c r="D266" s="97"/>
      <c r="E266" s="97"/>
    </row>
    <row r="267" spans="1:5" ht="12.75" x14ac:dyDescent="0.2">
      <c r="A267" s="147"/>
      <c r="B267" s="97"/>
      <c r="C267" s="97"/>
      <c r="D267" s="97"/>
      <c r="E267" s="97"/>
    </row>
    <row r="268" spans="1:5" ht="12.75" x14ac:dyDescent="0.2">
      <c r="A268" s="147"/>
      <c r="B268" s="97"/>
      <c r="C268" s="97"/>
      <c r="D268" s="97"/>
      <c r="E268" s="97"/>
    </row>
    <row r="269" spans="1:5" ht="12.75" x14ac:dyDescent="0.2">
      <c r="A269" s="147"/>
      <c r="B269" s="97"/>
      <c r="C269" s="97"/>
      <c r="D269" s="97"/>
      <c r="E269" s="97"/>
    </row>
    <row r="270" spans="1:5" ht="12.75" x14ac:dyDescent="0.2">
      <c r="A270" s="147"/>
      <c r="B270" s="97"/>
      <c r="C270" s="97"/>
      <c r="D270" s="97"/>
      <c r="E270" s="97"/>
    </row>
    <row r="271" spans="1:5" ht="12.75" x14ac:dyDescent="0.2">
      <c r="A271" s="147"/>
      <c r="B271" s="97"/>
      <c r="C271" s="97"/>
      <c r="D271" s="97"/>
      <c r="E271" s="97"/>
    </row>
    <row r="272" spans="1:5" ht="12.75" x14ac:dyDescent="0.2">
      <c r="A272" s="147"/>
      <c r="B272" s="97"/>
      <c r="C272" s="97"/>
      <c r="D272" s="97"/>
      <c r="E272" s="97"/>
    </row>
    <row r="273" spans="1:5" ht="12.75" x14ac:dyDescent="0.2">
      <c r="A273" s="147"/>
      <c r="B273" s="97"/>
      <c r="C273" s="97"/>
      <c r="D273" s="97"/>
      <c r="E273" s="97"/>
    </row>
    <row r="274" spans="1:5" ht="12.75" x14ac:dyDescent="0.2">
      <c r="A274" s="147"/>
      <c r="B274" s="97"/>
      <c r="C274" s="97"/>
      <c r="D274" s="97"/>
      <c r="E274" s="97"/>
    </row>
    <row r="275" spans="1:5" ht="12.75" x14ac:dyDescent="0.2">
      <c r="A275" s="147"/>
      <c r="B275" s="97"/>
      <c r="C275" s="97"/>
      <c r="D275" s="97"/>
      <c r="E275" s="97"/>
    </row>
    <row r="276" spans="1:5" ht="12.75" x14ac:dyDescent="0.2">
      <c r="A276" s="147"/>
      <c r="B276" s="97"/>
      <c r="C276" s="97"/>
      <c r="D276" s="97"/>
      <c r="E276" s="97"/>
    </row>
    <row r="277" spans="1:5" ht="12.75" x14ac:dyDescent="0.2">
      <c r="A277" s="147"/>
      <c r="B277" s="97"/>
      <c r="C277" s="97"/>
      <c r="D277" s="97"/>
      <c r="E277" s="97"/>
    </row>
    <row r="278" spans="1:5" ht="12.75" x14ac:dyDescent="0.2">
      <c r="A278" s="147"/>
      <c r="B278" s="97"/>
      <c r="C278" s="97"/>
      <c r="D278" s="97"/>
      <c r="E278" s="97"/>
    </row>
    <row r="279" spans="1:5" ht="12.75" x14ac:dyDescent="0.2">
      <c r="A279" s="147"/>
      <c r="B279" s="97"/>
      <c r="C279" s="97"/>
      <c r="D279" s="97"/>
      <c r="E279" s="97"/>
    </row>
    <row r="280" spans="1:5" ht="12.75" x14ac:dyDescent="0.2">
      <c r="A280" s="147"/>
      <c r="B280" s="97"/>
      <c r="C280" s="97"/>
      <c r="D280" s="97"/>
      <c r="E280" s="97"/>
    </row>
    <row r="281" spans="1:5" ht="12.75" x14ac:dyDescent="0.2">
      <c r="A281" s="147"/>
      <c r="B281" s="97"/>
      <c r="C281" s="97"/>
      <c r="D281" s="97"/>
      <c r="E281" s="97"/>
    </row>
    <row r="282" spans="1:5" ht="12.75" x14ac:dyDescent="0.2">
      <c r="A282" s="147"/>
      <c r="B282" s="97"/>
      <c r="C282" s="97"/>
      <c r="D282" s="97"/>
      <c r="E282" s="97"/>
    </row>
    <row r="283" spans="1:5" ht="12.75" x14ac:dyDescent="0.2">
      <c r="A283" s="147"/>
      <c r="B283" s="97"/>
      <c r="C283" s="97"/>
      <c r="D283" s="97"/>
      <c r="E283" s="97"/>
    </row>
    <row r="284" spans="1:5" ht="12.75" x14ac:dyDescent="0.2">
      <c r="A284" s="147"/>
      <c r="B284" s="97"/>
      <c r="C284" s="97"/>
      <c r="D284" s="97"/>
      <c r="E284" s="97"/>
    </row>
    <row r="285" spans="1:5" ht="12.75" x14ac:dyDescent="0.2">
      <c r="A285" s="147"/>
      <c r="B285" s="97"/>
      <c r="C285" s="97"/>
      <c r="D285" s="97"/>
      <c r="E285" s="97"/>
    </row>
    <row r="286" spans="1:5" ht="12.75" x14ac:dyDescent="0.2">
      <c r="A286" s="147"/>
      <c r="B286" s="97"/>
      <c r="C286" s="97"/>
      <c r="D286" s="97"/>
      <c r="E286" s="97"/>
    </row>
    <row r="287" spans="1:5" ht="12.75" x14ac:dyDescent="0.2">
      <c r="A287" s="147"/>
      <c r="B287" s="97"/>
      <c r="C287" s="97"/>
      <c r="D287" s="97"/>
      <c r="E287" s="97"/>
    </row>
    <row r="288" spans="1:5" ht="12.75" x14ac:dyDescent="0.2">
      <c r="A288" s="147"/>
      <c r="B288" s="97"/>
      <c r="C288" s="97"/>
      <c r="D288" s="97"/>
      <c r="E288" s="97"/>
    </row>
    <row r="289" spans="1:5" ht="12.75" x14ac:dyDescent="0.2">
      <c r="A289" s="147"/>
      <c r="B289" s="97"/>
      <c r="C289" s="97"/>
      <c r="D289" s="97"/>
      <c r="E289" s="97"/>
    </row>
    <row r="290" spans="1:5" ht="12.75" x14ac:dyDescent="0.2">
      <c r="A290" s="147"/>
      <c r="B290" s="97"/>
      <c r="C290" s="97"/>
      <c r="D290" s="97"/>
      <c r="E290" s="97"/>
    </row>
    <row r="291" spans="1:5" ht="12.75" x14ac:dyDescent="0.2">
      <c r="A291" s="147"/>
      <c r="B291" s="97"/>
      <c r="C291" s="97"/>
      <c r="D291" s="97"/>
      <c r="E291" s="97"/>
    </row>
    <row r="292" spans="1:5" ht="12.75" x14ac:dyDescent="0.2">
      <c r="A292" s="147"/>
      <c r="B292" s="97"/>
      <c r="C292" s="97"/>
      <c r="D292" s="97"/>
      <c r="E292" s="97"/>
    </row>
    <row r="293" spans="1:5" ht="12.75" x14ac:dyDescent="0.2">
      <c r="A293" s="147"/>
      <c r="B293" s="97"/>
      <c r="C293" s="97"/>
      <c r="D293" s="97"/>
      <c r="E293" s="97"/>
    </row>
    <row r="294" spans="1:5" ht="12.75" x14ac:dyDescent="0.2">
      <c r="A294" s="147"/>
      <c r="B294" s="97"/>
      <c r="C294" s="97"/>
      <c r="D294" s="97"/>
      <c r="E294" s="97"/>
    </row>
    <row r="295" spans="1:5" ht="12.75" x14ac:dyDescent="0.2">
      <c r="A295" s="147"/>
      <c r="B295" s="97"/>
      <c r="C295" s="97"/>
      <c r="D295" s="97"/>
      <c r="E295" s="97"/>
    </row>
    <row r="296" spans="1:5" ht="12.75" x14ac:dyDescent="0.2">
      <c r="A296" s="147"/>
      <c r="B296" s="97"/>
      <c r="C296" s="97"/>
      <c r="D296" s="97"/>
      <c r="E296" s="97"/>
    </row>
    <row r="297" spans="1:5" ht="12.75" x14ac:dyDescent="0.2">
      <c r="A297" s="147"/>
      <c r="B297" s="97"/>
      <c r="C297" s="97"/>
      <c r="D297" s="97"/>
      <c r="E297" s="97"/>
    </row>
    <row r="298" spans="1:5" ht="12.75" x14ac:dyDescent="0.2">
      <c r="A298" s="147"/>
      <c r="B298" s="97"/>
      <c r="C298" s="97"/>
      <c r="D298" s="97"/>
      <c r="E298" s="97"/>
    </row>
    <row r="299" spans="1:5" ht="12.75" x14ac:dyDescent="0.2">
      <c r="A299" s="147"/>
      <c r="B299" s="97"/>
      <c r="C299" s="97"/>
      <c r="D299" s="97"/>
      <c r="E299" s="97"/>
    </row>
    <row r="300" spans="1:5" ht="12.75" x14ac:dyDescent="0.2">
      <c r="A300" s="147"/>
      <c r="B300" s="97"/>
      <c r="C300" s="97"/>
      <c r="D300" s="97"/>
      <c r="E300" s="97"/>
    </row>
    <row r="301" spans="1:5" ht="12.75" x14ac:dyDescent="0.2">
      <c r="A301" s="147"/>
      <c r="B301" s="97"/>
      <c r="C301" s="97"/>
      <c r="D301" s="97"/>
      <c r="E301" s="97"/>
    </row>
    <row r="302" spans="1:5" ht="12.75" x14ac:dyDescent="0.2">
      <c r="A302" s="147"/>
      <c r="B302" s="97"/>
      <c r="C302" s="97"/>
      <c r="D302" s="97"/>
      <c r="E302" s="97"/>
    </row>
    <row r="303" spans="1:5" ht="12.75" x14ac:dyDescent="0.2">
      <c r="A303" s="147"/>
      <c r="B303" s="97"/>
      <c r="C303" s="97"/>
      <c r="D303" s="97"/>
      <c r="E303" s="97"/>
    </row>
    <row r="304" spans="1:5" ht="12.75" x14ac:dyDescent="0.2">
      <c r="A304" s="147"/>
      <c r="B304" s="97"/>
      <c r="C304" s="97"/>
      <c r="D304" s="97"/>
      <c r="E304" s="97"/>
    </row>
    <row r="305" spans="1:5" ht="12.75" x14ac:dyDescent="0.2">
      <c r="A305" s="147"/>
      <c r="B305" s="97"/>
      <c r="C305" s="97"/>
      <c r="D305" s="97"/>
      <c r="E305" s="97"/>
    </row>
    <row r="306" spans="1:5" ht="12.75" x14ac:dyDescent="0.2">
      <c r="A306" s="147"/>
      <c r="B306" s="97"/>
      <c r="C306" s="97"/>
      <c r="D306" s="97"/>
      <c r="E306" s="97"/>
    </row>
    <row r="307" spans="1:5" ht="12.75" x14ac:dyDescent="0.2">
      <c r="A307" s="147"/>
      <c r="B307" s="97"/>
      <c r="C307" s="97"/>
      <c r="D307" s="97"/>
      <c r="E307" s="97"/>
    </row>
    <row r="308" spans="1:5" ht="12.75" x14ac:dyDescent="0.2">
      <c r="A308" s="147"/>
      <c r="B308" s="97"/>
      <c r="C308" s="97"/>
      <c r="D308" s="97"/>
      <c r="E308" s="97"/>
    </row>
    <row r="309" spans="1:5" ht="12.75" x14ac:dyDescent="0.2">
      <c r="A309" s="147"/>
      <c r="B309" s="97"/>
      <c r="C309" s="97"/>
      <c r="D309" s="97"/>
      <c r="E309" s="97"/>
    </row>
    <row r="310" spans="1:5" ht="12.75" x14ac:dyDescent="0.2">
      <c r="A310" s="147"/>
      <c r="B310" s="97"/>
      <c r="C310" s="97"/>
      <c r="D310" s="97"/>
      <c r="E310" s="97"/>
    </row>
    <row r="311" spans="1:5" ht="12.75" x14ac:dyDescent="0.2">
      <c r="A311" s="147"/>
      <c r="B311" s="97"/>
      <c r="C311" s="97"/>
      <c r="D311" s="97"/>
      <c r="E311" s="97"/>
    </row>
    <row r="312" spans="1:5" ht="12.75" x14ac:dyDescent="0.2">
      <c r="A312" s="147"/>
      <c r="B312" s="97"/>
      <c r="C312" s="97"/>
      <c r="D312" s="97"/>
      <c r="E312" s="97"/>
    </row>
    <row r="313" spans="1:5" ht="12.75" x14ac:dyDescent="0.2">
      <c r="A313" s="147"/>
      <c r="B313" s="97"/>
      <c r="C313" s="97"/>
      <c r="D313" s="97"/>
      <c r="E313" s="97"/>
    </row>
    <row r="314" spans="1:5" ht="12.75" x14ac:dyDescent="0.2">
      <c r="A314" s="147"/>
      <c r="B314" s="97"/>
      <c r="C314" s="97"/>
      <c r="D314" s="97"/>
      <c r="E314" s="97"/>
    </row>
    <row r="315" spans="1:5" ht="12.75" x14ac:dyDescent="0.2">
      <c r="A315" s="147"/>
      <c r="B315" s="97"/>
      <c r="C315" s="97"/>
      <c r="D315" s="97"/>
      <c r="E315" s="97"/>
    </row>
    <row r="316" spans="1:5" ht="12.75" x14ac:dyDescent="0.2">
      <c r="A316" s="147"/>
      <c r="B316" s="97"/>
      <c r="C316" s="97"/>
      <c r="D316" s="97"/>
      <c r="E316" s="97"/>
    </row>
    <row r="317" spans="1:5" ht="12.75" x14ac:dyDescent="0.2">
      <c r="A317" s="147"/>
      <c r="B317" s="97"/>
      <c r="C317" s="97"/>
      <c r="D317" s="97"/>
      <c r="E317" s="97"/>
    </row>
    <row r="318" spans="1:5" ht="12.75" x14ac:dyDescent="0.2">
      <c r="A318" s="147"/>
      <c r="B318" s="97"/>
      <c r="C318" s="97"/>
      <c r="D318" s="97"/>
      <c r="E318" s="97"/>
    </row>
    <row r="319" spans="1:5" ht="12.75" x14ac:dyDescent="0.2">
      <c r="A319" s="147"/>
      <c r="B319" s="97"/>
      <c r="C319" s="97"/>
      <c r="D319" s="97"/>
      <c r="E319" s="97"/>
    </row>
    <row r="320" spans="1:5" ht="12.75" x14ac:dyDescent="0.2">
      <c r="A320" s="147"/>
      <c r="B320" s="97"/>
      <c r="C320" s="97"/>
      <c r="D320" s="97"/>
      <c r="E320" s="97"/>
    </row>
    <row r="321" spans="1:5" ht="12.75" x14ac:dyDescent="0.2">
      <c r="A321" s="147"/>
      <c r="B321" s="97"/>
      <c r="C321" s="97"/>
      <c r="D321" s="97"/>
      <c r="E321" s="97"/>
    </row>
    <row r="322" spans="1:5" ht="12.75" x14ac:dyDescent="0.2">
      <c r="A322" s="147"/>
      <c r="B322" s="97"/>
      <c r="C322" s="97"/>
      <c r="D322" s="97"/>
      <c r="E322" s="97"/>
    </row>
    <row r="323" spans="1:5" ht="12.75" x14ac:dyDescent="0.2">
      <c r="A323" s="147"/>
      <c r="B323" s="97"/>
      <c r="C323" s="97"/>
      <c r="D323" s="97"/>
      <c r="E323" s="97"/>
    </row>
    <row r="324" spans="1:5" ht="12.75" x14ac:dyDescent="0.2">
      <c r="A324" s="147"/>
      <c r="B324" s="97"/>
      <c r="C324" s="97"/>
      <c r="D324" s="97"/>
      <c r="E324" s="97"/>
    </row>
    <row r="325" spans="1:5" ht="12.75" x14ac:dyDescent="0.2">
      <c r="A325" s="147"/>
      <c r="B325" s="97"/>
      <c r="C325" s="97"/>
      <c r="D325" s="97"/>
      <c r="E325" s="97"/>
    </row>
    <row r="326" spans="1:5" ht="12.75" x14ac:dyDescent="0.2">
      <c r="A326" s="147"/>
      <c r="B326" s="97"/>
      <c r="C326" s="97"/>
      <c r="D326" s="97"/>
      <c r="E326" s="97"/>
    </row>
    <row r="327" spans="1:5" ht="12.75" x14ac:dyDescent="0.2">
      <c r="A327" s="147"/>
      <c r="B327" s="97"/>
      <c r="C327" s="97"/>
      <c r="D327" s="97"/>
      <c r="E327" s="97"/>
    </row>
    <row r="328" spans="1:5" ht="12.75" x14ac:dyDescent="0.2">
      <c r="A328" s="147"/>
      <c r="B328" s="97"/>
      <c r="C328" s="97"/>
      <c r="D328" s="97"/>
      <c r="E328" s="97"/>
    </row>
    <row r="329" spans="1:5" ht="12.75" x14ac:dyDescent="0.2">
      <c r="A329" s="147"/>
      <c r="B329" s="97"/>
      <c r="C329" s="97"/>
      <c r="D329" s="97"/>
      <c r="E329" s="97"/>
    </row>
    <row r="330" spans="1:5" ht="12.75" x14ac:dyDescent="0.2">
      <c r="A330" s="147"/>
      <c r="B330" s="97"/>
      <c r="C330" s="97"/>
      <c r="D330" s="97"/>
      <c r="E330" s="97"/>
    </row>
    <row r="331" spans="1:5" ht="12.75" x14ac:dyDescent="0.2">
      <c r="A331" s="147"/>
      <c r="B331" s="97"/>
      <c r="C331" s="97"/>
      <c r="D331" s="97"/>
      <c r="E331" s="97"/>
    </row>
    <row r="332" spans="1:5" ht="12.75" x14ac:dyDescent="0.2">
      <c r="A332" s="147"/>
      <c r="B332" s="97"/>
      <c r="C332" s="97"/>
      <c r="D332" s="97"/>
      <c r="E332" s="97"/>
    </row>
    <row r="333" spans="1:5" ht="12.75" x14ac:dyDescent="0.2">
      <c r="A333" s="147"/>
      <c r="B333" s="97"/>
      <c r="C333" s="97"/>
      <c r="D333" s="97"/>
      <c r="E333" s="97"/>
    </row>
    <row r="334" spans="1:5" ht="12.75" x14ac:dyDescent="0.2">
      <c r="A334" s="147"/>
      <c r="B334" s="97"/>
      <c r="C334" s="97"/>
      <c r="D334" s="97"/>
      <c r="E334" s="97"/>
    </row>
    <row r="335" spans="1:5" ht="12.75" x14ac:dyDescent="0.2">
      <c r="A335" s="147"/>
      <c r="B335" s="97"/>
      <c r="C335" s="97"/>
      <c r="D335" s="97"/>
      <c r="E335" s="97"/>
    </row>
    <row r="336" spans="1:5" ht="12.75" x14ac:dyDescent="0.2">
      <c r="A336" s="147"/>
      <c r="B336" s="97"/>
      <c r="C336" s="97"/>
      <c r="D336" s="97"/>
      <c r="E336" s="97"/>
    </row>
    <row r="337" spans="1:5" ht="12.75" x14ac:dyDescent="0.2">
      <c r="A337" s="147"/>
      <c r="B337" s="97"/>
      <c r="C337" s="97"/>
      <c r="D337" s="97"/>
      <c r="E337" s="97"/>
    </row>
    <row r="338" spans="1:5" ht="12.75" x14ac:dyDescent="0.2">
      <c r="A338" s="147"/>
      <c r="B338" s="97"/>
      <c r="C338" s="97"/>
      <c r="D338" s="97"/>
      <c r="E338" s="97"/>
    </row>
    <row r="339" spans="1:5" ht="12.75" x14ac:dyDescent="0.2">
      <c r="A339" s="147"/>
      <c r="B339" s="97"/>
      <c r="C339" s="97"/>
      <c r="D339" s="97"/>
      <c r="E339" s="97"/>
    </row>
    <row r="340" spans="1:5" ht="12.75" x14ac:dyDescent="0.2">
      <c r="A340" s="147"/>
      <c r="B340" s="97"/>
      <c r="C340" s="97"/>
      <c r="D340" s="97"/>
      <c r="E340" s="97"/>
    </row>
    <row r="341" spans="1:5" ht="12.75" x14ac:dyDescent="0.2">
      <c r="A341" s="147"/>
      <c r="B341" s="97"/>
      <c r="C341" s="97"/>
      <c r="D341" s="97"/>
      <c r="E341" s="97"/>
    </row>
    <row r="342" spans="1:5" ht="12.75" x14ac:dyDescent="0.2">
      <c r="A342" s="147"/>
      <c r="B342" s="97"/>
      <c r="C342" s="97"/>
      <c r="D342" s="97"/>
      <c r="E342" s="97"/>
    </row>
    <row r="343" spans="1:5" ht="12.75" x14ac:dyDescent="0.2">
      <c r="A343" s="147"/>
      <c r="B343" s="97"/>
      <c r="C343" s="97"/>
      <c r="D343" s="97"/>
      <c r="E343" s="97"/>
    </row>
    <row r="344" spans="1:5" ht="12.75" x14ac:dyDescent="0.2">
      <c r="A344" s="147"/>
      <c r="B344" s="97"/>
      <c r="C344" s="97"/>
      <c r="D344" s="97"/>
      <c r="E344" s="97"/>
    </row>
    <row r="345" spans="1:5" ht="12.75" x14ac:dyDescent="0.2">
      <c r="A345" s="147"/>
      <c r="B345" s="97"/>
      <c r="C345" s="97"/>
      <c r="D345" s="97"/>
      <c r="E345" s="97"/>
    </row>
    <row r="346" spans="1:5" ht="12.75" x14ac:dyDescent="0.2">
      <c r="A346" s="147"/>
      <c r="B346" s="97"/>
      <c r="C346" s="97"/>
      <c r="D346" s="97"/>
      <c r="E346" s="97"/>
    </row>
    <row r="347" spans="1:5" ht="12.75" x14ac:dyDescent="0.2">
      <c r="A347" s="147"/>
      <c r="B347" s="97"/>
      <c r="C347" s="97"/>
      <c r="D347" s="97"/>
      <c r="E347" s="97"/>
    </row>
    <row r="348" spans="1:5" ht="12.75" x14ac:dyDescent="0.2">
      <c r="A348" s="147"/>
      <c r="B348" s="97"/>
      <c r="C348" s="97"/>
      <c r="D348" s="97"/>
      <c r="E348" s="97"/>
    </row>
    <row r="349" spans="1:5" ht="12.75" x14ac:dyDescent="0.2">
      <c r="A349" s="147"/>
      <c r="B349" s="97"/>
      <c r="C349" s="97"/>
      <c r="D349" s="97"/>
      <c r="E349" s="97"/>
    </row>
    <row r="350" spans="1:5" ht="12.75" x14ac:dyDescent="0.2">
      <c r="A350" s="147"/>
      <c r="B350" s="97"/>
      <c r="C350" s="97"/>
      <c r="D350" s="97"/>
      <c r="E350" s="97"/>
    </row>
    <row r="351" spans="1:5" ht="12.75" x14ac:dyDescent="0.2">
      <c r="A351" s="147"/>
      <c r="B351" s="97"/>
      <c r="C351" s="97"/>
      <c r="D351" s="97"/>
      <c r="E351" s="97"/>
    </row>
    <row r="352" spans="1:5" ht="12.75" x14ac:dyDescent="0.2">
      <c r="A352" s="147"/>
      <c r="B352" s="97"/>
      <c r="C352" s="97"/>
      <c r="D352" s="97"/>
      <c r="E352" s="97"/>
    </row>
    <row r="353" spans="1:5" ht="12.75" x14ac:dyDescent="0.2">
      <c r="A353" s="147"/>
      <c r="B353" s="97"/>
      <c r="C353" s="97"/>
      <c r="D353" s="97"/>
      <c r="E353" s="97"/>
    </row>
    <row r="354" spans="1:5" ht="12.75" x14ac:dyDescent="0.2">
      <c r="A354" s="147"/>
      <c r="B354" s="97"/>
      <c r="C354" s="97"/>
      <c r="D354" s="97"/>
      <c r="E354" s="97"/>
    </row>
    <row r="355" spans="1:5" ht="12.75" x14ac:dyDescent="0.2">
      <c r="A355" s="147"/>
      <c r="B355" s="97"/>
      <c r="C355" s="97"/>
      <c r="D355" s="97"/>
      <c r="E355" s="97"/>
    </row>
    <row r="356" spans="1:5" ht="12.75" x14ac:dyDescent="0.2">
      <c r="A356" s="147"/>
      <c r="B356" s="97"/>
      <c r="C356" s="97"/>
      <c r="D356" s="97"/>
      <c r="E356" s="97"/>
    </row>
    <row r="357" spans="1:5" ht="12.75" x14ac:dyDescent="0.2">
      <c r="A357" s="147"/>
      <c r="B357" s="97"/>
      <c r="C357" s="97"/>
      <c r="D357" s="97"/>
      <c r="E357" s="97"/>
    </row>
    <row r="358" spans="1:5" ht="12.75" x14ac:dyDescent="0.2">
      <c r="A358" s="147"/>
      <c r="B358" s="97"/>
      <c r="C358" s="97"/>
      <c r="D358" s="97"/>
      <c r="E358" s="97"/>
    </row>
    <row r="359" spans="1:5" ht="12.75" x14ac:dyDescent="0.2">
      <c r="A359" s="147"/>
      <c r="B359" s="97"/>
      <c r="C359" s="97"/>
      <c r="D359" s="97"/>
      <c r="E359" s="97"/>
    </row>
    <row r="360" spans="1:5" ht="12.75" x14ac:dyDescent="0.2">
      <c r="A360" s="147"/>
      <c r="B360" s="97"/>
      <c r="C360" s="97"/>
      <c r="D360" s="97"/>
      <c r="E360" s="97"/>
    </row>
    <row r="361" spans="1:5" ht="12.75" x14ac:dyDescent="0.2">
      <c r="A361" s="147"/>
      <c r="B361" s="97"/>
      <c r="C361" s="97"/>
      <c r="D361" s="97"/>
      <c r="E361" s="97"/>
    </row>
    <row r="362" spans="1:5" ht="12.75" x14ac:dyDescent="0.2">
      <c r="A362" s="147"/>
      <c r="B362" s="97"/>
      <c r="C362" s="97"/>
      <c r="D362" s="97"/>
      <c r="E362" s="97"/>
    </row>
    <row r="363" spans="1:5" ht="12.75" x14ac:dyDescent="0.2">
      <c r="A363" s="147"/>
      <c r="B363" s="97"/>
      <c r="C363" s="97"/>
      <c r="D363" s="97"/>
      <c r="E363" s="97"/>
    </row>
    <row r="364" spans="1:5" ht="12.75" x14ac:dyDescent="0.2">
      <c r="A364" s="147"/>
      <c r="B364" s="97"/>
      <c r="C364" s="97"/>
      <c r="D364" s="97"/>
      <c r="E364" s="97"/>
    </row>
    <row r="365" spans="1:5" ht="12.75" x14ac:dyDescent="0.2">
      <c r="A365" s="147"/>
      <c r="B365" s="97"/>
      <c r="C365" s="97"/>
      <c r="D365" s="97"/>
      <c r="E365" s="97"/>
    </row>
    <row r="366" spans="1:5" ht="12.75" x14ac:dyDescent="0.2">
      <c r="A366" s="147"/>
      <c r="B366" s="97"/>
      <c r="C366" s="97"/>
      <c r="D366" s="97"/>
      <c r="E366" s="97"/>
    </row>
    <row r="367" spans="1:5" ht="12.75" x14ac:dyDescent="0.2">
      <c r="A367" s="147"/>
      <c r="B367" s="97"/>
      <c r="C367" s="97"/>
      <c r="D367" s="97"/>
      <c r="E367" s="97"/>
    </row>
    <row r="368" spans="1:5" ht="12.75" x14ac:dyDescent="0.2">
      <c r="A368" s="147"/>
      <c r="B368" s="97"/>
      <c r="C368" s="97"/>
      <c r="D368" s="97"/>
      <c r="E368" s="97"/>
    </row>
    <row r="369" spans="1:5" ht="12.75" x14ac:dyDescent="0.2">
      <c r="A369" s="147"/>
      <c r="B369" s="97"/>
      <c r="C369" s="97"/>
      <c r="D369" s="97"/>
      <c r="E369" s="97"/>
    </row>
    <row r="370" spans="1:5" ht="12.75" x14ac:dyDescent="0.2">
      <c r="A370" s="147"/>
      <c r="B370" s="97"/>
      <c r="C370" s="97"/>
      <c r="D370" s="97"/>
      <c r="E370" s="97"/>
    </row>
    <row r="371" spans="1:5" ht="12.75" x14ac:dyDescent="0.2">
      <c r="A371" s="147"/>
      <c r="B371" s="97"/>
      <c r="C371" s="97"/>
      <c r="D371" s="97"/>
      <c r="E371" s="97"/>
    </row>
    <row r="372" spans="1:5" ht="12.75" x14ac:dyDescent="0.2">
      <c r="A372" s="147"/>
      <c r="B372" s="97"/>
      <c r="C372" s="97"/>
      <c r="D372" s="97"/>
      <c r="E372" s="97"/>
    </row>
    <row r="373" spans="1:5" ht="12.75" x14ac:dyDescent="0.2">
      <c r="A373" s="147"/>
      <c r="B373" s="97"/>
      <c r="C373" s="97"/>
      <c r="D373" s="97"/>
      <c r="E373" s="97"/>
    </row>
    <row r="374" spans="1:5" ht="12.75" x14ac:dyDescent="0.2">
      <c r="A374" s="147"/>
      <c r="B374" s="97"/>
      <c r="C374" s="97"/>
      <c r="D374" s="97"/>
      <c r="E374" s="97"/>
    </row>
    <row r="375" spans="1:5" ht="12.75" x14ac:dyDescent="0.2">
      <c r="A375" s="147"/>
      <c r="B375" s="97"/>
      <c r="C375" s="97"/>
      <c r="D375" s="97"/>
      <c r="E375" s="97"/>
    </row>
    <row r="376" spans="1:5" ht="12.75" x14ac:dyDescent="0.2">
      <c r="A376" s="147"/>
      <c r="B376" s="97"/>
      <c r="C376" s="97"/>
      <c r="D376" s="97"/>
      <c r="E376" s="97"/>
    </row>
    <row r="377" spans="1:5" ht="12.75" x14ac:dyDescent="0.2">
      <c r="A377" s="147"/>
      <c r="B377" s="97"/>
      <c r="C377" s="97"/>
      <c r="D377" s="97"/>
      <c r="E377" s="97"/>
    </row>
    <row r="378" spans="1:5" ht="12.75" x14ac:dyDescent="0.2">
      <c r="A378" s="147"/>
      <c r="B378" s="97"/>
      <c r="C378" s="97"/>
      <c r="D378" s="97"/>
      <c r="E378" s="97"/>
    </row>
    <row r="379" spans="1:5" ht="12.75" x14ac:dyDescent="0.2">
      <c r="A379" s="147"/>
      <c r="B379" s="97"/>
      <c r="C379" s="97"/>
      <c r="D379" s="97"/>
      <c r="E379" s="97"/>
    </row>
    <row r="380" spans="1:5" ht="12.75" x14ac:dyDescent="0.2">
      <c r="A380" s="147"/>
      <c r="B380" s="97"/>
      <c r="C380" s="97"/>
      <c r="D380" s="97"/>
      <c r="E380" s="97"/>
    </row>
    <row r="381" spans="1:5" ht="12.75" x14ac:dyDescent="0.2">
      <c r="A381" s="147"/>
      <c r="B381" s="97"/>
      <c r="C381" s="97"/>
      <c r="D381" s="97"/>
      <c r="E381" s="97"/>
    </row>
    <row r="382" spans="1:5" ht="12.75" x14ac:dyDescent="0.2">
      <c r="A382" s="147"/>
      <c r="B382" s="97"/>
      <c r="C382" s="97"/>
      <c r="D382" s="97"/>
      <c r="E382" s="97"/>
    </row>
    <row r="383" spans="1:5" ht="12.75" x14ac:dyDescent="0.2">
      <c r="A383" s="147"/>
      <c r="B383" s="97"/>
      <c r="C383" s="97"/>
      <c r="D383" s="97"/>
      <c r="E383" s="97"/>
    </row>
    <row r="384" spans="1:5" ht="12.75" x14ac:dyDescent="0.2">
      <c r="A384" s="147"/>
      <c r="B384" s="97"/>
      <c r="C384" s="97"/>
      <c r="D384" s="97"/>
      <c r="E384" s="97"/>
    </row>
    <row r="385" spans="1:5" ht="12.75" x14ac:dyDescent="0.2">
      <c r="A385" s="147"/>
      <c r="B385" s="97"/>
      <c r="C385" s="97"/>
      <c r="D385" s="97"/>
      <c r="E385" s="97"/>
    </row>
    <row r="386" spans="1:5" ht="12.75" x14ac:dyDescent="0.2">
      <c r="A386" s="147"/>
      <c r="B386" s="97"/>
      <c r="C386" s="97"/>
      <c r="D386" s="97"/>
      <c r="E386" s="97"/>
    </row>
    <row r="387" spans="1:5" ht="12.75" x14ac:dyDescent="0.2">
      <c r="A387" s="147"/>
      <c r="B387" s="97"/>
      <c r="C387" s="97"/>
      <c r="D387" s="97"/>
      <c r="E387" s="97"/>
    </row>
    <row r="388" spans="1:5" ht="12.75" x14ac:dyDescent="0.2">
      <c r="A388" s="147"/>
      <c r="B388" s="97"/>
      <c r="C388" s="97"/>
      <c r="D388" s="97"/>
      <c r="E388" s="97"/>
    </row>
    <row r="389" spans="1:5" ht="12.75" x14ac:dyDescent="0.2">
      <c r="A389" s="147"/>
      <c r="B389" s="97"/>
      <c r="C389" s="97"/>
      <c r="D389" s="97"/>
      <c r="E389" s="97"/>
    </row>
    <row r="390" spans="1:5" ht="12.75" x14ac:dyDescent="0.2">
      <c r="A390" s="147"/>
      <c r="B390" s="97"/>
      <c r="C390" s="97"/>
      <c r="D390" s="97"/>
      <c r="E390" s="97"/>
    </row>
    <row r="391" spans="1:5" ht="12.75" x14ac:dyDescent="0.2">
      <c r="A391" s="147"/>
      <c r="B391" s="97"/>
      <c r="C391" s="97"/>
      <c r="D391" s="97"/>
      <c r="E391" s="97"/>
    </row>
    <row r="392" spans="1:5" ht="12.75" x14ac:dyDescent="0.2">
      <c r="A392" s="147"/>
      <c r="B392" s="97"/>
      <c r="C392" s="97"/>
      <c r="D392" s="97"/>
      <c r="E392" s="97"/>
    </row>
    <row r="393" spans="1:5" ht="12.75" x14ac:dyDescent="0.2">
      <c r="A393" s="147"/>
      <c r="B393" s="97"/>
      <c r="C393" s="97"/>
      <c r="D393" s="97"/>
      <c r="E393" s="97"/>
    </row>
    <row r="394" spans="1:5" ht="12.75" x14ac:dyDescent="0.2">
      <c r="A394" s="147"/>
      <c r="B394" s="97"/>
      <c r="C394" s="97"/>
      <c r="D394" s="97"/>
      <c r="E394" s="97"/>
    </row>
    <row r="395" spans="1:5" ht="12.75" x14ac:dyDescent="0.2">
      <c r="A395" s="147"/>
      <c r="B395" s="97"/>
      <c r="C395" s="97"/>
      <c r="D395" s="97"/>
      <c r="E395" s="97"/>
    </row>
    <row r="396" spans="1:5" ht="12.75" x14ac:dyDescent="0.2">
      <c r="A396" s="147"/>
      <c r="B396" s="97"/>
      <c r="C396" s="97"/>
      <c r="D396" s="97"/>
      <c r="E396" s="97"/>
    </row>
    <row r="397" spans="1:5" ht="12.75" x14ac:dyDescent="0.2">
      <c r="A397" s="147"/>
      <c r="B397" s="97"/>
      <c r="C397" s="97"/>
      <c r="D397" s="97"/>
      <c r="E397" s="97"/>
    </row>
    <row r="398" spans="1:5" ht="12.75" x14ac:dyDescent="0.2">
      <c r="A398" s="147"/>
      <c r="B398" s="97"/>
      <c r="C398" s="97"/>
      <c r="D398" s="97"/>
      <c r="E398" s="97"/>
    </row>
    <row r="399" spans="1:5" ht="12.75" x14ac:dyDescent="0.2">
      <c r="A399" s="147"/>
      <c r="B399" s="97"/>
      <c r="C399" s="97"/>
      <c r="D399" s="97"/>
      <c r="E399" s="97"/>
    </row>
    <row r="400" spans="1:5" ht="12.75" x14ac:dyDescent="0.2">
      <c r="A400" s="147"/>
      <c r="B400" s="97"/>
      <c r="C400" s="97"/>
      <c r="D400" s="97"/>
      <c r="E400" s="97"/>
    </row>
    <row r="401" spans="1:5" ht="12.75" x14ac:dyDescent="0.2">
      <c r="A401" s="147"/>
      <c r="B401" s="97"/>
      <c r="C401" s="97"/>
      <c r="D401" s="97"/>
      <c r="E401" s="97"/>
    </row>
    <row r="402" spans="1:5" ht="12.75" x14ac:dyDescent="0.2">
      <c r="A402" s="147"/>
      <c r="B402" s="97"/>
      <c r="C402" s="97"/>
      <c r="D402" s="97"/>
      <c r="E402" s="97"/>
    </row>
    <row r="403" spans="1:5" ht="12.75" x14ac:dyDescent="0.2">
      <c r="A403" s="147"/>
      <c r="B403" s="97"/>
      <c r="C403" s="97"/>
      <c r="D403" s="97"/>
      <c r="E403" s="97"/>
    </row>
    <row r="404" spans="1:5" ht="12.75" x14ac:dyDescent="0.2">
      <c r="A404" s="147"/>
      <c r="B404" s="97"/>
      <c r="C404" s="97"/>
      <c r="D404" s="97"/>
      <c r="E404" s="97"/>
    </row>
    <row r="405" spans="1:5" ht="12.75" x14ac:dyDescent="0.2">
      <c r="A405" s="147"/>
      <c r="B405" s="97"/>
      <c r="C405" s="97"/>
      <c r="D405" s="97"/>
      <c r="E405" s="97"/>
    </row>
    <row r="406" spans="1:5" ht="12.75" x14ac:dyDescent="0.2">
      <c r="A406" s="147"/>
      <c r="B406" s="97"/>
      <c r="C406" s="97"/>
      <c r="D406" s="97"/>
      <c r="E406" s="97"/>
    </row>
    <row r="407" spans="1:5" ht="12.75" x14ac:dyDescent="0.2">
      <c r="A407" s="147"/>
      <c r="B407" s="97"/>
      <c r="C407" s="97"/>
      <c r="D407" s="97"/>
      <c r="E407" s="97"/>
    </row>
    <row r="408" spans="1:5" ht="12.75" x14ac:dyDescent="0.2">
      <c r="A408" s="147"/>
      <c r="B408" s="97"/>
      <c r="C408" s="97"/>
      <c r="D408" s="97"/>
      <c r="E408" s="97"/>
    </row>
    <row r="409" spans="1:5" ht="12.75" x14ac:dyDescent="0.2">
      <c r="A409" s="147"/>
      <c r="B409" s="97"/>
      <c r="C409" s="97"/>
      <c r="D409" s="97"/>
      <c r="E409" s="97"/>
    </row>
    <row r="410" spans="1:5" ht="12.75" x14ac:dyDescent="0.2">
      <c r="A410" s="147"/>
      <c r="B410" s="97"/>
      <c r="C410" s="97"/>
      <c r="D410" s="97"/>
      <c r="E410" s="97"/>
    </row>
    <row r="411" spans="1:5" ht="12.75" x14ac:dyDescent="0.2">
      <c r="A411" s="147"/>
      <c r="B411" s="97"/>
      <c r="C411" s="97"/>
      <c r="D411" s="97"/>
      <c r="E411" s="97"/>
    </row>
    <row r="412" spans="1:5" ht="12.75" x14ac:dyDescent="0.2">
      <c r="A412" s="147"/>
      <c r="B412" s="97"/>
      <c r="C412" s="97"/>
      <c r="D412" s="97"/>
      <c r="E412" s="97"/>
    </row>
    <row r="413" spans="1:5" ht="12.75" x14ac:dyDescent="0.2">
      <c r="A413" s="147"/>
      <c r="B413" s="97"/>
      <c r="C413" s="97"/>
      <c r="D413" s="97"/>
      <c r="E413" s="97"/>
    </row>
    <row r="414" spans="1:5" ht="12.75" x14ac:dyDescent="0.2">
      <c r="A414" s="147"/>
      <c r="B414" s="97"/>
      <c r="C414" s="97"/>
      <c r="D414" s="97"/>
      <c r="E414" s="97"/>
    </row>
    <row r="415" spans="1:5" ht="12.75" x14ac:dyDescent="0.2">
      <c r="A415" s="147"/>
      <c r="B415" s="97"/>
      <c r="C415" s="97"/>
      <c r="D415" s="97"/>
      <c r="E415" s="97"/>
    </row>
    <row r="416" spans="1:5" ht="12.75" x14ac:dyDescent="0.2">
      <c r="A416" s="147"/>
      <c r="B416" s="97"/>
      <c r="C416" s="97"/>
      <c r="D416" s="97"/>
      <c r="E416" s="97"/>
    </row>
    <row r="417" spans="1:5" ht="12.75" x14ac:dyDescent="0.2">
      <c r="A417" s="147"/>
      <c r="B417" s="97"/>
      <c r="C417" s="97"/>
      <c r="D417" s="97"/>
      <c r="E417" s="97"/>
    </row>
    <row r="418" spans="1:5" ht="12.75" x14ac:dyDescent="0.2">
      <c r="A418" s="147"/>
      <c r="B418" s="97"/>
      <c r="C418" s="97"/>
      <c r="D418" s="97"/>
      <c r="E418" s="97"/>
    </row>
    <row r="419" spans="1:5" ht="12.75" x14ac:dyDescent="0.2">
      <c r="A419" s="147"/>
      <c r="B419" s="97"/>
      <c r="C419" s="97"/>
      <c r="D419" s="97"/>
      <c r="E419" s="97"/>
    </row>
    <row r="420" spans="1:5" ht="12.75" x14ac:dyDescent="0.2">
      <c r="A420" s="147"/>
      <c r="B420" s="97"/>
      <c r="C420" s="97"/>
      <c r="D420" s="97"/>
      <c r="E420" s="97"/>
    </row>
    <row r="421" spans="1:5" ht="12.75" x14ac:dyDescent="0.2">
      <c r="A421" s="147"/>
      <c r="B421" s="97"/>
      <c r="C421" s="97"/>
      <c r="D421" s="97"/>
      <c r="E421" s="97"/>
    </row>
    <row r="422" spans="1:5" ht="12.75" x14ac:dyDescent="0.2">
      <c r="A422" s="147"/>
      <c r="B422" s="97"/>
      <c r="C422" s="97"/>
      <c r="D422" s="97"/>
      <c r="E422" s="97"/>
    </row>
    <row r="423" spans="1:5" ht="12.75" x14ac:dyDescent="0.2">
      <c r="A423" s="147"/>
      <c r="B423" s="97"/>
      <c r="C423" s="97"/>
      <c r="D423" s="97"/>
      <c r="E423" s="97"/>
    </row>
    <row r="424" spans="1:5" ht="12.75" x14ac:dyDescent="0.2">
      <c r="A424" s="147"/>
      <c r="B424" s="97"/>
      <c r="C424" s="97"/>
      <c r="D424" s="97"/>
      <c r="E424" s="97"/>
    </row>
    <row r="425" spans="1:5" ht="12.75" x14ac:dyDescent="0.2">
      <c r="A425" s="147"/>
      <c r="B425" s="97"/>
      <c r="C425" s="97"/>
      <c r="D425" s="97"/>
      <c r="E425" s="97"/>
    </row>
    <row r="426" spans="1:5" ht="12.75" x14ac:dyDescent="0.2">
      <c r="A426" s="147"/>
      <c r="B426" s="97"/>
      <c r="C426" s="97"/>
      <c r="D426" s="97"/>
      <c r="E426" s="97"/>
    </row>
    <row r="427" spans="1:5" ht="12.75" x14ac:dyDescent="0.2">
      <c r="A427" s="147"/>
      <c r="B427" s="97"/>
      <c r="C427" s="97"/>
      <c r="D427" s="97"/>
      <c r="E427" s="97"/>
    </row>
    <row r="428" spans="1:5" ht="12.75" x14ac:dyDescent="0.2">
      <c r="A428" s="147"/>
      <c r="B428" s="97"/>
      <c r="C428" s="97"/>
      <c r="D428" s="97"/>
      <c r="E428" s="97"/>
    </row>
    <row r="429" spans="1:5" ht="12.75" x14ac:dyDescent="0.2">
      <c r="A429" s="147"/>
      <c r="B429" s="97"/>
      <c r="C429" s="97"/>
      <c r="D429" s="97"/>
      <c r="E429" s="97"/>
    </row>
    <row r="430" spans="1:5" ht="12.75" x14ac:dyDescent="0.2">
      <c r="A430" s="147"/>
      <c r="B430" s="97"/>
      <c r="C430" s="97"/>
      <c r="D430" s="97"/>
      <c r="E430" s="97"/>
    </row>
    <row r="431" spans="1:5" ht="12.75" x14ac:dyDescent="0.2">
      <c r="A431" s="147"/>
      <c r="B431" s="97"/>
      <c r="C431" s="97"/>
      <c r="D431" s="97"/>
      <c r="E431" s="97"/>
    </row>
    <row r="432" spans="1:5" ht="12.75" x14ac:dyDescent="0.2">
      <c r="A432" s="147"/>
      <c r="B432" s="97"/>
      <c r="C432" s="97"/>
      <c r="D432" s="97"/>
      <c r="E432" s="97"/>
    </row>
    <row r="433" spans="1:5" ht="12.75" x14ac:dyDescent="0.2">
      <c r="A433" s="147"/>
      <c r="B433" s="97"/>
      <c r="C433" s="97"/>
      <c r="D433" s="97"/>
      <c r="E433" s="97"/>
    </row>
    <row r="434" spans="1:5" ht="12.75" x14ac:dyDescent="0.2">
      <c r="A434" s="147"/>
      <c r="B434" s="97"/>
      <c r="C434" s="97"/>
      <c r="D434" s="97"/>
      <c r="E434" s="97"/>
    </row>
    <row r="435" spans="1:5" ht="12.75" x14ac:dyDescent="0.2">
      <c r="A435" s="147"/>
      <c r="B435" s="97"/>
      <c r="C435" s="97"/>
      <c r="D435" s="97"/>
      <c r="E435" s="97"/>
    </row>
    <row r="436" spans="1:5" ht="12.75" x14ac:dyDescent="0.2">
      <c r="A436" s="147"/>
      <c r="B436" s="97"/>
      <c r="C436" s="97"/>
      <c r="D436" s="97"/>
      <c r="E436" s="97"/>
    </row>
    <row r="437" spans="1:5" ht="12.75" x14ac:dyDescent="0.2">
      <c r="A437" s="147"/>
      <c r="B437" s="97"/>
      <c r="C437" s="97"/>
      <c r="D437" s="97"/>
      <c r="E437" s="97"/>
    </row>
    <row r="438" spans="1:5" ht="12.75" x14ac:dyDescent="0.2">
      <c r="A438" s="147"/>
      <c r="B438" s="97"/>
      <c r="C438" s="97"/>
      <c r="D438" s="97"/>
      <c r="E438" s="97"/>
    </row>
    <row r="439" spans="1:5" ht="12.75" x14ac:dyDescent="0.2">
      <c r="A439" s="147"/>
      <c r="B439" s="97"/>
      <c r="C439" s="97"/>
      <c r="D439" s="97"/>
      <c r="E439" s="97"/>
    </row>
    <row r="440" spans="1:5" ht="12.75" x14ac:dyDescent="0.2">
      <c r="A440" s="147"/>
      <c r="B440" s="97"/>
      <c r="C440" s="97"/>
      <c r="D440" s="97"/>
      <c r="E440" s="97"/>
    </row>
    <row r="441" spans="1:5" ht="12.75" x14ac:dyDescent="0.2">
      <c r="A441" s="147"/>
      <c r="B441" s="97"/>
      <c r="C441" s="97"/>
      <c r="D441" s="97"/>
      <c r="E441" s="97"/>
    </row>
    <row r="442" spans="1:5" ht="12.75" x14ac:dyDescent="0.2">
      <c r="A442" s="147"/>
      <c r="B442" s="97"/>
      <c r="C442" s="97"/>
      <c r="D442" s="97"/>
      <c r="E442" s="97"/>
    </row>
    <row r="443" spans="1:5" ht="12.75" x14ac:dyDescent="0.2">
      <c r="A443" s="147"/>
      <c r="B443" s="97"/>
      <c r="C443" s="97"/>
      <c r="D443" s="97"/>
      <c r="E443" s="97"/>
    </row>
    <row r="444" spans="1:5" ht="12.75" x14ac:dyDescent="0.2">
      <c r="A444" s="147"/>
      <c r="B444" s="97"/>
      <c r="C444" s="97"/>
      <c r="D444" s="97"/>
      <c r="E444" s="97"/>
    </row>
    <row r="445" spans="1:5" ht="12.75" x14ac:dyDescent="0.2">
      <c r="A445" s="147"/>
      <c r="B445" s="97"/>
      <c r="C445" s="97"/>
      <c r="D445" s="97"/>
      <c r="E445" s="97"/>
    </row>
    <row r="446" spans="1:5" ht="12.75" x14ac:dyDescent="0.2">
      <c r="A446" s="147"/>
      <c r="B446" s="97"/>
      <c r="C446" s="97"/>
      <c r="D446" s="97"/>
      <c r="E446" s="97"/>
    </row>
    <row r="447" spans="1:5" ht="12.75" x14ac:dyDescent="0.2">
      <c r="A447" s="147"/>
      <c r="B447" s="97"/>
      <c r="C447" s="97"/>
      <c r="D447" s="97"/>
      <c r="E447" s="97"/>
    </row>
    <row r="448" spans="1:5" ht="12.75" x14ac:dyDescent="0.2">
      <c r="A448" s="147"/>
      <c r="B448" s="97"/>
      <c r="C448" s="97"/>
      <c r="D448" s="97"/>
      <c r="E448" s="97"/>
    </row>
    <row r="449" spans="1:5" ht="12.75" x14ac:dyDescent="0.2">
      <c r="A449" s="147"/>
      <c r="B449" s="97"/>
      <c r="C449" s="97"/>
      <c r="D449" s="97"/>
      <c r="E449" s="97"/>
    </row>
    <row r="450" spans="1:5" ht="12.75" x14ac:dyDescent="0.2">
      <c r="A450" s="147"/>
      <c r="B450" s="97"/>
      <c r="C450" s="97"/>
      <c r="D450" s="97"/>
      <c r="E450" s="97"/>
    </row>
    <row r="451" spans="1:5" ht="12.75" x14ac:dyDescent="0.2">
      <c r="A451" s="147"/>
      <c r="B451" s="97"/>
      <c r="C451" s="97"/>
      <c r="D451" s="97"/>
      <c r="E451" s="97"/>
    </row>
    <row r="452" spans="1:5" ht="12.75" x14ac:dyDescent="0.2">
      <c r="A452" s="147"/>
      <c r="B452" s="97"/>
      <c r="C452" s="97"/>
      <c r="D452" s="97"/>
      <c r="E452" s="97"/>
    </row>
    <row r="453" spans="1:5" ht="12.75" x14ac:dyDescent="0.2">
      <c r="A453" s="147"/>
      <c r="B453" s="97"/>
      <c r="C453" s="97"/>
      <c r="D453" s="97"/>
      <c r="E453" s="97"/>
    </row>
    <row r="454" spans="1:5" ht="12.75" x14ac:dyDescent="0.2">
      <c r="A454" s="147"/>
      <c r="B454" s="97"/>
      <c r="C454" s="97"/>
      <c r="D454" s="97"/>
      <c r="E454" s="97"/>
    </row>
    <row r="455" spans="1:5" ht="12.75" x14ac:dyDescent="0.2">
      <c r="A455" s="147"/>
      <c r="B455" s="97"/>
      <c r="C455" s="97"/>
      <c r="D455" s="97"/>
      <c r="E455" s="97"/>
    </row>
    <row r="456" spans="1:5" ht="12.75" x14ac:dyDescent="0.2">
      <c r="A456" s="147"/>
      <c r="B456" s="97"/>
      <c r="C456" s="97"/>
      <c r="D456" s="97"/>
      <c r="E456" s="97"/>
    </row>
    <row r="457" spans="1:5" ht="12.75" x14ac:dyDescent="0.2">
      <c r="A457" s="147"/>
      <c r="B457" s="97"/>
      <c r="C457" s="97"/>
      <c r="D457" s="97"/>
      <c r="E457" s="97"/>
    </row>
    <row r="458" spans="1:5" ht="12.75" x14ac:dyDescent="0.2">
      <c r="A458" s="147"/>
      <c r="B458" s="97"/>
      <c r="C458" s="97"/>
      <c r="D458" s="97"/>
      <c r="E458" s="97"/>
    </row>
    <row r="459" spans="1:5" ht="12.75" x14ac:dyDescent="0.2">
      <c r="A459" s="147"/>
      <c r="B459" s="97"/>
      <c r="C459" s="97"/>
      <c r="D459" s="97"/>
      <c r="E459" s="97"/>
    </row>
  </sheetData>
  <autoFilter ref="A10:E25">
    <filterColumn colId="2" showButton="0"/>
    <filterColumn colId="3" showButton="0"/>
    <filterColumn colId="4" showButton="0"/>
  </autoFilter>
  <mergeCells count="2">
    <mergeCell ref="A9:B9"/>
    <mergeCell ref="C10:E10"/>
  </mergeCells>
  <conditionalFormatting sqref="C4:E4">
    <cfRule type="cellIs" dxfId="1" priority="7" stopIfTrue="1" operator="equal">
      <formula>"S"</formula>
    </cfRule>
    <cfRule type="cellIs" dxfId="0" priority="8" stopIfTrue="1" operator="equal">
      <formula>"D"</formula>
    </cfRule>
  </conditionalFormatting>
  <dataValidations count="2">
    <dataValidation type="list" allowBlank="1" showInputMessage="1" showErrorMessage="1" sqref="HS950:HS951 WUE11:WUE459 WKI11:WKI459 WAM11:WAM459 VQQ11:VQQ459 VGU11:VGU459 UWY11:UWY459 UNC11:UNC459 UDG11:UDG459 TTK11:TTK459 TJO11:TJO459 SZS11:SZS459 SPW11:SPW459 SGA11:SGA459 RWE11:RWE459 RMI11:RMI459 RCM11:RCM459 QSQ11:QSQ459 QIU11:QIU459 PYY11:PYY459 PPC11:PPC459 PFG11:PFG459 OVK11:OVK459 OLO11:OLO459 OBS11:OBS459 NRW11:NRW459 NIA11:NIA459 MYE11:MYE459 MOI11:MOI459 MEM11:MEM459 LUQ11:LUQ459 LKU11:LKU459 LAY11:LAY459 KRC11:KRC459 KHG11:KHG459 JXK11:JXK459 JNO11:JNO459 JDS11:JDS459 ITW11:ITW459 IKA11:IKA459 IAE11:IAE459 HQI11:HQI459 HGM11:HGM459 GWQ11:GWQ459 GMU11:GMU459 GCY11:GCY459 FTC11:FTC459 FJG11:FJG459 EZK11:EZK459 EPO11:EPO459 EFS11:EFS459 DVW11:DVW459 DMA11:DMA459 DCE11:DCE459 CSI11:CSI459 CIM11:CIM459 BYQ11:BYQ459 BOU11:BOU459 BEY11:BEY459 AVC11:AVC459 ALG11:ALG459 ABK11:ABK459 RO11:RO459 HS11:HS459 B950:B951 RO950:RO951 ABK950:ABK951 ALG950:ALG951 AVC950:AVC951 BEY950:BEY951 BOU950:BOU951 BYQ950:BYQ951 CIM950:CIM951 CSI950:CSI951 DCE950:DCE951 DMA950:DMA951 DVW950:DVW951 EFS950:EFS951 EPO950:EPO951 EZK950:EZK951 FJG950:FJG951 FTC950:FTC951 GCY950:GCY951 GMU950:GMU951 GWQ950:GWQ951 HGM950:HGM951 HQI950:HQI951 IAE950:IAE951 IKA950:IKA951 ITW950:ITW951 JDS950:JDS951 JNO950:JNO951 JXK950:JXK951 KHG950:KHG951 KRC950:KRC951 LAY950:LAY951 LKU950:LKU951 LUQ950:LUQ951 MEM950:MEM951 MOI950:MOI951 MYE950:MYE951 NIA950:NIA951 NRW950:NRW951 OBS950:OBS951 OLO950:OLO951 OVK950:OVK951 PFG950:PFG951 PPC950:PPC951 PYY950:PYY951 QIU950:QIU951 QSQ950:QSQ951 RCM950:RCM951 RMI950:RMI951 RWE950:RWE951 SGA950:SGA951 SPW950:SPW951 SZS950:SZS951 TJO950:TJO951 TTK950:TTK951 UDG950:UDG951 UNC950:UNC951 UWY950:UWY951 VGU950:VGU951 VQQ950:VQQ951 WAM950:WAM951 WKI950:WKI951 WUE950:WUE951 B66486:B66487 HS66486:HS66487 RO66486:RO66487 ABK66486:ABK66487 ALG66486:ALG66487 AVC66486:AVC66487 BEY66486:BEY66487 BOU66486:BOU66487 BYQ66486:BYQ66487 CIM66486:CIM66487 CSI66486:CSI66487 DCE66486:DCE66487 DMA66486:DMA66487 DVW66486:DVW66487 EFS66486:EFS66487 EPO66486:EPO66487 EZK66486:EZK66487 FJG66486:FJG66487 FTC66486:FTC66487 GCY66486:GCY66487 GMU66486:GMU66487 GWQ66486:GWQ66487 HGM66486:HGM66487 HQI66486:HQI66487 IAE66486:IAE66487 IKA66486:IKA66487 ITW66486:ITW66487 JDS66486:JDS66487 JNO66486:JNO66487 JXK66486:JXK66487 KHG66486:KHG66487 KRC66486:KRC66487 LAY66486:LAY66487 LKU66486:LKU66487 LUQ66486:LUQ66487 MEM66486:MEM66487 MOI66486:MOI66487 MYE66486:MYE66487 NIA66486:NIA66487 NRW66486:NRW66487 OBS66486:OBS66487 OLO66486:OLO66487 OVK66486:OVK66487 PFG66486:PFG66487 PPC66486:PPC66487 PYY66486:PYY66487 QIU66486:QIU66487 QSQ66486:QSQ66487 RCM66486:RCM66487 RMI66486:RMI66487 RWE66486:RWE66487 SGA66486:SGA66487 SPW66486:SPW66487 SZS66486:SZS66487 TJO66486:TJO66487 TTK66486:TTK66487 UDG66486:UDG66487 UNC66486:UNC66487 UWY66486:UWY66487 VGU66486:VGU66487 VQQ66486:VQQ66487 WAM66486:WAM66487 WKI66486:WKI66487 WUE66486:WUE66487 B132022:B132023 HS132022:HS132023 RO132022:RO132023 ABK132022:ABK132023 ALG132022:ALG132023 AVC132022:AVC132023 BEY132022:BEY132023 BOU132022:BOU132023 BYQ132022:BYQ132023 CIM132022:CIM132023 CSI132022:CSI132023 DCE132022:DCE132023 DMA132022:DMA132023 DVW132022:DVW132023 EFS132022:EFS132023 EPO132022:EPO132023 EZK132022:EZK132023 FJG132022:FJG132023 FTC132022:FTC132023 GCY132022:GCY132023 GMU132022:GMU132023 GWQ132022:GWQ132023 HGM132022:HGM132023 HQI132022:HQI132023 IAE132022:IAE132023 IKA132022:IKA132023 ITW132022:ITW132023 JDS132022:JDS132023 JNO132022:JNO132023 JXK132022:JXK132023 KHG132022:KHG132023 KRC132022:KRC132023 LAY132022:LAY132023 LKU132022:LKU132023 LUQ132022:LUQ132023 MEM132022:MEM132023 MOI132022:MOI132023 MYE132022:MYE132023 NIA132022:NIA132023 NRW132022:NRW132023 OBS132022:OBS132023 OLO132022:OLO132023 OVK132022:OVK132023 PFG132022:PFG132023 PPC132022:PPC132023 PYY132022:PYY132023 QIU132022:QIU132023 QSQ132022:QSQ132023 RCM132022:RCM132023 RMI132022:RMI132023 RWE132022:RWE132023 SGA132022:SGA132023 SPW132022:SPW132023 SZS132022:SZS132023 TJO132022:TJO132023 TTK132022:TTK132023 UDG132022:UDG132023 UNC132022:UNC132023 UWY132022:UWY132023 VGU132022:VGU132023 VQQ132022:VQQ132023 WAM132022:WAM132023 WKI132022:WKI132023 WUE132022:WUE132023 B197558:B197559 HS197558:HS197559 RO197558:RO197559 ABK197558:ABK197559 ALG197558:ALG197559 AVC197558:AVC197559 BEY197558:BEY197559 BOU197558:BOU197559 BYQ197558:BYQ197559 CIM197558:CIM197559 CSI197558:CSI197559 DCE197558:DCE197559 DMA197558:DMA197559 DVW197558:DVW197559 EFS197558:EFS197559 EPO197558:EPO197559 EZK197558:EZK197559 FJG197558:FJG197559 FTC197558:FTC197559 GCY197558:GCY197559 GMU197558:GMU197559 GWQ197558:GWQ197559 HGM197558:HGM197559 HQI197558:HQI197559 IAE197558:IAE197559 IKA197558:IKA197559 ITW197558:ITW197559 JDS197558:JDS197559 JNO197558:JNO197559 JXK197558:JXK197559 KHG197558:KHG197559 KRC197558:KRC197559 LAY197558:LAY197559 LKU197558:LKU197559 LUQ197558:LUQ197559 MEM197558:MEM197559 MOI197558:MOI197559 MYE197558:MYE197559 NIA197558:NIA197559 NRW197558:NRW197559 OBS197558:OBS197559 OLO197558:OLO197559 OVK197558:OVK197559 PFG197558:PFG197559 PPC197558:PPC197559 PYY197558:PYY197559 QIU197558:QIU197559 QSQ197558:QSQ197559 RCM197558:RCM197559 RMI197558:RMI197559 RWE197558:RWE197559 SGA197558:SGA197559 SPW197558:SPW197559 SZS197558:SZS197559 TJO197558:TJO197559 TTK197558:TTK197559 UDG197558:UDG197559 UNC197558:UNC197559 UWY197558:UWY197559 VGU197558:VGU197559 VQQ197558:VQQ197559 WAM197558:WAM197559 WKI197558:WKI197559 WUE197558:WUE197559 B263094:B263095 HS263094:HS263095 RO263094:RO263095 ABK263094:ABK263095 ALG263094:ALG263095 AVC263094:AVC263095 BEY263094:BEY263095 BOU263094:BOU263095 BYQ263094:BYQ263095 CIM263094:CIM263095 CSI263094:CSI263095 DCE263094:DCE263095 DMA263094:DMA263095 DVW263094:DVW263095 EFS263094:EFS263095 EPO263094:EPO263095 EZK263094:EZK263095 FJG263094:FJG263095 FTC263094:FTC263095 GCY263094:GCY263095 GMU263094:GMU263095 GWQ263094:GWQ263095 HGM263094:HGM263095 HQI263094:HQI263095 IAE263094:IAE263095 IKA263094:IKA263095 ITW263094:ITW263095 JDS263094:JDS263095 JNO263094:JNO263095 JXK263094:JXK263095 KHG263094:KHG263095 KRC263094:KRC263095 LAY263094:LAY263095 LKU263094:LKU263095 LUQ263094:LUQ263095 MEM263094:MEM263095 MOI263094:MOI263095 MYE263094:MYE263095 NIA263094:NIA263095 NRW263094:NRW263095 OBS263094:OBS263095 OLO263094:OLO263095 OVK263094:OVK263095 PFG263094:PFG263095 PPC263094:PPC263095 PYY263094:PYY263095 QIU263094:QIU263095 QSQ263094:QSQ263095 RCM263094:RCM263095 RMI263094:RMI263095 RWE263094:RWE263095 SGA263094:SGA263095 SPW263094:SPW263095 SZS263094:SZS263095 TJO263094:TJO263095 TTK263094:TTK263095 UDG263094:UDG263095 UNC263094:UNC263095 UWY263094:UWY263095 VGU263094:VGU263095 VQQ263094:VQQ263095 WAM263094:WAM263095 WKI263094:WKI263095 WUE263094:WUE263095 B328630:B328631 HS328630:HS328631 RO328630:RO328631 ABK328630:ABK328631 ALG328630:ALG328631 AVC328630:AVC328631 BEY328630:BEY328631 BOU328630:BOU328631 BYQ328630:BYQ328631 CIM328630:CIM328631 CSI328630:CSI328631 DCE328630:DCE328631 DMA328630:DMA328631 DVW328630:DVW328631 EFS328630:EFS328631 EPO328630:EPO328631 EZK328630:EZK328631 FJG328630:FJG328631 FTC328630:FTC328631 GCY328630:GCY328631 GMU328630:GMU328631 GWQ328630:GWQ328631 HGM328630:HGM328631 HQI328630:HQI328631 IAE328630:IAE328631 IKA328630:IKA328631 ITW328630:ITW328631 JDS328630:JDS328631 JNO328630:JNO328631 JXK328630:JXK328631 KHG328630:KHG328631 KRC328630:KRC328631 LAY328630:LAY328631 LKU328630:LKU328631 LUQ328630:LUQ328631 MEM328630:MEM328631 MOI328630:MOI328631 MYE328630:MYE328631 NIA328630:NIA328631 NRW328630:NRW328631 OBS328630:OBS328631 OLO328630:OLO328631 OVK328630:OVK328631 PFG328630:PFG328631 PPC328630:PPC328631 PYY328630:PYY328631 QIU328630:QIU328631 QSQ328630:QSQ328631 RCM328630:RCM328631 RMI328630:RMI328631 RWE328630:RWE328631 SGA328630:SGA328631 SPW328630:SPW328631 SZS328630:SZS328631 TJO328630:TJO328631 TTK328630:TTK328631 UDG328630:UDG328631 UNC328630:UNC328631 UWY328630:UWY328631 VGU328630:VGU328631 VQQ328630:VQQ328631 WAM328630:WAM328631 WKI328630:WKI328631 WUE328630:WUE328631 B394166:B394167 HS394166:HS394167 RO394166:RO394167 ABK394166:ABK394167 ALG394166:ALG394167 AVC394166:AVC394167 BEY394166:BEY394167 BOU394166:BOU394167 BYQ394166:BYQ394167 CIM394166:CIM394167 CSI394166:CSI394167 DCE394166:DCE394167 DMA394166:DMA394167 DVW394166:DVW394167 EFS394166:EFS394167 EPO394166:EPO394167 EZK394166:EZK394167 FJG394166:FJG394167 FTC394166:FTC394167 GCY394166:GCY394167 GMU394166:GMU394167 GWQ394166:GWQ394167 HGM394166:HGM394167 HQI394166:HQI394167 IAE394166:IAE394167 IKA394166:IKA394167 ITW394166:ITW394167 JDS394166:JDS394167 JNO394166:JNO394167 JXK394166:JXK394167 KHG394166:KHG394167 KRC394166:KRC394167 LAY394166:LAY394167 LKU394166:LKU394167 LUQ394166:LUQ394167 MEM394166:MEM394167 MOI394166:MOI394167 MYE394166:MYE394167 NIA394166:NIA394167 NRW394166:NRW394167 OBS394166:OBS394167 OLO394166:OLO394167 OVK394166:OVK394167 PFG394166:PFG394167 PPC394166:PPC394167 PYY394166:PYY394167 QIU394166:QIU394167 QSQ394166:QSQ394167 RCM394166:RCM394167 RMI394166:RMI394167 RWE394166:RWE394167 SGA394166:SGA394167 SPW394166:SPW394167 SZS394166:SZS394167 TJO394166:TJO394167 TTK394166:TTK394167 UDG394166:UDG394167 UNC394166:UNC394167 UWY394166:UWY394167 VGU394166:VGU394167 VQQ394166:VQQ394167 WAM394166:WAM394167 WKI394166:WKI394167 WUE394166:WUE394167 B459702:B459703 HS459702:HS459703 RO459702:RO459703 ABK459702:ABK459703 ALG459702:ALG459703 AVC459702:AVC459703 BEY459702:BEY459703 BOU459702:BOU459703 BYQ459702:BYQ459703 CIM459702:CIM459703 CSI459702:CSI459703 DCE459702:DCE459703 DMA459702:DMA459703 DVW459702:DVW459703 EFS459702:EFS459703 EPO459702:EPO459703 EZK459702:EZK459703 FJG459702:FJG459703 FTC459702:FTC459703 GCY459702:GCY459703 GMU459702:GMU459703 GWQ459702:GWQ459703 HGM459702:HGM459703 HQI459702:HQI459703 IAE459702:IAE459703 IKA459702:IKA459703 ITW459702:ITW459703 JDS459702:JDS459703 JNO459702:JNO459703 JXK459702:JXK459703 KHG459702:KHG459703 KRC459702:KRC459703 LAY459702:LAY459703 LKU459702:LKU459703 LUQ459702:LUQ459703 MEM459702:MEM459703 MOI459702:MOI459703 MYE459702:MYE459703 NIA459702:NIA459703 NRW459702:NRW459703 OBS459702:OBS459703 OLO459702:OLO459703 OVK459702:OVK459703 PFG459702:PFG459703 PPC459702:PPC459703 PYY459702:PYY459703 QIU459702:QIU459703 QSQ459702:QSQ459703 RCM459702:RCM459703 RMI459702:RMI459703 RWE459702:RWE459703 SGA459702:SGA459703 SPW459702:SPW459703 SZS459702:SZS459703 TJO459702:TJO459703 TTK459702:TTK459703 UDG459702:UDG459703 UNC459702:UNC459703 UWY459702:UWY459703 VGU459702:VGU459703 VQQ459702:VQQ459703 WAM459702:WAM459703 WKI459702:WKI459703 WUE459702:WUE459703 B525238:B525239 HS525238:HS525239 RO525238:RO525239 ABK525238:ABK525239 ALG525238:ALG525239 AVC525238:AVC525239 BEY525238:BEY525239 BOU525238:BOU525239 BYQ525238:BYQ525239 CIM525238:CIM525239 CSI525238:CSI525239 DCE525238:DCE525239 DMA525238:DMA525239 DVW525238:DVW525239 EFS525238:EFS525239 EPO525238:EPO525239 EZK525238:EZK525239 FJG525238:FJG525239 FTC525238:FTC525239 GCY525238:GCY525239 GMU525238:GMU525239 GWQ525238:GWQ525239 HGM525238:HGM525239 HQI525238:HQI525239 IAE525238:IAE525239 IKA525238:IKA525239 ITW525238:ITW525239 JDS525238:JDS525239 JNO525238:JNO525239 JXK525238:JXK525239 KHG525238:KHG525239 KRC525238:KRC525239 LAY525238:LAY525239 LKU525238:LKU525239 LUQ525238:LUQ525239 MEM525238:MEM525239 MOI525238:MOI525239 MYE525238:MYE525239 NIA525238:NIA525239 NRW525238:NRW525239 OBS525238:OBS525239 OLO525238:OLO525239 OVK525238:OVK525239 PFG525238:PFG525239 PPC525238:PPC525239 PYY525238:PYY525239 QIU525238:QIU525239 QSQ525238:QSQ525239 RCM525238:RCM525239 RMI525238:RMI525239 RWE525238:RWE525239 SGA525238:SGA525239 SPW525238:SPW525239 SZS525238:SZS525239 TJO525238:TJO525239 TTK525238:TTK525239 UDG525238:UDG525239 UNC525238:UNC525239 UWY525238:UWY525239 VGU525238:VGU525239 VQQ525238:VQQ525239 WAM525238:WAM525239 WKI525238:WKI525239 WUE525238:WUE525239 B590774:B590775 HS590774:HS590775 RO590774:RO590775 ABK590774:ABK590775 ALG590774:ALG590775 AVC590774:AVC590775 BEY590774:BEY590775 BOU590774:BOU590775 BYQ590774:BYQ590775 CIM590774:CIM590775 CSI590774:CSI590775 DCE590774:DCE590775 DMA590774:DMA590775 DVW590774:DVW590775 EFS590774:EFS590775 EPO590774:EPO590775 EZK590774:EZK590775 FJG590774:FJG590775 FTC590774:FTC590775 GCY590774:GCY590775 GMU590774:GMU590775 GWQ590774:GWQ590775 HGM590774:HGM590775 HQI590774:HQI590775 IAE590774:IAE590775 IKA590774:IKA590775 ITW590774:ITW590775 JDS590774:JDS590775 JNO590774:JNO590775 JXK590774:JXK590775 KHG590774:KHG590775 KRC590774:KRC590775 LAY590774:LAY590775 LKU590774:LKU590775 LUQ590774:LUQ590775 MEM590774:MEM590775 MOI590774:MOI590775 MYE590774:MYE590775 NIA590774:NIA590775 NRW590774:NRW590775 OBS590774:OBS590775 OLO590774:OLO590775 OVK590774:OVK590775 PFG590774:PFG590775 PPC590774:PPC590775 PYY590774:PYY590775 QIU590774:QIU590775 QSQ590774:QSQ590775 RCM590774:RCM590775 RMI590774:RMI590775 RWE590774:RWE590775 SGA590774:SGA590775 SPW590774:SPW590775 SZS590774:SZS590775 TJO590774:TJO590775 TTK590774:TTK590775 UDG590774:UDG590775 UNC590774:UNC590775 UWY590774:UWY590775 VGU590774:VGU590775 VQQ590774:VQQ590775 WAM590774:WAM590775 WKI590774:WKI590775 WUE590774:WUE590775 B656310:B656311 HS656310:HS656311 RO656310:RO656311 ABK656310:ABK656311 ALG656310:ALG656311 AVC656310:AVC656311 BEY656310:BEY656311 BOU656310:BOU656311 BYQ656310:BYQ656311 CIM656310:CIM656311 CSI656310:CSI656311 DCE656310:DCE656311 DMA656310:DMA656311 DVW656310:DVW656311 EFS656310:EFS656311 EPO656310:EPO656311 EZK656310:EZK656311 FJG656310:FJG656311 FTC656310:FTC656311 GCY656310:GCY656311 GMU656310:GMU656311 GWQ656310:GWQ656311 HGM656310:HGM656311 HQI656310:HQI656311 IAE656310:IAE656311 IKA656310:IKA656311 ITW656310:ITW656311 JDS656310:JDS656311 JNO656310:JNO656311 JXK656310:JXK656311 KHG656310:KHG656311 KRC656310:KRC656311 LAY656310:LAY656311 LKU656310:LKU656311 LUQ656310:LUQ656311 MEM656310:MEM656311 MOI656310:MOI656311 MYE656310:MYE656311 NIA656310:NIA656311 NRW656310:NRW656311 OBS656310:OBS656311 OLO656310:OLO656311 OVK656310:OVK656311 PFG656310:PFG656311 PPC656310:PPC656311 PYY656310:PYY656311 QIU656310:QIU656311 QSQ656310:QSQ656311 RCM656310:RCM656311 RMI656310:RMI656311 RWE656310:RWE656311 SGA656310:SGA656311 SPW656310:SPW656311 SZS656310:SZS656311 TJO656310:TJO656311 TTK656310:TTK656311 UDG656310:UDG656311 UNC656310:UNC656311 UWY656310:UWY656311 VGU656310:VGU656311 VQQ656310:VQQ656311 WAM656310:WAM656311 WKI656310:WKI656311 WUE656310:WUE656311 B721846:B721847 HS721846:HS721847 RO721846:RO721847 ABK721846:ABK721847 ALG721846:ALG721847 AVC721846:AVC721847 BEY721846:BEY721847 BOU721846:BOU721847 BYQ721846:BYQ721847 CIM721846:CIM721847 CSI721846:CSI721847 DCE721846:DCE721847 DMA721846:DMA721847 DVW721846:DVW721847 EFS721846:EFS721847 EPO721846:EPO721847 EZK721846:EZK721847 FJG721846:FJG721847 FTC721846:FTC721847 GCY721846:GCY721847 GMU721846:GMU721847 GWQ721846:GWQ721847 HGM721846:HGM721847 HQI721846:HQI721847 IAE721846:IAE721847 IKA721846:IKA721847 ITW721846:ITW721847 JDS721846:JDS721847 JNO721846:JNO721847 JXK721846:JXK721847 KHG721846:KHG721847 KRC721846:KRC721847 LAY721846:LAY721847 LKU721846:LKU721847 LUQ721846:LUQ721847 MEM721846:MEM721847 MOI721846:MOI721847 MYE721846:MYE721847 NIA721846:NIA721847 NRW721846:NRW721847 OBS721846:OBS721847 OLO721846:OLO721847 OVK721846:OVK721847 PFG721846:PFG721847 PPC721846:PPC721847 PYY721846:PYY721847 QIU721846:QIU721847 QSQ721846:QSQ721847 RCM721846:RCM721847 RMI721846:RMI721847 RWE721846:RWE721847 SGA721846:SGA721847 SPW721846:SPW721847 SZS721846:SZS721847 TJO721846:TJO721847 TTK721846:TTK721847 UDG721846:UDG721847 UNC721846:UNC721847 UWY721846:UWY721847 VGU721846:VGU721847 VQQ721846:VQQ721847 WAM721846:WAM721847 WKI721846:WKI721847 WUE721846:WUE721847 B787382:B787383 HS787382:HS787383 RO787382:RO787383 ABK787382:ABK787383 ALG787382:ALG787383 AVC787382:AVC787383 BEY787382:BEY787383 BOU787382:BOU787383 BYQ787382:BYQ787383 CIM787382:CIM787383 CSI787382:CSI787383 DCE787382:DCE787383 DMA787382:DMA787383 DVW787382:DVW787383 EFS787382:EFS787383 EPO787382:EPO787383 EZK787382:EZK787383 FJG787382:FJG787383 FTC787382:FTC787383 GCY787382:GCY787383 GMU787382:GMU787383 GWQ787382:GWQ787383 HGM787382:HGM787383 HQI787382:HQI787383 IAE787382:IAE787383 IKA787382:IKA787383 ITW787382:ITW787383 JDS787382:JDS787383 JNO787382:JNO787383 JXK787382:JXK787383 KHG787382:KHG787383 KRC787382:KRC787383 LAY787382:LAY787383 LKU787382:LKU787383 LUQ787382:LUQ787383 MEM787382:MEM787383 MOI787382:MOI787383 MYE787382:MYE787383 NIA787382:NIA787383 NRW787382:NRW787383 OBS787382:OBS787383 OLO787382:OLO787383 OVK787382:OVK787383 PFG787382:PFG787383 PPC787382:PPC787383 PYY787382:PYY787383 QIU787382:QIU787383 QSQ787382:QSQ787383 RCM787382:RCM787383 RMI787382:RMI787383 RWE787382:RWE787383 SGA787382:SGA787383 SPW787382:SPW787383 SZS787382:SZS787383 TJO787382:TJO787383 TTK787382:TTK787383 UDG787382:UDG787383 UNC787382:UNC787383 UWY787382:UWY787383 VGU787382:VGU787383 VQQ787382:VQQ787383 WAM787382:WAM787383 WKI787382:WKI787383 WUE787382:WUE787383 B852918:B852919 HS852918:HS852919 RO852918:RO852919 ABK852918:ABK852919 ALG852918:ALG852919 AVC852918:AVC852919 BEY852918:BEY852919 BOU852918:BOU852919 BYQ852918:BYQ852919 CIM852918:CIM852919 CSI852918:CSI852919 DCE852918:DCE852919 DMA852918:DMA852919 DVW852918:DVW852919 EFS852918:EFS852919 EPO852918:EPO852919 EZK852918:EZK852919 FJG852918:FJG852919 FTC852918:FTC852919 GCY852918:GCY852919 GMU852918:GMU852919 GWQ852918:GWQ852919 HGM852918:HGM852919 HQI852918:HQI852919 IAE852918:IAE852919 IKA852918:IKA852919 ITW852918:ITW852919 JDS852918:JDS852919 JNO852918:JNO852919 JXK852918:JXK852919 KHG852918:KHG852919 KRC852918:KRC852919 LAY852918:LAY852919 LKU852918:LKU852919 LUQ852918:LUQ852919 MEM852918:MEM852919 MOI852918:MOI852919 MYE852918:MYE852919 NIA852918:NIA852919 NRW852918:NRW852919 OBS852918:OBS852919 OLO852918:OLO852919 OVK852918:OVK852919 PFG852918:PFG852919 PPC852918:PPC852919 PYY852918:PYY852919 QIU852918:QIU852919 QSQ852918:QSQ852919 RCM852918:RCM852919 RMI852918:RMI852919 RWE852918:RWE852919 SGA852918:SGA852919 SPW852918:SPW852919 SZS852918:SZS852919 TJO852918:TJO852919 TTK852918:TTK852919 UDG852918:UDG852919 UNC852918:UNC852919 UWY852918:UWY852919 VGU852918:VGU852919 VQQ852918:VQQ852919 WAM852918:WAM852919 WKI852918:WKI852919 WUE852918:WUE852919 B918454:B918455 HS918454:HS918455 RO918454:RO918455 ABK918454:ABK918455 ALG918454:ALG918455 AVC918454:AVC918455 BEY918454:BEY918455 BOU918454:BOU918455 BYQ918454:BYQ918455 CIM918454:CIM918455 CSI918454:CSI918455 DCE918454:DCE918455 DMA918454:DMA918455 DVW918454:DVW918455 EFS918454:EFS918455 EPO918454:EPO918455 EZK918454:EZK918455 FJG918454:FJG918455 FTC918454:FTC918455 GCY918454:GCY918455 GMU918454:GMU918455 GWQ918454:GWQ918455 HGM918454:HGM918455 HQI918454:HQI918455 IAE918454:IAE918455 IKA918454:IKA918455 ITW918454:ITW918455 JDS918454:JDS918455 JNO918454:JNO918455 JXK918454:JXK918455 KHG918454:KHG918455 KRC918454:KRC918455 LAY918454:LAY918455 LKU918454:LKU918455 LUQ918454:LUQ918455 MEM918454:MEM918455 MOI918454:MOI918455 MYE918454:MYE918455 NIA918454:NIA918455 NRW918454:NRW918455 OBS918454:OBS918455 OLO918454:OLO918455 OVK918454:OVK918455 PFG918454:PFG918455 PPC918454:PPC918455 PYY918454:PYY918455 QIU918454:QIU918455 QSQ918454:QSQ918455 RCM918454:RCM918455 RMI918454:RMI918455 RWE918454:RWE918455 SGA918454:SGA918455 SPW918454:SPW918455 SZS918454:SZS918455 TJO918454:TJO918455 TTK918454:TTK918455 UDG918454:UDG918455 UNC918454:UNC918455 UWY918454:UWY918455 VGU918454:VGU918455 VQQ918454:VQQ918455 WAM918454:WAM918455 WKI918454:WKI918455 WUE918454:WUE918455 B983990:B983991 HS983990:HS983991 RO983990:RO983991 ABK983990:ABK983991 ALG983990:ALG983991 AVC983990:AVC983991 BEY983990:BEY983991 BOU983990:BOU983991 BYQ983990:BYQ983991 CIM983990:CIM983991 CSI983990:CSI983991 DCE983990:DCE983991 DMA983990:DMA983991 DVW983990:DVW983991 EFS983990:EFS983991 EPO983990:EPO983991 EZK983990:EZK983991 FJG983990:FJG983991 FTC983990:FTC983991 GCY983990:GCY983991 GMU983990:GMU983991 GWQ983990:GWQ983991 HGM983990:HGM983991 HQI983990:HQI983991 IAE983990:IAE983991 IKA983990:IKA983991 ITW983990:ITW983991 JDS983990:JDS983991 JNO983990:JNO983991 JXK983990:JXK983991 KHG983990:KHG983991 KRC983990:KRC983991 LAY983990:LAY983991 LKU983990:LKU983991 LUQ983990:LUQ983991 MEM983990:MEM983991 MOI983990:MOI983991 MYE983990:MYE983991 NIA983990:NIA983991 NRW983990:NRW983991 OBS983990:OBS983991 OLO983990:OLO983991 OVK983990:OVK983991 PFG983990:PFG983991 PPC983990:PPC983991 PYY983990:PYY983991 QIU983990:QIU983991 QSQ983990:QSQ983991 RCM983990:RCM983991 RMI983990:RMI983991 RWE983990:RWE983991 SGA983990:SGA983991 SPW983990:SPW983991 SZS983990:SZS983991 TJO983990:TJO983991 TTK983990:TTK983991 UDG983990:UDG983991 UNC983990:UNC983991 UWY983990:UWY983991 VGU983990:VGU983991 VQQ983990:VQQ983991 WAM983990:WAM983991 WKI983990:WKI983991 WUE983990:WUE983991 B65495:B65995 HS65495:HS65995 RO65495:RO65995 ABK65495:ABK65995 ALG65495:ALG65995 AVC65495:AVC65995 BEY65495:BEY65995 BOU65495:BOU65995 BYQ65495:BYQ65995 CIM65495:CIM65995 CSI65495:CSI65995 DCE65495:DCE65995 DMA65495:DMA65995 DVW65495:DVW65995 EFS65495:EFS65995 EPO65495:EPO65995 EZK65495:EZK65995 FJG65495:FJG65995 FTC65495:FTC65995 GCY65495:GCY65995 GMU65495:GMU65995 GWQ65495:GWQ65995 HGM65495:HGM65995 HQI65495:HQI65995 IAE65495:IAE65995 IKA65495:IKA65995 ITW65495:ITW65995 JDS65495:JDS65995 JNO65495:JNO65995 JXK65495:JXK65995 KHG65495:KHG65995 KRC65495:KRC65995 LAY65495:LAY65995 LKU65495:LKU65995 LUQ65495:LUQ65995 MEM65495:MEM65995 MOI65495:MOI65995 MYE65495:MYE65995 NIA65495:NIA65995 NRW65495:NRW65995 OBS65495:OBS65995 OLO65495:OLO65995 OVK65495:OVK65995 PFG65495:PFG65995 PPC65495:PPC65995 PYY65495:PYY65995 QIU65495:QIU65995 QSQ65495:QSQ65995 RCM65495:RCM65995 RMI65495:RMI65995 RWE65495:RWE65995 SGA65495:SGA65995 SPW65495:SPW65995 SZS65495:SZS65995 TJO65495:TJO65995 TTK65495:TTK65995 UDG65495:UDG65995 UNC65495:UNC65995 UWY65495:UWY65995 VGU65495:VGU65995 VQQ65495:VQQ65995 WAM65495:WAM65995 WKI65495:WKI65995 WUE65495:WUE65995 B131031:B131531 HS131031:HS131531 RO131031:RO131531 ABK131031:ABK131531 ALG131031:ALG131531 AVC131031:AVC131531 BEY131031:BEY131531 BOU131031:BOU131531 BYQ131031:BYQ131531 CIM131031:CIM131531 CSI131031:CSI131531 DCE131031:DCE131531 DMA131031:DMA131531 DVW131031:DVW131531 EFS131031:EFS131531 EPO131031:EPO131531 EZK131031:EZK131531 FJG131031:FJG131531 FTC131031:FTC131531 GCY131031:GCY131531 GMU131031:GMU131531 GWQ131031:GWQ131531 HGM131031:HGM131531 HQI131031:HQI131531 IAE131031:IAE131531 IKA131031:IKA131531 ITW131031:ITW131531 JDS131031:JDS131531 JNO131031:JNO131531 JXK131031:JXK131531 KHG131031:KHG131531 KRC131031:KRC131531 LAY131031:LAY131531 LKU131031:LKU131531 LUQ131031:LUQ131531 MEM131031:MEM131531 MOI131031:MOI131531 MYE131031:MYE131531 NIA131031:NIA131531 NRW131031:NRW131531 OBS131031:OBS131531 OLO131031:OLO131531 OVK131031:OVK131531 PFG131031:PFG131531 PPC131031:PPC131531 PYY131031:PYY131531 QIU131031:QIU131531 QSQ131031:QSQ131531 RCM131031:RCM131531 RMI131031:RMI131531 RWE131031:RWE131531 SGA131031:SGA131531 SPW131031:SPW131531 SZS131031:SZS131531 TJO131031:TJO131531 TTK131031:TTK131531 UDG131031:UDG131531 UNC131031:UNC131531 UWY131031:UWY131531 VGU131031:VGU131531 VQQ131031:VQQ131531 WAM131031:WAM131531 WKI131031:WKI131531 WUE131031:WUE131531 B196567:B197067 HS196567:HS197067 RO196567:RO197067 ABK196567:ABK197067 ALG196567:ALG197067 AVC196567:AVC197067 BEY196567:BEY197067 BOU196567:BOU197067 BYQ196567:BYQ197067 CIM196567:CIM197067 CSI196567:CSI197067 DCE196567:DCE197067 DMA196567:DMA197067 DVW196567:DVW197067 EFS196567:EFS197067 EPO196567:EPO197067 EZK196567:EZK197067 FJG196567:FJG197067 FTC196567:FTC197067 GCY196567:GCY197067 GMU196567:GMU197067 GWQ196567:GWQ197067 HGM196567:HGM197067 HQI196567:HQI197067 IAE196567:IAE197067 IKA196567:IKA197067 ITW196567:ITW197067 JDS196567:JDS197067 JNO196567:JNO197067 JXK196567:JXK197067 KHG196567:KHG197067 KRC196567:KRC197067 LAY196567:LAY197067 LKU196567:LKU197067 LUQ196567:LUQ197067 MEM196567:MEM197067 MOI196567:MOI197067 MYE196567:MYE197067 NIA196567:NIA197067 NRW196567:NRW197067 OBS196567:OBS197067 OLO196567:OLO197067 OVK196567:OVK197067 PFG196567:PFG197067 PPC196567:PPC197067 PYY196567:PYY197067 QIU196567:QIU197067 QSQ196567:QSQ197067 RCM196567:RCM197067 RMI196567:RMI197067 RWE196567:RWE197067 SGA196567:SGA197067 SPW196567:SPW197067 SZS196567:SZS197067 TJO196567:TJO197067 TTK196567:TTK197067 UDG196567:UDG197067 UNC196567:UNC197067 UWY196567:UWY197067 VGU196567:VGU197067 VQQ196567:VQQ197067 WAM196567:WAM197067 WKI196567:WKI197067 WUE196567:WUE197067 B262103:B262603 HS262103:HS262603 RO262103:RO262603 ABK262103:ABK262603 ALG262103:ALG262603 AVC262103:AVC262603 BEY262103:BEY262603 BOU262103:BOU262603 BYQ262103:BYQ262603 CIM262103:CIM262603 CSI262103:CSI262603 DCE262103:DCE262603 DMA262103:DMA262603 DVW262103:DVW262603 EFS262103:EFS262603 EPO262103:EPO262603 EZK262103:EZK262603 FJG262103:FJG262603 FTC262103:FTC262603 GCY262103:GCY262603 GMU262103:GMU262603 GWQ262103:GWQ262603 HGM262103:HGM262603 HQI262103:HQI262603 IAE262103:IAE262603 IKA262103:IKA262603 ITW262103:ITW262603 JDS262103:JDS262603 JNO262103:JNO262603 JXK262103:JXK262603 KHG262103:KHG262603 KRC262103:KRC262603 LAY262103:LAY262603 LKU262103:LKU262603 LUQ262103:LUQ262603 MEM262103:MEM262603 MOI262103:MOI262603 MYE262103:MYE262603 NIA262103:NIA262603 NRW262103:NRW262603 OBS262103:OBS262603 OLO262103:OLO262603 OVK262103:OVK262603 PFG262103:PFG262603 PPC262103:PPC262603 PYY262103:PYY262603 QIU262103:QIU262603 QSQ262103:QSQ262603 RCM262103:RCM262603 RMI262103:RMI262603 RWE262103:RWE262603 SGA262103:SGA262603 SPW262103:SPW262603 SZS262103:SZS262603 TJO262103:TJO262603 TTK262103:TTK262603 UDG262103:UDG262603 UNC262103:UNC262603 UWY262103:UWY262603 VGU262103:VGU262603 VQQ262103:VQQ262603 WAM262103:WAM262603 WKI262103:WKI262603 WUE262103:WUE262603 B327639:B328139 HS327639:HS328139 RO327639:RO328139 ABK327639:ABK328139 ALG327639:ALG328139 AVC327639:AVC328139 BEY327639:BEY328139 BOU327639:BOU328139 BYQ327639:BYQ328139 CIM327639:CIM328139 CSI327639:CSI328139 DCE327639:DCE328139 DMA327639:DMA328139 DVW327639:DVW328139 EFS327639:EFS328139 EPO327639:EPO328139 EZK327639:EZK328139 FJG327639:FJG328139 FTC327639:FTC328139 GCY327639:GCY328139 GMU327639:GMU328139 GWQ327639:GWQ328139 HGM327639:HGM328139 HQI327639:HQI328139 IAE327639:IAE328139 IKA327639:IKA328139 ITW327639:ITW328139 JDS327639:JDS328139 JNO327639:JNO328139 JXK327639:JXK328139 KHG327639:KHG328139 KRC327639:KRC328139 LAY327639:LAY328139 LKU327639:LKU328139 LUQ327639:LUQ328139 MEM327639:MEM328139 MOI327639:MOI328139 MYE327639:MYE328139 NIA327639:NIA328139 NRW327639:NRW328139 OBS327639:OBS328139 OLO327639:OLO328139 OVK327639:OVK328139 PFG327639:PFG328139 PPC327639:PPC328139 PYY327639:PYY328139 QIU327639:QIU328139 QSQ327639:QSQ328139 RCM327639:RCM328139 RMI327639:RMI328139 RWE327639:RWE328139 SGA327639:SGA328139 SPW327639:SPW328139 SZS327639:SZS328139 TJO327639:TJO328139 TTK327639:TTK328139 UDG327639:UDG328139 UNC327639:UNC328139 UWY327639:UWY328139 VGU327639:VGU328139 VQQ327639:VQQ328139 WAM327639:WAM328139 WKI327639:WKI328139 WUE327639:WUE328139 B393175:B393675 HS393175:HS393675 RO393175:RO393675 ABK393175:ABK393675 ALG393175:ALG393675 AVC393175:AVC393675 BEY393175:BEY393675 BOU393175:BOU393675 BYQ393175:BYQ393675 CIM393175:CIM393675 CSI393175:CSI393675 DCE393175:DCE393675 DMA393175:DMA393675 DVW393175:DVW393675 EFS393175:EFS393675 EPO393175:EPO393675 EZK393175:EZK393675 FJG393175:FJG393675 FTC393175:FTC393675 GCY393175:GCY393675 GMU393175:GMU393675 GWQ393175:GWQ393675 HGM393175:HGM393675 HQI393175:HQI393675 IAE393175:IAE393675 IKA393175:IKA393675 ITW393175:ITW393675 JDS393175:JDS393675 JNO393175:JNO393675 JXK393175:JXK393675 KHG393175:KHG393675 KRC393175:KRC393675 LAY393175:LAY393675 LKU393175:LKU393675 LUQ393175:LUQ393675 MEM393175:MEM393675 MOI393175:MOI393675 MYE393175:MYE393675 NIA393175:NIA393675 NRW393175:NRW393675 OBS393175:OBS393675 OLO393175:OLO393675 OVK393175:OVK393675 PFG393175:PFG393675 PPC393175:PPC393675 PYY393175:PYY393675 QIU393175:QIU393675 QSQ393175:QSQ393675 RCM393175:RCM393675 RMI393175:RMI393675 RWE393175:RWE393675 SGA393175:SGA393675 SPW393175:SPW393675 SZS393175:SZS393675 TJO393175:TJO393675 TTK393175:TTK393675 UDG393175:UDG393675 UNC393175:UNC393675 UWY393175:UWY393675 VGU393175:VGU393675 VQQ393175:VQQ393675 WAM393175:WAM393675 WKI393175:WKI393675 WUE393175:WUE393675 B458711:B459211 HS458711:HS459211 RO458711:RO459211 ABK458711:ABK459211 ALG458711:ALG459211 AVC458711:AVC459211 BEY458711:BEY459211 BOU458711:BOU459211 BYQ458711:BYQ459211 CIM458711:CIM459211 CSI458711:CSI459211 DCE458711:DCE459211 DMA458711:DMA459211 DVW458711:DVW459211 EFS458711:EFS459211 EPO458711:EPO459211 EZK458711:EZK459211 FJG458711:FJG459211 FTC458711:FTC459211 GCY458711:GCY459211 GMU458711:GMU459211 GWQ458711:GWQ459211 HGM458711:HGM459211 HQI458711:HQI459211 IAE458711:IAE459211 IKA458711:IKA459211 ITW458711:ITW459211 JDS458711:JDS459211 JNO458711:JNO459211 JXK458711:JXK459211 KHG458711:KHG459211 KRC458711:KRC459211 LAY458711:LAY459211 LKU458711:LKU459211 LUQ458711:LUQ459211 MEM458711:MEM459211 MOI458711:MOI459211 MYE458711:MYE459211 NIA458711:NIA459211 NRW458711:NRW459211 OBS458711:OBS459211 OLO458711:OLO459211 OVK458711:OVK459211 PFG458711:PFG459211 PPC458711:PPC459211 PYY458711:PYY459211 QIU458711:QIU459211 QSQ458711:QSQ459211 RCM458711:RCM459211 RMI458711:RMI459211 RWE458711:RWE459211 SGA458711:SGA459211 SPW458711:SPW459211 SZS458711:SZS459211 TJO458711:TJO459211 TTK458711:TTK459211 UDG458711:UDG459211 UNC458711:UNC459211 UWY458711:UWY459211 VGU458711:VGU459211 VQQ458711:VQQ459211 WAM458711:WAM459211 WKI458711:WKI459211 WUE458711:WUE459211 B524247:B524747 HS524247:HS524747 RO524247:RO524747 ABK524247:ABK524747 ALG524247:ALG524747 AVC524247:AVC524747 BEY524247:BEY524747 BOU524247:BOU524747 BYQ524247:BYQ524747 CIM524247:CIM524747 CSI524247:CSI524747 DCE524247:DCE524747 DMA524247:DMA524747 DVW524247:DVW524747 EFS524247:EFS524747 EPO524247:EPO524747 EZK524247:EZK524747 FJG524247:FJG524747 FTC524247:FTC524747 GCY524247:GCY524747 GMU524247:GMU524747 GWQ524247:GWQ524747 HGM524247:HGM524747 HQI524247:HQI524747 IAE524247:IAE524747 IKA524247:IKA524747 ITW524247:ITW524747 JDS524247:JDS524747 JNO524247:JNO524747 JXK524247:JXK524747 KHG524247:KHG524747 KRC524247:KRC524747 LAY524247:LAY524747 LKU524247:LKU524747 LUQ524247:LUQ524747 MEM524247:MEM524747 MOI524247:MOI524747 MYE524247:MYE524747 NIA524247:NIA524747 NRW524247:NRW524747 OBS524247:OBS524747 OLO524247:OLO524747 OVK524247:OVK524747 PFG524247:PFG524747 PPC524247:PPC524747 PYY524247:PYY524747 QIU524247:QIU524747 QSQ524247:QSQ524747 RCM524247:RCM524747 RMI524247:RMI524747 RWE524247:RWE524747 SGA524247:SGA524747 SPW524247:SPW524747 SZS524247:SZS524747 TJO524247:TJO524747 TTK524247:TTK524747 UDG524247:UDG524747 UNC524247:UNC524747 UWY524247:UWY524747 VGU524247:VGU524747 VQQ524247:VQQ524747 WAM524247:WAM524747 WKI524247:WKI524747 WUE524247:WUE524747 B589783:B590283 HS589783:HS590283 RO589783:RO590283 ABK589783:ABK590283 ALG589783:ALG590283 AVC589783:AVC590283 BEY589783:BEY590283 BOU589783:BOU590283 BYQ589783:BYQ590283 CIM589783:CIM590283 CSI589783:CSI590283 DCE589783:DCE590283 DMA589783:DMA590283 DVW589783:DVW590283 EFS589783:EFS590283 EPO589783:EPO590283 EZK589783:EZK590283 FJG589783:FJG590283 FTC589783:FTC590283 GCY589783:GCY590283 GMU589783:GMU590283 GWQ589783:GWQ590283 HGM589783:HGM590283 HQI589783:HQI590283 IAE589783:IAE590283 IKA589783:IKA590283 ITW589783:ITW590283 JDS589783:JDS590283 JNO589783:JNO590283 JXK589783:JXK590283 KHG589783:KHG590283 KRC589783:KRC590283 LAY589783:LAY590283 LKU589783:LKU590283 LUQ589783:LUQ590283 MEM589783:MEM590283 MOI589783:MOI590283 MYE589783:MYE590283 NIA589783:NIA590283 NRW589783:NRW590283 OBS589783:OBS590283 OLO589783:OLO590283 OVK589783:OVK590283 PFG589783:PFG590283 PPC589783:PPC590283 PYY589783:PYY590283 QIU589783:QIU590283 QSQ589783:QSQ590283 RCM589783:RCM590283 RMI589783:RMI590283 RWE589783:RWE590283 SGA589783:SGA590283 SPW589783:SPW590283 SZS589783:SZS590283 TJO589783:TJO590283 TTK589783:TTK590283 UDG589783:UDG590283 UNC589783:UNC590283 UWY589783:UWY590283 VGU589783:VGU590283 VQQ589783:VQQ590283 WAM589783:WAM590283 WKI589783:WKI590283 WUE589783:WUE590283 B655319:B655819 HS655319:HS655819 RO655319:RO655819 ABK655319:ABK655819 ALG655319:ALG655819 AVC655319:AVC655819 BEY655319:BEY655819 BOU655319:BOU655819 BYQ655319:BYQ655819 CIM655319:CIM655819 CSI655319:CSI655819 DCE655319:DCE655819 DMA655319:DMA655819 DVW655319:DVW655819 EFS655319:EFS655819 EPO655319:EPO655819 EZK655319:EZK655819 FJG655319:FJG655819 FTC655319:FTC655819 GCY655319:GCY655819 GMU655319:GMU655819 GWQ655319:GWQ655819 HGM655319:HGM655819 HQI655319:HQI655819 IAE655319:IAE655819 IKA655319:IKA655819 ITW655319:ITW655819 JDS655319:JDS655819 JNO655319:JNO655819 JXK655319:JXK655819 KHG655319:KHG655819 KRC655319:KRC655819 LAY655319:LAY655819 LKU655319:LKU655819 LUQ655319:LUQ655819 MEM655319:MEM655819 MOI655319:MOI655819 MYE655319:MYE655819 NIA655319:NIA655819 NRW655319:NRW655819 OBS655319:OBS655819 OLO655319:OLO655819 OVK655319:OVK655819 PFG655319:PFG655819 PPC655319:PPC655819 PYY655319:PYY655819 QIU655319:QIU655819 QSQ655319:QSQ655819 RCM655319:RCM655819 RMI655319:RMI655819 RWE655319:RWE655819 SGA655319:SGA655819 SPW655319:SPW655819 SZS655319:SZS655819 TJO655319:TJO655819 TTK655319:TTK655819 UDG655319:UDG655819 UNC655319:UNC655819 UWY655319:UWY655819 VGU655319:VGU655819 VQQ655319:VQQ655819 WAM655319:WAM655819 WKI655319:WKI655819 WUE655319:WUE655819 B720855:B721355 HS720855:HS721355 RO720855:RO721355 ABK720855:ABK721355 ALG720855:ALG721355 AVC720855:AVC721355 BEY720855:BEY721355 BOU720855:BOU721355 BYQ720855:BYQ721355 CIM720855:CIM721355 CSI720855:CSI721355 DCE720855:DCE721355 DMA720855:DMA721355 DVW720855:DVW721355 EFS720855:EFS721355 EPO720855:EPO721355 EZK720855:EZK721355 FJG720855:FJG721355 FTC720855:FTC721355 GCY720855:GCY721355 GMU720855:GMU721355 GWQ720855:GWQ721355 HGM720855:HGM721355 HQI720855:HQI721355 IAE720855:IAE721355 IKA720855:IKA721355 ITW720855:ITW721355 JDS720855:JDS721355 JNO720855:JNO721355 JXK720855:JXK721355 KHG720855:KHG721355 KRC720855:KRC721355 LAY720855:LAY721355 LKU720855:LKU721355 LUQ720855:LUQ721355 MEM720855:MEM721355 MOI720855:MOI721355 MYE720855:MYE721355 NIA720855:NIA721355 NRW720855:NRW721355 OBS720855:OBS721355 OLO720855:OLO721355 OVK720855:OVK721355 PFG720855:PFG721355 PPC720855:PPC721355 PYY720855:PYY721355 QIU720855:QIU721355 QSQ720855:QSQ721355 RCM720855:RCM721355 RMI720855:RMI721355 RWE720855:RWE721355 SGA720855:SGA721355 SPW720855:SPW721355 SZS720855:SZS721355 TJO720855:TJO721355 TTK720855:TTK721355 UDG720855:UDG721355 UNC720855:UNC721355 UWY720855:UWY721355 VGU720855:VGU721355 VQQ720855:VQQ721355 WAM720855:WAM721355 WKI720855:WKI721355 WUE720855:WUE721355 B786391:B786891 HS786391:HS786891 RO786391:RO786891 ABK786391:ABK786891 ALG786391:ALG786891 AVC786391:AVC786891 BEY786391:BEY786891 BOU786391:BOU786891 BYQ786391:BYQ786891 CIM786391:CIM786891 CSI786391:CSI786891 DCE786391:DCE786891 DMA786391:DMA786891 DVW786391:DVW786891 EFS786391:EFS786891 EPO786391:EPO786891 EZK786391:EZK786891 FJG786391:FJG786891 FTC786391:FTC786891 GCY786391:GCY786891 GMU786391:GMU786891 GWQ786391:GWQ786891 HGM786391:HGM786891 HQI786391:HQI786891 IAE786391:IAE786891 IKA786391:IKA786891 ITW786391:ITW786891 JDS786391:JDS786891 JNO786391:JNO786891 JXK786391:JXK786891 KHG786391:KHG786891 KRC786391:KRC786891 LAY786391:LAY786891 LKU786391:LKU786891 LUQ786391:LUQ786891 MEM786391:MEM786891 MOI786391:MOI786891 MYE786391:MYE786891 NIA786391:NIA786891 NRW786391:NRW786891 OBS786391:OBS786891 OLO786391:OLO786891 OVK786391:OVK786891 PFG786391:PFG786891 PPC786391:PPC786891 PYY786391:PYY786891 QIU786391:QIU786891 QSQ786391:QSQ786891 RCM786391:RCM786891 RMI786391:RMI786891 RWE786391:RWE786891 SGA786391:SGA786891 SPW786391:SPW786891 SZS786391:SZS786891 TJO786391:TJO786891 TTK786391:TTK786891 UDG786391:UDG786891 UNC786391:UNC786891 UWY786391:UWY786891 VGU786391:VGU786891 VQQ786391:VQQ786891 WAM786391:WAM786891 WKI786391:WKI786891 WUE786391:WUE786891 B851927:B852427 HS851927:HS852427 RO851927:RO852427 ABK851927:ABK852427 ALG851927:ALG852427 AVC851927:AVC852427 BEY851927:BEY852427 BOU851927:BOU852427 BYQ851927:BYQ852427 CIM851927:CIM852427 CSI851927:CSI852427 DCE851927:DCE852427 DMA851927:DMA852427 DVW851927:DVW852427 EFS851927:EFS852427 EPO851927:EPO852427 EZK851927:EZK852427 FJG851927:FJG852427 FTC851927:FTC852427 GCY851927:GCY852427 GMU851927:GMU852427 GWQ851927:GWQ852427 HGM851927:HGM852427 HQI851927:HQI852427 IAE851927:IAE852427 IKA851927:IKA852427 ITW851927:ITW852427 JDS851927:JDS852427 JNO851927:JNO852427 JXK851927:JXK852427 KHG851927:KHG852427 KRC851927:KRC852427 LAY851927:LAY852427 LKU851927:LKU852427 LUQ851927:LUQ852427 MEM851927:MEM852427 MOI851927:MOI852427 MYE851927:MYE852427 NIA851927:NIA852427 NRW851927:NRW852427 OBS851927:OBS852427 OLO851927:OLO852427 OVK851927:OVK852427 PFG851927:PFG852427 PPC851927:PPC852427 PYY851927:PYY852427 QIU851927:QIU852427 QSQ851927:QSQ852427 RCM851927:RCM852427 RMI851927:RMI852427 RWE851927:RWE852427 SGA851927:SGA852427 SPW851927:SPW852427 SZS851927:SZS852427 TJO851927:TJO852427 TTK851927:TTK852427 UDG851927:UDG852427 UNC851927:UNC852427 UWY851927:UWY852427 VGU851927:VGU852427 VQQ851927:VQQ852427 WAM851927:WAM852427 WKI851927:WKI852427 WUE851927:WUE852427 B917463:B917963 HS917463:HS917963 RO917463:RO917963 ABK917463:ABK917963 ALG917463:ALG917963 AVC917463:AVC917963 BEY917463:BEY917963 BOU917463:BOU917963 BYQ917463:BYQ917963 CIM917463:CIM917963 CSI917463:CSI917963 DCE917463:DCE917963 DMA917463:DMA917963 DVW917463:DVW917963 EFS917463:EFS917963 EPO917463:EPO917963 EZK917463:EZK917963 FJG917463:FJG917963 FTC917463:FTC917963 GCY917463:GCY917963 GMU917463:GMU917963 GWQ917463:GWQ917963 HGM917463:HGM917963 HQI917463:HQI917963 IAE917463:IAE917963 IKA917463:IKA917963 ITW917463:ITW917963 JDS917463:JDS917963 JNO917463:JNO917963 JXK917463:JXK917963 KHG917463:KHG917963 KRC917463:KRC917963 LAY917463:LAY917963 LKU917463:LKU917963 LUQ917463:LUQ917963 MEM917463:MEM917963 MOI917463:MOI917963 MYE917463:MYE917963 NIA917463:NIA917963 NRW917463:NRW917963 OBS917463:OBS917963 OLO917463:OLO917963 OVK917463:OVK917963 PFG917463:PFG917963 PPC917463:PPC917963 PYY917463:PYY917963 QIU917463:QIU917963 QSQ917463:QSQ917963 RCM917463:RCM917963 RMI917463:RMI917963 RWE917463:RWE917963 SGA917463:SGA917963 SPW917463:SPW917963 SZS917463:SZS917963 TJO917463:TJO917963 TTK917463:TTK917963 UDG917463:UDG917963 UNC917463:UNC917963 UWY917463:UWY917963 VGU917463:VGU917963 VQQ917463:VQQ917963 WAM917463:WAM917963 WKI917463:WKI917963 WUE917463:WUE917963 B982999:B983499 HS982999:HS983499 RO982999:RO983499 ABK982999:ABK983499 ALG982999:ALG983499 AVC982999:AVC983499 BEY982999:BEY983499 BOU982999:BOU983499 BYQ982999:BYQ983499 CIM982999:CIM983499 CSI982999:CSI983499 DCE982999:DCE983499 DMA982999:DMA983499 DVW982999:DVW983499 EFS982999:EFS983499 EPO982999:EPO983499 EZK982999:EZK983499 FJG982999:FJG983499 FTC982999:FTC983499 GCY982999:GCY983499 GMU982999:GMU983499 GWQ982999:GWQ983499 HGM982999:HGM983499 HQI982999:HQI983499 IAE982999:IAE983499 IKA982999:IKA983499 ITW982999:ITW983499 JDS982999:JDS983499 JNO982999:JNO983499 JXK982999:JXK983499 KHG982999:KHG983499 KRC982999:KRC983499 LAY982999:LAY983499 LKU982999:LKU983499 LUQ982999:LUQ983499 MEM982999:MEM983499 MOI982999:MOI983499 MYE982999:MYE983499 NIA982999:NIA983499 NRW982999:NRW983499 OBS982999:OBS983499 OLO982999:OLO983499 OVK982999:OVK983499 PFG982999:PFG983499 PPC982999:PPC983499 PYY982999:PYY983499 QIU982999:QIU983499 QSQ982999:QSQ983499 RCM982999:RCM983499 RMI982999:RMI983499 RWE982999:RWE983499 SGA982999:SGA983499 SPW982999:SPW983499 SZS982999:SZS983499 TJO982999:TJO983499 TTK982999:TTK983499 UDG982999:UDG983499 UNC982999:UNC983499 UWY982999:UWY983499 VGU982999:VGU983499 VQQ982999:VQQ983499 WAM982999:WAM983499 WKI982999:WKI983499 WUE982999:WUE983499 B26:B459">
      <formula1>#REF!</formula1>
    </dataValidation>
    <dataValidation type="list" allowBlank="1" showInputMessage="1" showErrorMessage="1" sqref="WUC11:WUD459 HQ950:HR951 WKG982999:WKH983499 WAK982999:WAL983499 VQO982999:VQP983499 VGS982999:VGT983499 UWW982999:UWX983499 UNA982999:UNB983499 UDE982999:UDF983499 TTI982999:TTJ983499 TJM982999:TJN983499 SZQ982999:SZR983499 SPU982999:SPV983499 SFY982999:SFZ983499 RWC982999:RWD983499 RMG982999:RMH983499 RCK982999:RCL983499 QSO982999:QSP983499 QIS982999:QIT983499 PYW982999:PYX983499 PPA982999:PPB983499 PFE982999:PFF983499 OVI982999:OVJ983499 OLM982999:OLN983499 OBQ982999:OBR983499 NRU982999:NRV983499 NHY982999:NHZ983499 MYC982999:MYD983499 MOG982999:MOH983499 MEK982999:MEL983499 LUO982999:LUP983499 LKS982999:LKT983499 LAW982999:LAX983499 KRA982999:KRB983499 KHE982999:KHF983499 JXI982999:JXJ983499 JNM982999:JNN983499 JDQ982999:JDR983499 ITU982999:ITV983499 IJY982999:IJZ983499 IAC982999:IAD983499 HQG982999:HQH983499 HGK982999:HGL983499 GWO982999:GWP983499 GMS982999:GMT983499 GCW982999:GCX983499 FTA982999:FTB983499 FJE982999:FJF983499 EZI982999:EZJ983499 EPM982999:EPN983499 EFQ982999:EFR983499 DVU982999:DVV983499 DLY982999:DLZ983499 DCC982999:DCD983499 CSG982999:CSH983499 CIK982999:CIL983499 BYO982999:BYP983499 BOS982999:BOT983499 BEW982999:BEX983499 AVA982999:AVB983499 ALE982999:ALF983499 ABI982999:ABJ983499 RM982999:RN983499 HQ982999:HR983499 WUC917463:WUD917963 WKG917463:WKH917963 WAK917463:WAL917963 VQO917463:VQP917963 VGS917463:VGT917963 UWW917463:UWX917963 UNA917463:UNB917963 UDE917463:UDF917963 TTI917463:TTJ917963 TJM917463:TJN917963 SZQ917463:SZR917963 SPU917463:SPV917963 SFY917463:SFZ917963 RWC917463:RWD917963 RMG917463:RMH917963 RCK917463:RCL917963 QSO917463:QSP917963 QIS917463:QIT917963 PYW917463:PYX917963 PPA917463:PPB917963 PFE917463:PFF917963 OVI917463:OVJ917963 OLM917463:OLN917963 OBQ917463:OBR917963 NRU917463:NRV917963 NHY917463:NHZ917963 MYC917463:MYD917963 MOG917463:MOH917963 MEK917463:MEL917963 LUO917463:LUP917963 LKS917463:LKT917963 LAW917463:LAX917963 KRA917463:KRB917963 KHE917463:KHF917963 JXI917463:JXJ917963 JNM917463:JNN917963 JDQ917463:JDR917963 ITU917463:ITV917963 IJY917463:IJZ917963 IAC917463:IAD917963 HQG917463:HQH917963 HGK917463:HGL917963 GWO917463:GWP917963 GMS917463:GMT917963 GCW917463:GCX917963 FTA917463:FTB917963 FJE917463:FJF917963 EZI917463:EZJ917963 EPM917463:EPN917963 EFQ917463:EFR917963 DVU917463:DVV917963 DLY917463:DLZ917963 DCC917463:DCD917963 CSG917463:CSH917963 CIK917463:CIL917963 BYO917463:BYP917963 BOS917463:BOT917963 BEW917463:BEX917963 AVA917463:AVB917963 ALE917463:ALF917963 ABI917463:ABJ917963 RM917463:RN917963 HQ917463:HR917963 WUC851927:WUD852427 WKG851927:WKH852427 WAK851927:WAL852427 VQO851927:VQP852427 VGS851927:VGT852427 UWW851927:UWX852427 UNA851927:UNB852427 UDE851927:UDF852427 TTI851927:TTJ852427 TJM851927:TJN852427 SZQ851927:SZR852427 SPU851927:SPV852427 SFY851927:SFZ852427 RWC851927:RWD852427 RMG851927:RMH852427 RCK851927:RCL852427 QSO851927:QSP852427 QIS851927:QIT852427 PYW851927:PYX852427 PPA851927:PPB852427 PFE851927:PFF852427 OVI851927:OVJ852427 OLM851927:OLN852427 OBQ851927:OBR852427 NRU851927:NRV852427 NHY851927:NHZ852427 MYC851927:MYD852427 MOG851927:MOH852427 MEK851927:MEL852427 LUO851927:LUP852427 LKS851927:LKT852427 LAW851927:LAX852427 KRA851927:KRB852427 KHE851927:KHF852427 JXI851927:JXJ852427 JNM851927:JNN852427 JDQ851927:JDR852427 ITU851927:ITV852427 IJY851927:IJZ852427 IAC851927:IAD852427 HQG851927:HQH852427 HGK851927:HGL852427 GWO851927:GWP852427 GMS851927:GMT852427 GCW851927:GCX852427 FTA851927:FTB852427 FJE851927:FJF852427 EZI851927:EZJ852427 EPM851927:EPN852427 EFQ851927:EFR852427 DVU851927:DVV852427 DLY851927:DLZ852427 DCC851927:DCD852427 CSG851927:CSH852427 CIK851927:CIL852427 BYO851927:BYP852427 BOS851927:BOT852427 BEW851927:BEX852427 AVA851927:AVB852427 ALE851927:ALF852427 ABI851927:ABJ852427 RM851927:RN852427 HQ851927:HR852427 WUC786391:WUD786891 WKG786391:WKH786891 WAK786391:WAL786891 VQO786391:VQP786891 VGS786391:VGT786891 UWW786391:UWX786891 UNA786391:UNB786891 UDE786391:UDF786891 TTI786391:TTJ786891 TJM786391:TJN786891 SZQ786391:SZR786891 SPU786391:SPV786891 SFY786391:SFZ786891 RWC786391:RWD786891 RMG786391:RMH786891 RCK786391:RCL786891 QSO786391:QSP786891 QIS786391:QIT786891 PYW786391:PYX786891 PPA786391:PPB786891 PFE786391:PFF786891 OVI786391:OVJ786891 OLM786391:OLN786891 OBQ786391:OBR786891 NRU786391:NRV786891 NHY786391:NHZ786891 MYC786391:MYD786891 MOG786391:MOH786891 MEK786391:MEL786891 LUO786391:LUP786891 LKS786391:LKT786891 LAW786391:LAX786891 KRA786391:KRB786891 KHE786391:KHF786891 JXI786391:JXJ786891 JNM786391:JNN786891 JDQ786391:JDR786891 ITU786391:ITV786891 IJY786391:IJZ786891 IAC786391:IAD786891 HQG786391:HQH786891 HGK786391:HGL786891 GWO786391:GWP786891 GMS786391:GMT786891 GCW786391:GCX786891 FTA786391:FTB786891 FJE786391:FJF786891 EZI786391:EZJ786891 EPM786391:EPN786891 EFQ786391:EFR786891 DVU786391:DVV786891 DLY786391:DLZ786891 DCC786391:DCD786891 CSG786391:CSH786891 CIK786391:CIL786891 BYO786391:BYP786891 BOS786391:BOT786891 BEW786391:BEX786891 AVA786391:AVB786891 ALE786391:ALF786891 ABI786391:ABJ786891 RM786391:RN786891 HQ786391:HR786891 WUC720855:WUD721355 WKG720855:WKH721355 WAK720855:WAL721355 VQO720855:VQP721355 VGS720855:VGT721355 UWW720855:UWX721355 UNA720855:UNB721355 UDE720855:UDF721355 TTI720855:TTJ721355 TJM720855:TJN721355 SZQ720855:SZR721355 SPU720855:SPV721355 SFY720855:SFZ721355 RWC720855:RWD721355 RMG720855:RMH721355 RCK720855:RCL721355 QSO720855:QSP721355 QIS720855:QIT721355 PYW720855:PYX721355 PPA720855:PPB721355 PFE720855:PFF721355 OVI720855:OVJ721355 OLM720855:OLN721355 OBQ720855:OBR721355 NRU720855:NRV721355 NHY720855:NHZ721355 MYC720855:MYD721355 MOG720855:MOH721355 MEK720855:MEL721355 LUO720855:LUP721355 LKS720855:LKT721355 LAW720855:LAX721355 KRA720855:KRB721355 KHE720855:KHF721355 JXI720855:JXJ721355 JNM720855:JNN721355 JDQ720855:JDR721355 ITU720855:ITV721355 IJY720855:IJZ721355 IAC720855:IAD721355 HQG720855:HQH721355 HGK720855:HGL721355 GWO720855:GWP721355 GMS720855:GMT721355 GCW720855:GCX721355 FTA720855:FTB721355 FJE720855:FJF721355 EZI720855:EZJ721355 EPM720855:EPN721355 EFQ720855:EFR721355 DVU720855:DVV721355 DLY720855:DLZ721355 DCC720855:DCD721355 CSG720855:CSH721355 CIK720855:CIL721355 BYO720855:BYP721355 BOS720855:BOT721355 BEW720855:BEX721355 AVA720855:AVB721355 ALE720855:ALF721355 ABI720855:ABJ721355 RM720855:RN721355 HQ720855:HR721355 WUC655319:WUD655819 WKG655319:WKH655819 WAK655319:WAL655819 VQO655319:VQP655819 VGS655319:VGT655819 UWW655319:UWX655819 UNA655319:UNB655819 UDE655319:UDF655819 TTI655319:TTJ655819 TJM655319:TJN655819 SZQ655319:SZR655819 SPU655319:SPV655819 SFY655319:SFZ655819 RWC655319:RWD655819 RMG655319:RMH655819 RCK655319:RCL655819 QSO655319:QSP655819 QIS655319:QIT655819 PYW655319:PYX655819 PPA655319:PPB655819 PFE655319:PFF655819 OVI655319:OVJ655819 OLM655319:OLN655819 OBQ655319:OBR655819 NRU655319:NRV655819 NHY655319:NHZ655819 MYC655319:MYD655819 MOG655319:MOH655819 MEK655319:MEL655819 LUO655319:LUP655819 LKS655319:LKT655819 LAW655319:LAX655819 KRA655319:KRB655819 KHE655319:KHF655819 JXI655319:JXJ655819 JNM655319:JNN655819 JDQ655319:JDR655819 ITU655319:ITV655819 IJY655319:IJZ655819 IAC655319:IAD655819 HQG655319:HQH655819 HGK655319:HGL655819 GWO655319:GWP655819 GMS655319:GMT655819 GCW655319:GCX655819 FTA655319:FTB655819 FJE655319:FJF655819 EZI655319:EZJ655819 EPM655319:EPN655819 EFQ655319:EFR655819 DVU655319:DVV655819 DLY655319:DLZ655819 DCC655319:DCD655819 CSG655319:CSH655819 CIK655319:CIL655819 BYO655319:BYP655819 BOS655319:BOT655819 BEW655319:BEX655819 AVA655319:AVB655819 ALE655319:ALF655819 ABI655319:ABJ655819 RM655319:RN655819 HQ655319:HR655819 WUC589783:WUD590283 WKG589783:WKH590283 WAK589783:WAL590283 VQO589783:VQP590283 VGS589783:VGT590283 UWW589783:UWX590283 UNA589783:UNB590283 UDE589783:UDF590283 TTI589783:TTJ590283 TJM589783:TJN590283 SZQ589783:SZR590283 SPU589783:SPV590283 SFY589783:SFZ590283 RWC589783:RWD590283 RMG589783:RMH590283 RCK589783:RCL590283 QSO589783:QSP590283 QIS589783:QIT590283 PYW589783:PYX590283 PPA589783:PPB590283 PFE589783:PFF590283 OVI589783:OVJ590283 OLM589783:OLN590283 OBQ589783:OBR590283 NRU589783:NRV590283 NHY589783:NHZ590283 MYC589783:MYD590283 MOG589783:MOH590283 MEK589783:MEL590283 LUO589783:LUP590283 LKS589783:LKT590283 LAW589783:LAX590283 KRA589783:KRB590283 KHE589783:KHF590283 JXI589783:JXJ590283 JNM589783:JNN590283 JDQ589783:JDR590283 ITU589783:ITV590283 IJY589783:IJZ590283 IAC589783:IAD590283 HQG589783:HQH590283 HGK589783:HGL590283 GWO589783:GWP590283 GMS589783:GMT590283 GCW589783:GCX590283 FTA589783:FTB590283 FJE589783:FJF590283 EZI589783:EZJ590283 EPM589783:EPN590283 EFQ589783:EFR590283 DVU589783:DVV590283 DLY589783:DLZ590283 DCC589783:DCD590283 CSG589783:CSH590283 CIK589783:CIL590283 BYO589783:BYP590283 BOS589783:BOT590283 BEW589783:BEX590283 AVA589783:AVB590283 ALE589783:ALF590283 ABI589783:ABJ590283 RM589783:RN590283 HQ589783:HR590283 WUC524247:WUD524747 WKG524247:WKH524747 WAK524247:WAL524747 VQO524247:VQP524747 VGS524247:VGT524747 UWW524247:UWX524747 UNA524247:UNB524747 UDE524247:UDF524747 TTI524247:TTJ524747 TJM524247:TJN524747 SZQ524247:SZR524747 SPU524247:SPV524747 SFY524247:SFZ524747 RWC524247:RWD524747 RMG524247:RMH524747 RCK524247:RCL524747 QSO524247:QSP524747 QIS524247:QIT524747 PYW524247:PYX524747 PPA524247:PPB524747 PFE524247:PFF524747 OVI524247:OVJ524747 OLM524247:OLN524747 OBQ524247:OBR524747 NRU524247:NRV524747 NHY524247:NHZ524747 MYC524247:MYD524747 MOG524247:MOH524747 MEK524247:MEL524747 LUO524247:LUP524747 LKS524247:LKT524747 LAW524247:LAX524747 KRA524247:KRB524747 KHE524247:KHF524747 JXI524247:JXJ524747 JNM524247:JNN524747 JDQ524247:JDR524747 ITU524247:ITV524747 IJY524247:IJZ524747 IAC524247:IAD524747 HQG524247:HQH524747 HGK524247:HGL524747 GWO524247:GWP524747 GMS524247:GMT524747 GCW524247:GCX524747 FTA524247:FTB524747 FJE524247:FJF524747 EZI524247:EZJ524747 EPM524247:EPN524747 EFQ524247:EFR524747 DVU524247:DVV524747 DLY524247:DLZ524747 DCC524247:DCD524747 CSG524247:CSH524747 CIK524247:CIL524747 BYO524247:BYP524747 BOS524247:BOT524747 BEW524247:BEX524747 AVA524247:AVB524747 ALE524247:ALF524747 ABI524247:ABJ524747 RM524247:RN524747 HQ524247:HR524747 WUC458711:WUD459211 WKG458711:WKH459211 WAK458711:WAL459211 VQO458711:VQP459211 VGS458711:VGT459211 UWW458711:UWX459211 UNA458711:UNB459211 UDE458711:UDF459211 TTI458711:TTJ459211 TJM458711:TJN459211 SZQ458711:SZR459211 SPU458711:SPV459211 SFY458711:SFZ459211 RWC458711:RWD459211 RMG458711:RMH459211 RCK458711:RCL459211 QSO458711:QSP459211 QIS458711:QIT459211 PYW458711:PYX459211 PPA458711:PPB459211 PFE458711:PFF459211 OVI458711:OVJ459211 OLM458711:OLN459211 OBQ458711:OBR459211 NRU458711:NRV459211 NHY458711:NHZ459211 MYC458711:MYD459211 MOG458711:MOH459211 MEK458711:MEL459211 LUO458711:LUP459211 LKS458711:LKT459211 LAW458711:LAX459211 KRA458711:KRB459211 KHE458711:KHF459211 JXI458711:JXJ459211 JNM458711:JNN459211 JDQ458711:JDR459211 ITU458711:ITV459211 IJY458711:IJZ459211 IAC458711:IAD459211 HQG458711:HQH459211 HGK458711:HGL459211 GWO458711:GWP459211 GMS458711:GMT459211 GCW458711:GCX459211 FTA458711:FTB459211 FJE458711:FJF459211 EZI458711:EZJ459211 EPM458711:EPN459211 EFQ458711:EFR459211 DVU458711:DVV459211 DLY458711:DLZ459211 DCC458711:DCD459211 CSG458711:CSH459211 CIK458711:CIL459211 BYO458711:BYP459211 BOS458711:BOT459211 BEW458711:BEX459211 AVA458711:AVB459211 ALE458711:ALF459211 ABI458711:ABJ459211 RM458711:RN459211 HQ458711:HR459211 WUC393175:WUD393675 WKG393175:WKH393675 WAK393175:WAL393675 VQO393175:VQP393675 VGS393175:VGT393675 UWW393175:UWX393675 UNA393175:UNB393675 UDE393175:UDF393675 TTI393175:TTJ393675 TJM393175:TJN393675 SZQ393175:SZR393675 SPU393175:SPV393675 SFY393175:SFZ393675 RWC393175:RWD393675 RMG393175:RMH393675 RCK393175:RCL393675 QSO393175:QSP393675 QIS393175:QIT393675 PYW393175:PYX393675 PPA393175:PPB393675 PFE393175:PFF393675 OVI393175:OVJ393675 OLM393175:OLN393675 OBQ393175:OBR393675 NRU393175:NRV393675 NHY393175:NHZ393675 MYC393175:MYD393675 MOG393175:MOH393675 MEK393175:MEL393675 LUO393175:LUP393675 LKS393175:LKT393675 LAW393175:LAX393675 KRA393175:KRB393675 KHE393175:KHF393675 JXI393175:JXJ393675 JNM393175:JNN393675 JDQ393175:JDR393675 ITU393175:ITV393675 IJY393175:IJZ393675 IAC393175:IAD393675 HQG393175:HQH393675 HGK393175:HGL393675 GWO393175:GWP393675 GMS393175:GMT393675 GCW393175:GCX393675 FTA393175:FTB393675 FJE393175:FJF393675 EZI393175:EZJ393675 EPM393175:EPN393675 EFQ393175:EFR393675 DVU393175:DVV393675 DLY393175:DLZ393675 DCC393175:DCD393675 CSG393175:CSH393675 CIK393175:CIL393675 BYO393175:BYP393675 BOS393175:BOT393675 BEW393175:BEX393675 AVA393175:AVB393675 ALE393175:ALF393675 ABI393175:ABJ393675 RM393175:RN393675 HQ393175:HR393675 WUC327639:WUD328139 WKG327639:WKH328139 WAK327639:WAL328139 VQO327639:VQP328139 VGS327639:VGT328139 UWW327639:UWX328139 UNA327639:UNB328139 UDE327639:UDF328139 TTI327639:TTJ328139 TJM327639:TJN328139 SZQ327639:SZR328139 SPU327639:SPV328139 SFY327639:SFZ328139 RWC327639:RWD328139 RMG327639:RMH328139 RCK327639:RCL328139 QSO327639:QSP328139 QIS327639:QIT328139 PYW327639:PYX328139 PPA327639:PPB328139 PFE327639:PFF328139 OVI327639:OVJ328139 OLM327639:OLN328139 OBQ327639:OBR328139 NRU327639:NRV328139 NHY327639:NHZ328139 MYC327639:MYD328139 MOG327639:MOH328139 MEK327639:MEL328139 LUO327639:LUP328139 LKS327639:LKT328139 LAW327639:LAX328139 KRA327639:KRB328139 KHE327639:KHF328139 JXI327639:JXJ328139 JNM327639:JNN328139 JDQ327639:JDR328139 ITU327639:ITV328139 IJY327639:IJZ328139 IAC327639:IAD328139 HQG327639:HQH328139 HGK327639:HGL328139 GWO327639:GWP328139 GMS327639:GMT328139 GCW327639:GCX328139 FTA327639:FTB328139 FJE327639:FJF328139 EZI327639:EZJ328139 EPM327639:EPN328139 EFQ327639:EFR328139 DVU327639:DVV328139 DLY327639:DLZ328139 DCC327639:DCD328139 CSG327639:CSH328139 CIK327639:CIL328139 BYO327639:BYP328139 BOS327639:BOT328139 BEW327639:BEX328139 AVA327639:AVB328139 ALE327639:ALF328139 ABI327639:ABJ328139 RM327639:RN328139 HQ327639:HR328139 WUC262103:WUD262603 WKG262103:WKH262603 WAK262103:WAL262603 VQO262103:VQP262603 VGS262103:VGT262603 UWW262103:UWX262603 UNA262103:UNB262603 UDE262103:UDF262603 TTI262103:TTJ262603 TJM262103:TJN262603 SZQ262103:SZR262603 SPU262103:SPV262603 SFY262103:SFZ262603 RWC262103:RWD262603 RMG262103:RMH262603 RCK262103:RCL262603 QSO262103:QSP262603 QIS262103:QIT262603 PYW262103:PYX262603 PPA262103:PPB262603 PFE262103:PFF262603 OVI262103:OVJ262603 OLM262103:OLN262603 OBQ262103:OBR262603 NRU262103:NRV262603 NHY262103:NHZ262603 MYC262103:MYD262603 MOG262103:MOH262603 MEK262103:MEL262603 LUO262103:LUP262603 LKS262103:LKT262603 LAW262103:LAX262603 KRA262103:KRB262603 KHE262103:KHF262603 JXI262103:JXJ262603 JNM262103:JNN262603 JDQ262103:JDR262603 ITU262103:ITV262603 IJY262103:IJZ262603 IAC262103:IAD262603 HQG262103:HQH262603 HGK262103:HGL262603 GWO262103:GWP262603 GMS262103:GMT262603 GCW262103:GCX262603 FTA262103:FTB262603 FJE262103:FJF262603 EZI262103:EZJ262603 EPM262103:EPN262603 EFQ262103:EFR262603 DVU262103:DVV262603 DLY262103:DLZ262603 DCC262103:DCD262603 CSG262103:CSH262603 CIK262103:CIL262603 BYO262103:BYP262603 BOS262103:BOT262603 BEW262103:BEX262603 AVA262103:AVB262603 ALE262103:ALF262603 ABI262103:ABJ262603 RM262103:RN262603 HQ262103:HR262603 WUC196567:WUD197067 WKG196567:WKH197067 WAK196567:WAL197067 VQO196567:VQP197067 VGS196567:VGT197067 UWW196567:UWX197067 UNA196567:UNB197067 UDE196567:UDF197067 TTI196567:TTJ197067 TJM196567:TJN197067 SZQ196567:SZR197067 SPU196567:SPV197067 SFY196567:SFZ197067 RWC196567:RWD197067 RMG196567:RMH197067 RCK196567:RCL197067 QSO196567:QSP197067 QIS196567:QIT197067 PYW196567:PYX197067 PPA196567:PPB197067 PFE196567:PFF197067 OVI196567:OVJ197067 OLM196567:OLN197067 OBQ196567:OBR197067 NRU196567:NRV197067 NHY196567:NHZ197067 MYC196567:MYD197067 MOG196567:MOH197067 MEK196567:MEL197067 LUO196567:LUP197067 LKS196567:LKT197067 LAW196567:LAX197067 KRA196567:KRB197067 KHE196567:KHF197067 JXI196567:JXJ197067 JNM196567:JNN197067 JDQ196567:JDR197067 ITU196567:ITV197067 IJY196567:IJZ197067 IAC196567:IAD197067 HQG196567:HQH197067 HGK196567:HGL197067 GWO196567:GWP197067 GMS196567:GMT197067 GCW196567:GCX197067 FTA196567:FTB197067 FJE196567:FJF197067 EZI196567:EZJ197067 EPM196567:EPN197067 EFQ196567:EFR197067 DVU196567:DVV197067 DLY196567:DLZ197067 DCC196567:DCD197067 CSG196567:CSH197067 CIK196567:CIL197067 BYO196567:BYP197067 BOS196567:BOT197067 BEW196567:BEX197067 AVA196567:AVB197067 ALE196567:ALF197067 ABI196567:ABJ197067 RM196567:RN197067 HQ196567:HR197067 WUC131031:WUD131531 WKG131031:WKH131531 WAK131031:WAL131531 VQO131031:VQP131531 VGS131031:VGT131531 UWW131031:UWX131531 UNA131031:UNB131531 UDE131031:UDF131531 TTI131031:TTJ131531 TJM131031:TJN131531 SZQ131031:SZR131531 SPU131031:SPV131531 SFY131031:SFZ131531 RWC131031:RWD131531 RMG131031:RMH131531 RCK131031:RCL131531 QSO131031:QSP131531 QIS131031:QIT131531 PYW131031:PYX131531 PPA131031:PPB131531 PFE131031:PFF131531 OVI131031:OVJ131531 OLM131031:OLN131531 OBQ131031:OBR131531 NRU131031:NRV131531 NHY131031:NHZ131531 MYC131031:MYD131531 MOG131031:MOH131531 MEK131031:MEL131531 LUO131031:LUP131531 LKS131031:LKT131531 LAW131031:LAX131531 KRA131031:KRB131531 KHE131031:KHF131531 JXI131031:JXJ131531 JNM131031:JNN131531 JDQ131031:JDR131531 ITU131031:ITV131531 IJY131031:IJZ131531 IAC131031:IAD131531 HQG131031:HQH131531 HGK131031:HGL131531 GWO131031:GWP131531 GMS131031:GMT131531 GCW131031:GCX131531 FTA131031:FTB131531 FJE131031:FJF131531 EZI131031:EZJ131531 EPM131031:EPN131531 EFQ131031:EFR131531 DVU131031:DVV131531 DLY131031:DLZ131531 DCC131031:DCD131531 CSG131031:CSH131531 CIK131031:CIL131531 BYO131031:BYP131531 BOS131031:BOT131531 BEW131031:BEX131531 AVA131031:AVB131531 ALE131031:ALF131531 ABI131031:ABJ131531 RM131031:RN131531 HQ131031:HR131531 WUC65495:WUD65995 WKG65495:WKH65995 WAK65495:WAL65995 VQO65495:VQP65995 VGS65495:VGT65995 UWW65495:UWX65995 UNA65495:UNB65995 UDE65495:UDF65995 TTI65495:TTJ65995 TJM65495:TJN65995 SZQ65495:SZR65995 SPU65495:SPV65995 SFY65495:SFZ65995 RWC65495:RWD65995 RMG65495:RMH65995 RCK65495:RCL65995 QSO65495:QSP65995 QIS65495:QIT65995 PYW65495:PYX65995 PPA65495:PPB65995 PFE65495:PFF65995 OVI65495:OVJ65995 OLM65495:OLN65995 OBQ65495:OBR65995 NRU65495:NRV65995 NHY65495:NHZ65995 MYC65495:MYD65995 MOG65495:MOH65995 MEK65495:MEL65995 LUO65495:LUP65995 LKS65495:LKT65995 LAW65495:LAX65995 KRA65495:KRB65995 KHE65495:KHF65995 JXI65495:JXJ65995 JNM65495:JNN65995 JDQ65495:JDR65995 ITU65495:ITV65995 IJY65495:IJZ65995 IAC65495:IAD65995 HQG65495:HQH65995 HGK65495:HGL65995 GWO65495:GWP65995 GMS65495:GMT65995 GCW65495:GCX65995 FTA65495:FTB65995 FJE65495:FJF65995 EZI65495:EZJ65995 EPM65495:EPN65995 EFQ65495:EFR65995 DVU65495:DVV65995 DLY65495:DLZ65995 DCC65495:DCD65995 CSG65495:CSH65995 CIK65495:CIL65995 BYO65495:BYP65995 BOS65495:BOT65995 BEW65495:BEX65995 AVA65495:AVB65995 ALE65495:ALF65995 ABI65495:ABJ65995 RM65495:RN65995 HQ65495:HR65995 WUC982999:WUD983499 WUC983990:WUD983991 WKG983990:WKH983991 WAK983990:WAL983991 VQO983990:VQP983991 VGS983990:VGT983991 UWW983990:UWX983991 UNA983990:UNB983991 UDE983990:UDF983991 TTI983990:TTJ983991 TJM983990:TJN983991 SZQ983990:SZR983991 SPU983990:SPV983991 SFY983990:SFZ983991 RWC983990:RWD983991 RMG983990:RMH983991 RCK983990:RCL983991 QSO983990:QSP983991 QIS983990:QIT983991 PYW983990:PYX983991 PPA983990:PPB983991 PFE983990:PFF983991 OVI983990:OVJ983991 OLM983990:OLN983991 OBQ983990:OBR983991 NRU983990:NRV983991 NHY983990:NHZ983991 MYC983990:MYD983991 MOG983990:MOH983991 MEK983990:MEL983991 LUO983990:LUP983991 LKS983990:LKT983991 LAW983990:LAX983991 KRA983990:KRB983991 KHE983990:KHF983991 JXI983990:JXJ983991 JNM983990:JNN983991 JDQ983990:JDR983991 ITU983990:ITV983991 IJY983990:IJZ983991 IAC983990:IAD983991 HQG983990:HQH983991 HGK983990:HGL983991 GWO983990:GWP983991 GMS983990:GMT983991 GCW983990:GCX983991 FTA983990:FTB983991 FJE983990:FJF983991 EZI983990:EZJ983991 EPM983990:EPN983991 EFQ983990:EFR983991 DVU983990:DVV983991 DLY983990:DLZ983991 DCC983990:DCD983991 CSG983990:CSH983991 CIK983990:CIL983991 BYO983990:BYP983991 BOS983990:BOT983991 BEW983990:BEX983991 AVA983990:AVB983991 ALE983990:ALF983991 ABI983990:ABJ983991 RM983990:RN983991 HQ983990:HR983991 WUC918454:WUD918455 WKG918454:WKH918455 WAK918454:WAL918455 VQO918454:VQP918455 VGS918454:VGT918455 UWW918454:UWX918455 UNA918454:UNB918455 UDE918454:UDF918455 TTI918454:TTJ918455 TJM918454:TJN918455 SZQ918454:SZR918455 SPU918454:SPV918455 SFY918454:SFZ918455 RWC918454:RWD918455 RMG918454:RMH918455 RCK918454:RCL918455 QSO918454:QSP918455 QIS918454:QIT918455 PYW918454:PYX918455 PPA918454:PPB918455 PFE918454:PFF918455 OVI918454:OVJ918455 OLM918454:OLN918455 OBQ918454:OBR918455 NRU918454:NRV918455 NHY918454:NHZ918455 MYC918454:MYD918455 MOG918454:MOH918455 MEK918454:MEL918455 LUO918454:LUP918455 LKS918454:LKT918455 LAW918454:LAX918455 KRA918454:KRB918455 KHE918454:KHF918455 JXI918454:JXJ918455 JNM918454:JNN918455 JDQ918454:JDR918455 ITU918454:ITV918455 IJY918454:IJZ918455 IAC918454:IAD918455 HQG918454:HQH918455 HGK918454:HGL918455 GWO918454:GWP918455 GMS918454:GMT918455 GCW918454:GCX918455 FTA918454:FTB918455 FJE918454:FJF918455 EZI918454:EZJ918455 EPM918454:EPN918455 EFQ918454:EFR918455 DVU918454:DVV918455 DLY918454:DLZ918455 DCC918454:DCD918455 CSG918454:CSH918455 CIK918454:CIL918455 BYO918454:BYP918455 BOS918454:BOT918455 BEW918454:BEX918455 AVA918454:AVB918455 ALE918454:ALF918455 ABI918454:ABJ918455 RM918454:RN918455 HQ918454:HR918455 WUC852918:WUD852919 WKG852918:WKH852919 WAK852918:WAL852919 VQO852918:VQP852919 VGS852918:VGT852919 UWW852918:UWX852919 UNA852918:UNB852919 UDE852918:UDF852919 TTI852918:TTJ852919 TJM852918:TJN852919 SZQ852918:SZR852919 SPU852918:SPV852919 SFY852918:SFZ852919 RWC852918:RWD852919 RMG852918:RMH852919 RCK852918:RCL852919 QSO852918:QSP852919 QIS852918:QIT852919 PYW852918:PYX852919 PPA852918:PPB852919 PFE852918:PFF852919 OVI852918:OVJ852919 OLM852918:OLN852919 OBQ852918:OBR852919 NRU852918:NRV852919 NHY852918:NHZ852919 MYC852918:MYD852919 MOG852918:MOH852919 MEK852918:MEL852919 LUO852918:LUP852919 LKS852918:LKT852919 LAW852918:LAX852919 KRA852918:KRB852919 KHE852918:KHF852919 JXI852918:JXJ852919 JNM852918:JNN852919 JDQ852918:JDR852919 ITU852918:ITV852919 IJY852918:IJZ852919 IAC852918:IAD852919 HQG852918:HQH852919 HGK852918:HGL852919 GWO852918:GWP852919 GMS852918:GMT852919 GCW852918:GCX852919 FTA852918:FTB852919 FJE852918:FJF852919 EZI852918:EZJ852919 EPM852918:EPN852919 EFQ852918:EFR852919 DVU852918:DVV852919 DLY852918:DLZ852919 DCC852918:DCD852919 CSG852918:CSH852919 CIK852918:CIL852919 BYO852918:BYP852919 BOS852918:BOT852919 BEW852918:BEX852919 AVA852918:AVB852919 ALE852918:ALF852919 ABI852918:ABJ852919 RM852918:RN852919 HQ852918:HR852919 WUC787382:WUD787383 WKG787382:WKH787383 WAK787382:WAL787383 VQO787382:VQP787383 VGS787382:VGT787383 UWW787382:UWX787383 UNA787382:UNB787383 UDE787382:UDF787383 TTI787382:TTJ787383 TJM787382:TJN787383 SZQ787382:SZR787383 SPU787382:SPV787383 SFY787382:SFZ787383 RWC787382:RWD787383 RMG787382:RMH787383 RCK787382:RCL787383 QSO787382:QSP787383 QIS787382:QIT787383 PYW787382:PYX787383 PPA787382:PPB787383 PFE787382:PFF787383 OVI787382:OVJ787383 OLM787382:OLN787383 OBQ787382:OBR787383 NRU787382:NRV787383 NHY787382:NHZ787383 MYC787382:MYD787383 MOG787382:MOH787383 MEK787382:MEL787383 LUO787382:LUP787383 LKS787382:LKT787383 LAW787382:LAX787383 KRA787382:KRB787383 KHE787382:KHF787383 JXI787382:JXJ787383 JNM787382:JNN787383 JDQ787382:JDR787383 ITU787382:ITV787383 IJY787382:IJZ787383 IAC787382:IAD787383 HQG787382:HQH787383 HGK787382:HGL787383 GWO787382:GWP787383 GMS787382:GMT787383 GCW787382:GCX787383 FTA787382:FTB787383 FJE787382:FJF787383 EZI787382:EZJ787383 EPM787382:EPN787383 EFQ787382:EFR787383 DVU787382:DVV787383 DLY787382:DLZ787383 DCC787382:DCD787383 CSG787382:CSH787383 CIK787382:CIL787383 BYO787382:BYP787383 BOS787382:BOT787383 BEW787382:BEX787383 AVA787382:AVB787383 ALE787382:ALF787383 ABI787382:ABJ787383 RM787382:RN787383 HQ787382:HR787383 WUC721846:WUD721847 WKG721846:WKH721847 WAK721846:WAL721847 VQO721846:VQP721847 VGS721846:VGT721847 UWW721846:UWX721847 UNA721846:UNB721847 UDE721846:UDF721847 TTI721846:TTJ721847 TJM721846:TJN721847 SZQ721846:SZR721847 SPU721846:SPV721847 SFY721846:SFZ721847 RWC721846:RWD721847 RMG721846:RMH721847 RCK721846:RCL721847 QSO721846:QSP721847 QIS721846:QIT721847 PYW721846:PYX721847 PPA721846:PPB721847 PFE721846:PFF721847 OVI721846:OVJ721847 OLM721846:OLN721847 OBQ721846:OBR721847 NRU721846:NRV721847 NHY721846:NHZ721847 MYC721846:MYD721847 MOG721846:MOH721847 MEK721846:MEL721847 LUO721846:LUP721847 LKS721846:LKT721847 LAW721846:LAX721847 KRA721846:KRB721847 KHE721846:KHF721847 JXI721846:JXJ721847 JNM721846:JNN721847 JDQ721846:JDR721847 ITU721846:ITV721847 IJY721846:IJZ721847 IAC721846:IAD721847 HQG721846:HQH721847 HGK721846:HGL721847 GWO721846:GWP721847 GMS721846:GMT721847 GCW721846:GCX721847 FTA721846:FTB721847 FJE721846:FJF721847 EZI721846:EZJ721847 EPM721846:EPN721847 EFQ721846:EFR721847 DVU721846:DVV721847 DLY721846:DLZ721847 DCC721846:DCD721847 CSG721846:CSH721847 CIK721846:CIL721847 BYO721846:BYP721847 BOS721846:BOT721847 BEW721846:BEX721847 AVA721846:AVB721847 ALE721846:ALF721847 ABI721846:ABJ721847 RM721846:RN721847 HQ721846:HR721847 WUC656310:WUD656311 WKG656310:WKH656311 WAK656310:WAL656311 VQO656310:VQP656311 VGS656310:VGT656311 UWW656310:UWX656311 UNA656310:UNB656311 UDE656310:UDF656311 TTI656310:TTJ656311 TJM656310:TJN656311 SZQ656310:SZR656311 SPU656310:SPV656311 SFY656310:SFZ656311 RWC656310:RWD656311 RMG656310:RMH656311 RCK656310:RCL656311 QSO656310:QSP656311 QIS656310:QIT656311 PYW656310:PYX656311 PPA656310:PPB656311 PFE656310:PFF656311 OVI656310:OVJ656311 OLM656310:OLN656311 OBQ656310:OBR656311 NRU656310:NRV656311 NHY656310:NHZ656311 MYC656310:MYD656311 MOG656310:MOH656311 MEK656310:MEL656311 LUO656310:LUP656311 LKS656310:LKT656311 LAW656310:LAX656311 KRA656310:KRB656311 KHE656310:KHF656311 JXI656310:JXJ656311 JNM656310:JNN656311 JDQ656310:JDR656311 ITU656310:ITV656311 IJY656310:IJZ656311 IAC656310:IAD656311 HQG656310:HQH656311 HGK656310:HGL656311 GWO656310:GWP656311 GMS656310:GMT656311 GCW656310:GCX656311 FTA656310:FTB656311 FJE656310:FJF656311 EZI656310:EZJ656311 EPM656310:EPN656311 EFQ656310:EFR656311 DVU656310:DVV656311 DLY656310:DLZ656311 DCC656310:DCD656311 CSG656310:CSH656311 CIK656310:CIL656311 BYO656310:BYP656311 BOS656310:BOT656311 BEW656310:BEX656311 AVA656310:AVB656311 ALE656310:ALF656311 ABI656310:ABJ656311 RM656310:RN656311 HQ656310:HR656311 WUC590774:WUD590775 WKG590774:WKH590775 WAK590774:WAL590775 VQO590774:VQP590775 VGS590774:VGT590775 UWW590774:UWX590775 UNA590774:UNB590775 UDE590774:UDF590775 TTI590774:TTJ590775 TJM590774:TJN590775 SZQ590774:SZR590775 SPU590774:SPV590775 SFY590774:SFZ590775 RWC590774:RWD590775 RMG590774:RMH590775 RCK590774:RCL590775 QSO590774:QSP590775 QIS590774:QIT590775 PYW590774:PYX590775 PPA590774:PPB590775 PFE590774:PFF590775 OVI590774:OVJ590775 OLM590774:OLN590775 OBQ590774:OBR590775 NRU590774:NRV590775 NHY590774:NHZ590775 MYC590774:MYD590775 MOG590774:MOH590775 MEK590774:MEL590775 LUO590774:LUP590775 LKS590774:LKT590775 LAW590774:LAX590775 KRA590774:KRB590775 KHE590774:KHF590775 JXI590774:JXJ590775 JNM590774:JNN590775 JDQ590774:JDR590775 ITU590774:ITV590775 IJY590774:IJZ590775 IAC590774:IAD590775 HQG590774:HQH590775 HGK590774:HGL590775 GWO590774:GWP590775 GMS590774:GMT590775 GCW590774:GCX590775 FTA590774:FTB590775 FJE590774:FJF590775 EZI590774:EZJ590775 EPM590774:EPN590775 EFQ590774:EFR590775 DVU590774:DVV590775 DLY590774:DLZ590775 DCC590774:DCD590775 CSG590774:CSH590775 CIK590774:CIL590775 BYO590774:BYP590775 BOS590774:BOT590775 BEW590774:BEX590775 AVA590774:AVB590775 ALE590774:ALF590775 ABI590774:ABJ590775 RM590774:RN590775 HQ590774:HR590775 WUC525238:WUD525239 WKG525238:WKH525239 WAK525238:WAL525239 VQO525238:VQP525239 VGS525238:VGT525239 UWW525238:UWX525239 UNA525238:UNB525239 UDE525238:UDF525239 TTI525238:TTJ525239 TJM525238:TJN525239 SZQ525238:SZR525239 SPU525238:SPV525239 SFY525238:SFZ525239 RWC525238:RWD525239 RMG525238:RMH525239 RCK525238:RCL525239 QSO525238:QSP525239 QIS525238:QIT525239 PYW525238:PYX525239 PPA525238:PPB525239 PFE525238:PFF525239 OVI525238:OVJ525239 OLM525238:OLN525239 OBQ525238:OBR525239 NRU525238:NRV525239 NHY525238:NHZ525239 MYC525238:MYD525239 MOG525238:MOH525239 MEK525238:MEL525239 LUO525238:LUP525239 LKS525238:LKT525239 LAW525238:LAX525239 KRA525238:KRB525239 KHE525238:KHF525239 JXI525238:JXJ525239 JNM525238:JNN525239 JDQ525238:JDR525239 ITU525238:ITV525239 IJY525238:IJZ525239 IAC525238:IAD525239 HQG525238:HQH525239 HGK525238:HGL525239 GWO525238:GWP525239 GMS525238:GMT525239 GCW525238:GCX525239 FTA525238:FTB525239 FJE525238:FJF525239 EZI525238:EZJ525239 EPM525238:EPN525239 EFQ525238:EFR525239 DVU525238:DVV525239 DLY525238:DLZ525239 DCC525238:DCD525239 CSG525238:CSH525239 CIK525238:CIL525239 BYO525238:BYP525239 BOS525238:BOT525239 BEW525238:BEX525239 AVA525238:AVB525239 ALE525238:ALF525239 ABI525238:ABJ525239 RM525238:RN525239 HQ525238:HR525239 WUC459702:WUD459703 WKG459702:WKH459703 WAK459702:WAL459703 VQO459702:VQP459703 VGS459702:VGT459703 UWW459702:UWX459703 UNA459702:UNB459703 UDE459702:UDF459703 TTI459702:TTJ459703 TJM459702:TJN459703 SZQ459702:SZR459703 SPU459702:SPV459703 SFY459702:SFZ459703 RWC459702:RWD459703 RMG459702:RMH459703 RCK459702:RCL459703 QSO459702:QSP459703 QIS459702:QIT459703 PYW459702:PYX459703 PPA459702:PPB459703 PFE459702:PFF459703 OVI459702:OVJ459703 OLM459702:OLN459703 OBQ459702:OBR459703 NRU459702:NRV459703 NHY459702:NHZ459703 MYC459702:MYD459703 MOG459702:MOH459703 MEK459702:MEL459703 LUO459702:LUP459703 LKS459702:LKT459703 LAW459702:LAX459703 KRA459702:KRB459703 KHE459702:KHF459703 JXI459702:JXJ459703 JNM459702:JNN459703 JDQ459702:JDR459703 ITU459702:ITV459703 IJY459702:IJZ459703 IAC459702:IAD459703 HQG459702:HQH459703 HGK459702:HGL459703 GWO459702:GWP459703 GMS459702:GMT459703 GCW459702:GCX459703 FTA459702:FTB459703 FJE459702:FJF459703 EZI459702:EZJ459703 EPM459702:EPN459703 EFQ459702:EFR459703 DVU459702:DVV459703 DLY459702:DLZ459703 DCC459702:DCD459703 CSG459702:CSH459703 CIK459702:CIL459703 BYO459702:BYP459703 BOS459702:BOT459703 BEW459702:BEX459703 AVA459702:AVB459703 ALE459702:ALF459703 ABI459702:ABJ459703 RM459702:RN459703 HQ459702:HR459703 WUC394166:WUD394167 WKG394166:WKH394167 WAK394166:WAL394167 VQO394166:VQP394167 VGS394166:VGT394167 UWW394166:UWX394167 UNA394166:UNB394167 UDE394166:UDF394167 TTI394166:TTJ394167 TJM394166:TJN394167 SZQ394166:SZR394167 SPU394166:SPV394167 SFY394166:SFZ394167 RWC394166:RWD394167 RMG394166:RMH394167 RCK394166:RCL394167 QSO394166:QSP394167 QIS394166:QIT394167 PYW394166:PYX394167 PPA394166:PPB394167 PFE394166:PFF394167 OVI394166:OVJ394167 OLM394166:OLN394167 OBQ394166:OBR394167 NRU394166:NRV394167 NHY394166:NHZ394167 MYC394166:MYD394167 MOG394166:MOH394167 MEK394166:MEL394167 LUO394166:LUP394167 LKS394166:LKT394167 LAW394166:LAX394167 KRA394166:KRB394167 KHE394166:KHF394167 JXI394166:JXJ394167 JNM394166:JNN394167 JDQ394166:JDR394167 ITU394166:ITV394167 IJY394166:IJZ394167 IAC394166:IAD394167 HQG394166:HQH394167 HGK394166:HGL394167 GWO394166:GWP394167 GMS394166:GMT394167 GCW394166:GCX394167 FTA394166:FTB394167 FJE394166:FJF394167 EZI394166:EZJ394167 EPM394166:EPN394167 EFQ394166:EFR394167 DVU394166:DVV394167 DLY394166:DLZ394167 DCC394166:DCD394167 CSG394166:CSH394167 CIK394166:CIL394167 BYO394166:BYP394167 BOS394166:BOT394167 BEW394166:BEX394167 AVA394166:AVB394167 ALE394166:ALF394167 ABI394166:ABJ394167 RM394166:RN394167 HQ394166:HR394167 WUC328630:WUD328631 WKG328630:WKH328631 WAK328630:WAL328631 VQO328630:VQP328631 VGS328630:VGT328631 UWW328630:UWX328631 UNA328630:UNB328631 UDE328630:UDF328631 TTI328630:TTJ328631 TJM328630:TJN328631 SZQ328630:SZR328631 SPU328630:SPV328631 SFY328630:SFZ328631 RWC328630:RWD328631 RMG328630:RMH328631 RCK328630:RCL328631 QSO328630:QSP328631 QIS328630:QIT328631 PYW328630:PYX328631 PPA328630:PPB328631 PFE328630:PFF328631 OVI328630:OVJ328631 OLM328630:OLN328631 OBQ328630:OBR328631 NRU328630:NRV328631 NHY328630:NHZ328631 MYC328630:MYD328631 MOG328630:MOH328631 MEK328630:MEL328631 LUO328630:LUP328631 LKS328630:LKT328631 LAW328630:LAX328631 KRA328630:KRB328631 KHE328630:KHF328631 JXI328630:JXJ328631 JNM328630:JNN328631 JDQ328630:JDR328631 ITU328630:ITV328631 IJY328630:IJZ328631 IAC328630:IAD328631 HQG328630:HQH328631 HGK328630:HGL328631 GWO328630:GWP328631 GMS328630:GMT328631 GCW328630:GCX328631 FTA328630:FTB328631 FJE328630:FJF328631 EZI328630:EZJ328631 EPM328630:EPN328631 EFQ328630:EFR328631 DVU328630:DVV328631 DLY328630:DLZ328631 DCC328630:DCD328631 CSG328630:CSH328631 CIK328630:CIL328631 BYO328630:BYP328631 BOS328630:BOT328631 BEW328630:BEX328631 AVA328630:AVB328631 ALE328630:ALF328631 ABI328630:ABJ328631 RM328630:RN328631 HQ328630:HR328631 WUC263094:WUD263095 WKG263094:WKH263095 WAK263094:WAL263095 VQO263094:VQP263095 VGS263094:VGT263095 UWW263094:UWX263095 UNA263094:UNB263095 UDE263094:UDF263095 TTI263094:TTJ263095 TJM263094:TJN263095 SZQ263094:SZR263095 SPU263094:SPV263095 SFY263094:SFZ263095 RWC263094:RWD263095 RMG263094:RMH263095 RCK263094:RCL263095 QSO263094:QSP263095 QIS263094:QIT263095 PYW263094:PYX263095 PPA263094:PPB263095 PFE263094:PFF263095 OVI263094:OVJ263095 OLM263094:OLN263095 OBQ263094:OBR263095 NRU263094:NRV263095 NHY263094:NHZ263095 MYC263094:MYD263095 MOG263094:MOH263095 MEK263094:MEL263095 LUO263094:LUP263095 LKS263094:LKT263095 LAW263094:LAX263095 KRA263094:KRB263095 KHE263094:KHF263095 JXI263094:JXJ263095 JNM263094:JNN263095 JDQ263094:JDR263095 ITU263094:ITV263095 IJY263094:IJZ263095 IAC263094:IAD263095 HQG263094:HQH263095 HGK263094:HGL263095 GWO263094:GWP263095 GMS263094:GMT263095 GCW263094:GCX263095 FTA263094:FTB263095 FJE263094:FJF263095 EZI263094:EZJ263095 EPM263094:EPN263095 EFQ263094:EFR263095 DVU263094:DVV263095 DLY263094:DLZ263095 DCC263094:DCD263095 CSG263094:CSH263095 CIK263094:CIL263095 BYO263094:BYP263095 BOS263094:BOT263095 BEW263094:BEX263095 AVA263094:AVB263095 ALE263094:ALF263095 ABI263094:ABJ263095 RM263094:RN263095 HQ263094:HR263095 WUC197558:WUD197559 WKG197558:WKH197559 WAK197558:WAL197559 VQO197558:VQP197559 VGS197558:VGT197559 UWW197558:UWX197559 UNA197558:UNB197559 UDE197558:UDF197559 TTI197558:TTJ197559 TJM197558:TJN197559 SZQ197558:SZR197559 SPU197558:SPV197559 SFY197558:SFZ197559 RWC197558:RWD197559 RMG197558:RMH197559 RCK197558:RCL197559 QSO197558:QSP197559 QIS197558:QIT197559 PYW197558:PYX197559 PPA197558:PPB197559 PFE197558:PFF197559 OVI197558:OVJ197559 OLM197558:OLN197559 OBQ197558:OBR197559 NRU197558:NRV197559 NHY197558:NHZ197559 MYC197558:MYD197559 MOG197558:MOH197559 MEK197558:MEL197559 LUO197558:LUP197559 LKS197558:LKT197559 LAW197558:LAX197559 KRA197558:KRB197559 KHE197558:KHF197559 JXI197558:JXJ197559 JNM197558:JNN197559 JDQ197558:JDR197559 ITU197558:ITV197559 IJY197558:IJZ197559 IAC197558:IAD197559 HQG197558:HQH197559 HGK197558:HGL197559 GWO197558:GWP197559 GMS197558:GMT197559 GCW197558:GCX197559 FTA197558:FTB197559 FJE197558:FJF197559 EZI197558:EZJ197559 EPM197558:EPN197559 EFQ197558:EFR197559 DVU197558:DVV197559 DLY197558:DLZ197559 DCC197558:DCD197559 CSG197558:CSH197559 CIK197558:CIL197559 BYO197558:BYP197559 BOS197558:BOT197559 BEW197558:BEX197559 AVA197558:AVB197559 ALE197558:ALF197559 ABI197558:ABJ197559 RM197558:RN197559 HQ197558:HR197559 WUC132022:WUD132023 WKG132022:WKH132023 WAK132022:WAL132023 VQO132022:VQP132023 VGS132022:VGT132023 UWW132022:UWX132023 UNA132022:UNB132023 UDE132022:UDF132023 TTI132022:TTJ132023 TJM132022:TJN132023 SZQ132022:SZR132023 SPU132022:SPV132023 SFY132022:SFZ132023 RWC132022:RWD132023 RMG132022:RMH132023 RCK132022:RCL132023 QSO132022:QSP132023 QIS132022:QIT132023 PYW132022:PYX132023 PPA132022:PPB132023 PFE132022:PFF132023 OVI132022:OVJ132023 OLM132022:OLN132023 OBQ132022:OBR132023 NRU132022:NRV132023 NHY132022:NHZ132023 MYC132022:MYD132023 MOG132022:MOH132023 MEK132022:MEL132023 LUO132022:LUP132023 LKS132022:LKT132023 LAW132022:LAX132023 KRA132022:KRB132023 KHE132022:KHF132023 JXI132022:JXJ132023 JNM132022:JNN132023 JDQ132022:JDR132023 ITU132022:ITV132023 IJY132022:IJZ132023 IAC132022:IAD132023 HQG132022:HQH132023 HGK132022:HGL132023 GWO132022:GWP132023 GMS132022:GMT132023 GCW132022:GCX132023 FTA132022:FTB132023 FJE132022:FJF132023 EZI132022:EZJ132023 EPM132022:EPN132023 EFQ132022:EFR132023 DVU132022:DVV132023 DLY132022:DLZ132023 DCC132022:DCD132023 CSG132022:CSH132023 CIK132022:CIL132023 BYO132022:BYP132023 BOS132022:BOT132023 BEW132022:BEX132023 AVA132022:AVB132023 ALE132022:ALF132023 ABI132022:ABJ132023 RM132022:RN132023 HQ132022:HR132023 WUC66486:WUD66487 WKG66486:WKH66487 WAK66486:WAL66487 VQO66486:VQP66487 VGS66486:VGT66487 UWW66486:UWX66487 UNA66486:UNB66487 UDE66486:UDF66487 TTI66486:TTJ66487 TJM66486:TJN66487 SZQ66486:SZR66487 SPU66486:SPV66487 SFY66486:SFZ66487 RWC66486:RWD66487 RMG66486:RMH66487 RCK66486:RCL66487 QSO66486:QSP66487 QIS66486:QIT66487 PYW66486:PYX66487 PPA66486:PPB66487 PFE66486:PFF66487 OVI66486:OVJ66487 OLM66486:OLN66487 OBQ66486:OBR66487 NRU66486:NRV66487 NHY66486:NHZ66487 MYC66486:MYD66487 MOG66486:MOH66487 MEK66486:MEL66487 LUO66486:LUP66487 LKS66486:LKT66487 LAW66486:LAX66487 KRA66486:KRB66487 KHE66486:KHF66487 JXI66486:JXJ66487 JNM66486:JNN66487 JDQ66486:JDR66487 ITU66486:ITV66487 IJY66486:IJZ66487 IAC66486:IAD66487 HQG66486:HQH66487 HGK66486:HGL66487 GWO66486:GWP66487 GMS66486:GMT66487 GCW66486:GCX66487 FTA66486:FTB66487 FJE66486:FJF66487 EZI66486:EZJ66487 EPM66486:EPN66487 EFQ66486:EFR66487 DVU66486:DVV66487 DLY66486:DLZ66487 DCC66486:DCD66487 CSG66486:CSH66487 CIK66486:CIL66487 BYO66486:BYP66487 BOS66486:BOT66487 BEW66486:BEX66487 AVA66486:AVB66487 ALE66486:ALF66487 ABI66486:ABJ66487 RM66486:RN66487 HQ66486:HR66487 WUC950:WUD951 WKG950:WKH951 WAK950:WAL951 VQO950:VQP951 VGS950:VGT951 UWW950:UWX951 UNA950:UNB951 UDE950:UDF951 TTI950:TTJ951 TJM950:TJN951 SZQ950:SZR951 SPU950:SPV951 SFY950:SFZ951 RWC950:RWD951 RMG950:RMH951 RCK950:RCL951 QSO950:QSP951 QIS950:QIT951 PYW950:PYX951 PPA950:PPB951 PFE950:PFF951 OVI950:OVJ951 OLM950:OLN951 OBQ950:OBR951 NRU950:NRV951 NHY950:NHZ951 MYC950:MYD951 MOG950:MOH951 MEK950:MEL951 LUO950:LUP951 LKS950:LKT951 LAW950:LAX951 KRA950:KRB951 KHE950:KHF951 JXI950:JXJ951 JNM950:JNN951 JDQ950:JDR951 ITU950:ITV951 IJY950:IJZ951 IAC950:IAD951 HQG950:HQH951 HGK950:HGL951 GWO950:GWP951 GMS950:GMT951 GCW950:GCX951 FTA950:FTB951 FJE950:FJF951 EZI950:EZJ951 EPM950:EPN951 EFQ950:EFR951 DVU950:DVV951 DLY950:DLZ951 DCC950:DCD951 CSG950:CSH951 CIK950:CIL951 BYO950:BYP951 BOS950:BOT951 BEW950:BEX951 AVA950:AVB951 ALE950:ALF951 ABI950:ABJ951 RM950:RN951 HQ11:HR459 RM11:RN459 ABI11:ABJ459 ALE11:ALF459 AVA11:AVB459 BEW11:BEX459 BOS11:BOT459 BYO11:BYP459 CIK11:CIL459 CSG11:CSH459 DCC11:DCD459 DLY11:DLZ459 DVU11:DVV459 EFQ11:EFR459 EPM11:EPN459 EZI11:EZJ459 FJE11:FJF459 FTA11:FTB459 GCW11:GCX459 GMS11:GMT459 GWO11:GWP459 HGK11:HGL459 HQG11:HQH459 IAC11:IAD459 IJY11:IJZ459 ITU11:ITV459 JDQ11:JDR459 JNM11:JNN459 JXI11:JXJ459 KHE11:KHF459 KRA11:KRB459 LAW11:LAX459 LKS11:LKT459 LUO11:LUP459 MEK11:MEL459 MOG11:MOH459 MYC11:MYD459 NHY11:NHZ459 NRU11:NRV459 OBQ11:OBR459 OLM11:OLN459 OVI11:OVJ459 PFE11:PFF459 PPA11:PPB459 PYW11:PYX459 QIS11:QIT459 QSO11:QSP459 RCK11:RCL459 RMG11:RMH459 RWC11:RWD459 SFY11:SFZ459 SPU11:SPV459 SZQ11:SZR459 TJM11:TJN459 TTI11:TTJ459 UDE11:UDF459 UNA11:UNB459 UWW11:UWX459 VGS11:VGT459 VQO11:VQP459 WAK11:WAL459 WKG11:WKH459">
      <formula1>#REF!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'EstimaciónSprint-1'!$C$15:$C$26</xm:f>
          </x14:formula1>
          <xm:sqref>A11:A25</xm:sqref>
        </x14:dataValidation>
        <x14:dataValidation type="list" allowBlank="1" showInputMessage="1" showErrorMessage="1">
          <x14:formula1>
            <xm:f>ResumenProyecto!$B$24:$B$25</xm:f>
          </x14:formula1>
          <xm:sqref>B11:B25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2:R19"/>
  <sheetViews>
    <sheetView zoomScale="75" zoomScaleNormal="75" workbookViewId="0">
      <selection activeCell="B19" sqref="B19"/>
    </sheetView>
  </sheetViews>
  <sheetFormatPr baseColWidth="10" defaultRowHeight="15" outlineLevelRow="1" x14ac:dyDescent="0.25"/>
  <cols>
    <col min="1" max="1" width="25.85546875" customWidth="1"/>
    <col min="2" max="3" width="8.85546875" customWidth="1"/>
    <col min="4" max="4" width="7.140625" customWidth="1"/>
    <col min="5" max="5" width="9.7109375" style="43" customWidth="1"/>
    <col min="6" max="6" width="9.7109375" customWidth="1"/>
    <col min="7" max="7" width="10.42578125" customWidth="1"/>
    <col min="8" max="9" width="11.140625" customWidth="1"/>
    <col min="10" max="11" width="11.85546875" customWidth="1"/>
  </cols>
  <sheetData>
    <row r="2" spans="1:3" ht="99" customHeight="1" x14ac:dyDescent="0.25"/>
    <row r="3" spans="1:3" ht="13.5" customHeight="1" x14ac:dyDescent="0.25"/>
    <row r="9" spans="1:3" ht="113.25" customHeight="1" x14ac:dyDescent="0.25"/>
    <row r="12" spans="1:3" ht="122.25" customHeight="1" x14ac:dyDescent="0.25"/>
    <row r="14" spans="1:3" ht="13.5" customHeight="1" x14ac:dyDescent="0.25"/>
    <row r="16" spans="1:3" x14ac:dyDescent="0.25">
      <c r="A16" s="47" t="s">
        <v>40</v>
      </c>
      <c r="B16" s="47"/>
      <c r="C16" s="47"/>
    </row>
    <row r="17" spans="1:18" ht="52.5" customHeight="1" x14ac:dyDescent="0.25">
      <c r="A17" s="47" t="s">
        <v>68</v>
      </c>
      <c r="B17" s="68">
        <f>'EstimaciónSprint-1'!$I$9</f>
        <v>5.3500000000000005</v>
      </c>
      <c r="C17" s="96">
        <f>IF('DiarioRestante-1'!G5&gt;0,'DiarioRestante-1'!G5-1,"")</f>
        <v>41906</v>
      </c>
      <c r="D17" s="96">
        <f>IF('DiarioRestante-1'!G5&gt;0,'DiarioRestante-1'!G5,"")</f>
        <v>41907</v>
      </c>
      <c r="E17" s="96">
        <f>IF('DiarioRestante-1'!H5&gt;0,'DiarioRestante-1'!H5,"")</f>
        <v>41908</v>
      </c>
      <c r="F17" s="96">
        <f>IF('DiarioRestante-1'!I5&gt;0,'DiarioRestante-1'!I5,"")</f>
        <v>41911</v>
      </c>
      <c r="G17" s="96" t="e">
        <f>IF('DiarioRestante-1'!#REF!&gt;0,'DiarioRestante-1'!#REF!,"")</f>
        <v>#REF!</v>
      </c>
      <c r="H17" s="96" t="e">
        <f>IF('DiarioRestante-1'!#REF!&gt;0,'DiarioRestante-1'!#REF!,"")</f>
        <v>#REF!</v>
      </c>
      <c r="I17" s="96" t="e">
        <f>IF('DiarioRestante-1'!#REF!&gt;0,'DiarioRestante-1'!#REF!,"")</f>
        <v>#REF!</v>
      </c>
      <c r="J17" s="96" t="e">
        <f>IF('DiarioRestante-1'!#REF!&gt;0,'DiarioRestante-1'!#REF!,"")</f>
        <v>#REF!</v>
      </c>
      <c r="K17" s="96" t="e">
        <f>IF('DiarioRestante-1'!#REF!&gt;0,'DiarioRestante-1'!#REF!,"")</f>
        <v>#REF!</v>
      </c>
      <c r="L17" s="96" t="e">
        <f>IF('DiarioRestante-1'!#REF!&gt;0,'DiarioRestante-1'!#REF!,"")</f>
        <v>#REF!</v>
      </c>
      <c r="M17" s="96" t="e">
        <f>IF('DiarioRestante-1'!#REF!&gt;0,'DiarioRestante-1'!#REF!,"")</f>
        <v>#REF!</v>
      </c>
    </row>
    <row r="18" spans="1:18" x14ac:dyDescent="0.25">
      <c r="A18" s="47" t="s">
        <v>69</v>
      </c>
      <c r="B18" s="121">
        <v>18.5</v>
      </c>
      <c r="C18" s="148"/>
      <c r="D18" s="121">
        <f>$B$18</f>
        <v>18.5</v>
      </c>
      <c r="E18" s="140">
        <f t="shared" ref="E18:M18" si="0">$B$18</f>
        <v>18.5</v>
      </c>
      <c r="F18" s="140">
        <f t="shared" si="0"/>
        <v>18.5</v>
      </c>
      <c r="G18" s="140">
        <f t="shared" si="0"/>
        <v>18.5</v>
      </c>
      <c r="H18" s="140">
        <f t="shared" si="0"/>
        <v>18.5</v>
      </c>
      <c r="I18" s="140">
        <f t="shared" si="0"/>
        <v>18.5</v>
      </c>
      <c r="J18" s="140">
        <f t="shared" si="0"/>
        <v>18.5</v>
      </c>
      <c r="K18" s="140">
        <f t="shared" si="0"/>
        <v>18.5</v>
      </c>
      <c r="L18" s="140">
        <f t="shared" si="0"/>
        <v>18.5</v>
      </c>
      <c r="M18" s="140">
        <f t="shared" si="0"/>
        <v>18.5</v>
      </c>
      <c r="N18" s="140"/>
      <c r="O18" s="140"/>
      <c r="P18" s="140"/>
      <c r="Q18" s="141"/>
      <c r="R18" s="141"/>
    </row>
    <row r="19" spans="1:18" outlineLevel="1" x14ac:dyDescent="0.25">
      <c r="A19" s="47" t="s">
        <v>41</v>
      </c>
      <c r="B19" s="121"/>
      <c r="C19" s="148">
        <f>B17</f>
        <v>5.3500000000000005</v>
      </c>
      <c r="D19" s="148">
        <f>$B$17-SUM($C$18:D18)</f>
        <v>-13.149999999999999</v>
      </c>
      <c r="E19" s="148">
        <f>$B$17-SUM($C$18:E18)</f>
        <v>-31.65</v>
      </c>
      <c r="F19" s="148">
        <f>$B$17-SUM($C$18:F18)</f>
        <v>-50.15</v>
      </c>
      <c r="G19" s="148">
        <f>$B$17-SUM($C$18:G18)</f>
        <v>-68.650000000000006</v>
      </c>
      <c r="H19" s="148">
        <f>$B$17-SUM($C$18:H18)</f>
        <v>-87.15</v>
      </c>
      <c r="I19" s="148">
        <f>$B$17-SUM($C$18:I18)</f>
        <v>-105.65</v>
      </c>
      <c r="J19" s="148">
        <f>$B$17-SUM($C$18:J18)</f>
        <v>-124.15</v>
      </c>
      <c r="K19" s="148">
        <f>$B$17-SUM($C$18:K18)</f>
        <v>-142.65</v>
      </c>
      <c r="L19" s="148">
        <f>$B$17-SUM($C$18:L18)</f>
        <v>-161.15</v>
      </c>
      <c r="M19" s="148">
        <f>$B$17-SUM($C$18:M18)</f>
        <v>-179.65</v>
      </c>
      <c r="N19" s="140"/>
      <c r="O19" s="140"/>
      <c r="P19" s="140"/>
      <c r="Q19" s="141"/>
      <c r="R19" s="141"/>
    </row>
  </sheetData>
  <sheetProtection selectLockedCells="1"/>
  <phoneticPr fontId="0" type="noConversion"/>
  <pageMargins left="0.7" right="0.7" top="0.75" bottom="0.75" header="0.3" footer="0.3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ResumenProyecto</vt:lpstr>
      <vt:lpstr>Requisitos</vt:lpstr>
      <vt:lpstr>Sprint-1</vt:lpstr>
      <vt:lpstr>EstimaciónSprint-1</vt:lpstr>
      <vt:lpstr>DiarioRestante-1</vt:lpstr>
      <vt:lpstr>DiarioRealizado-1</vt:lpstr>
      <vt:lpstr>Burn Charts-1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labora3</cp:lastModifiedBy>
  <cp:lastPrinted>2013-09-02T16:47:49Z</cp:lastPrinted>
  <dcterms:created xsi:type="dcterms:W3CDTF">2011-01-10T18:51:05Z</dcterms:created>
  <dcterms:modified xsi:type="dcterms:W3CDTF">2014-10-01T16:40:25Z</dcterms:modified>
</cp:coreProperties>
</file>