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SRIVASTAVA\Documents\myWork\Github\Case-study-Google-Data-Analytics-Bike_Share\"/>
    </mc:Choice>
  </mc:AlternateContent>
  <xr:revisionPtr revIDLastSave="0" documentId="13_ncr:1_{2794C9D1-28AE-436A-9BF7-F66AFFFB9880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avg_ride_length" sheetId="1" r:id="rId1"/>
    <sheet name="pivot avg_ride_len" sheetId="6" r:id="rId2"/>
    <sheet name="count_of_rides" sheetId="3" r:id="rId3"/>
    <sheet name="pivot count_of_rides" sheetId="9" r:id="rId4"/>
    <sheet name="data_viz" sheetId="4" r:id="rId5"/>
    <sheet name="Conclusion" sheetId="5" r:id="rId6"/>
  </sheets>
  <definedNames>
    <definedName name="_xlnm._FilterDatabase" localSheetId="0" hidden="1">avg_ride_length!$C$1:$C$15</definedName>
  </definedNames>
  <calcPr calcId="18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6" i="6"/>
  <c r="B16" i="6"/>
  <c r="H2" i="5" l="1"/>
  <c r="B2" i="5"/>
  <c r="F2" i="5" s="1"/>
  <c r="C2" i="5" l="1"/>
  <c r="G2" i="5" s="1"/>
</calcChain>
</file>

<file path=xl/sharedStrings.xml><?xml version="1.0" encoding="utf-8"?>
<sst xmlns="http://schemas.openxmlformats.org/spreadsheetml/2006/main" count="107" uniqueCount="43">
  <si>
    <t>member_casual</t>
  </si>
  <si>
    <t>day_of_week</t>
  </si>
  <si>
    <t>ride_length (minutes)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</si>
  <si>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</si>
  <si>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</si>
  <si>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</si>
  <si>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</si>
  <si>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</si>
  <si>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</si>
  <si>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</si>
  <si>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</si>
  <si>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</si>
  <si>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weekday</t>
  </si>
  <si>
    <t>number_of_rides</t>
  </si>
  <si>
    <t>avearge_duration</t>
  </si>
  <si>
    <t>Sun</t>
  </si>
  <si>
    <t>Mon</t>
  </si>
  <si>
    <t>Tue</t>
  </si>
  <si>
    <t>Wed</t>
  </si>
  <si>
    <t>Thu</t>
  </si>
  <si>
    <t>Fri</t>
  </si>
  <si>
    <t>Sat</t>
  </si>
  <si>
    <t>Total Riders</t>
  </si>
  <si>
    <t xml:space="preserve">Precentage of total_riders </t>
  </si>
  <si>
    <t>Precentage of member_riders</t>
  </si>
  <si>
    <t>Casual Riders</t>
  </si>
  <si>
    <t>Member Riders</t>
  </si>
  <si>
    <t>Potential Target</t>
  </si>
  <si>
    <t>Percentage of casual_riders</t>
  </si>
  <si>
    <t>We have 1136671 casual_riders who use our services like member_riders.</t>
  </si>
  <si>
    <t>Findings</t>
  </si>
  <si>
    <t>Conclusion</t>
  </si>
  <si>
    <t>Column Labels</t>
  </si>
  <si>
    <t>Grand Total</t>
  </si>
  <si>
    <t>Row Labels</t>
  </si>
  <si>
    <t>Average of ride_length</t>
  </si>
  <si>
    <t>Average time difference</t>
  </si>
  <si>
    <t>ride_length (hours)</t>
  </si>
  <si>
    <t>mins</t>
  </si>
  <si>
    <t>hours</t>
  </si>
  <si>
    <t>Sum of number_of_rides</t>
  </si>
  <si>
    <t>average count difference</t>
  </si>
  <si>
    <t>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</si>
</sst>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0" fillId="0" borderId="0" xfId="0"/>
    <xf numFmtId="10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10" fontId="0" fillId="0" borderId="0" xfId="0" applyNumberFormat="1" applyAlignment="1"/>
    <xf numFmtId="0" fontId="0" fillId="0" borderId="0" xfId="0" applyAlignment="1"/>
    <xf numFmtId="0" fontId="19" fillId="33" borderId="0" xfId="0" applyFont="1" applyFill="1" applyAlignment="1"/>
    <xf numFmtId="0" fontId="18" fillId="33" borderId="0" xfId="0" applyFont="1" applyFill="1"/>
    <xf numFmtId="0" fontId="21" fillId="0" borderId="0" xfId="0" applyFont="1"/>
    <xf numFmtId="0" fontId="21" fillId="0" borderId="0" xfId="0" applyFont="1" applyAlignment="1"/>
    <xf numFmtId="0" fontId="0" fillId="35" borderId="0" xfId="0" applyFill="1"/>
    <xf numFmtId="0" fontId="21" fillId="35" borderId="0" xfId="0" applyFont="1" applyFill="1"/>
    <xf numFmtId="0" fontId="20" fillId="34" borderId="0" xfId="0" applyFont="1" applyFill="1" applyAlignment="1">
      <alignment horizontal="center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[analysis_findings.xlsx]pivot avg_ride_len!PivotTable1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avg_ride_len'!$B$3:$B$4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avg_ride_len'!$A$5:$A$12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avg_ride_len'!$B$5:$B$12</c:f>
              <c:numCache>
                <c:formatCode>General</c:formatCode>
                <c:ptCount val="7"/>
                <c:pt idx="0">
                  <c:v>2773.0785069444446</c:v>
                </c:pt>
                <c:pt idx="1">
                  <c:v>2533.3211574074076</c:v>
                </c:pt>
                <c:pt idx="2">
                  <c:v>2505.1129282407405</c:v>
                </c:pt>
                <c:pt idx="3">
                  <c:v>2730.8905671296297</c:v>
                </c:pt>
                <c:pt idx="4">
                  <c:v>2682.2442939814814</c:v>
                </c:pt>
                <c:pt idx="5">
                  <c:v>2887.2321064814814</c:v>
                </c:pt>
                <c:pt idx="6">
                  <c:v>3187.7744907407409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440-A1A7-A55E516FAA4F}"/>
            </c:ext>
          </c:extLst>
        </c:ser>
        <c:ser>
          <c:idx val="1"/>
          <c:order val="1"/>
          <c:tx>
            <c:strRef>
              <c:f>'pivot avg_ride_len'!$C$3:$C$4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avg_ride_len'!$A$5:$A$12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avg_ride_len'!$C$5:$C$12</c:f>
              <c:numCache>
                <c:formatCode>General</c:formatCode>
                <c:ptCount val="7"/>
                <c:pt idx="0">
                  <c:v>893.59655092592595</c:v>
                </c:pt>
                <c:pt idx="1">
                  <c:v>865.35857638888888</c:v>
                </c:pt>
                <c:pt idx="2">
                  <c:v>880.87209490740736</c:v>
                </c:pt>
                <c:pt idx="3">
                  <c:v>875.43166666666662</c:v>
                </c:pt>
                <c:pt idx="4">
                  <c:v>918.85577546296292</c:v>
                </c:pt>
                <c:pt idx="5">
                  <c:v>1055.8866550925925</c:v>
                </c:pt>
                <c:pt idx="6">
                  <c:v>1075.8985185185186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4-4440-A1A7-A55E516F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288960"/>
        <c:axId val="1546194240"/>
      </c:barChart>
      <c:catAx>
        <c:axId val="15462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94240"/>
        <c:crosses val="autoZero"/>
        <c:auto val="1"/>
        <c:lblAlgn val="ctr"/>
        <c:lblOffset val="100"/>
        <c:noMultiLvlLbl val="0"/>
      </c:catAx>
      <c:valAx>
        <c:axId val="15461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[analysis_findings.xlsx]pivot count_of_rides!PivotTable3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count_of_rides'!$B$3:$B$4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count_of_rides'!$A$5:$A$12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count_of_rides'!$B$5:$B$12</c:f>
              <c:numCache>
                <c:formatCode>General</c:formatCode>
                <c:ptCount val="7"/>
                <c:pt idx="0">
                  <c:v>154868</c:v>
                </c:pt>
                <c:pt idx="1">
                  <c:v>149850</c:v>
                </c:pt>
                <c:pt idx="2">
                  <c:v>163603</c:v>
                </c:pt>
                <c:pt idx="3">
                  <c:v>170629</c:v>
                </c:pt>
                <c:pt idx="4">
                  <c:v>213189</c:v>
                </c:pt>
                <c:pt idx="5">
                  <c:v>342539</c:v>
                </c:pt>
                <c:pt idx="6">
                  <c:v>277157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D-4A6F-A335-EBF70D3DCF0A}"/>
            </c:ext>
          </c:extLst>
        </c:ser>
        <c:ser>
          <c:idx val="1"/>
          <c:order val="1"/>
          <c:tx>
            <c:strRef>
              <c:f>'pivot count_of_rides'!$C$3:$C$4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count_of_rides'!$A$5:$A$12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count_of_rides'!$C$5:$C$12</c:f>
              <c:numCache>
                <c:formatCode>General</c:formatCode>
                <c:ptCount val="7"/>
                <c:pt idx="0">
                  <c:v>329259</c:v>
                </c:pt>
                <c:pt idx="1">
                  <c:v>354069</c:v>
                </c:pt>
                <c:pt idx="2">
                  <c:v>369074</c:v>
                </c:pt>
                <c:pt idx="3">
                  <c:v>361698</c:v>
                </c:pt>
                <c:pt idx="4">
                  <c:v>361894</c:v>
                </c:pt>
                <c:pt idx="5">
                  <c:v>353224</c:v>
                </c:pt>
                <c:pt idx="6">
                  <c:v>301263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D-4A6F-A335-EBF70D3D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084176"/>
        <c:axId val="1847664864"/>
      </c:barChart>
      <c:catAx>
        <c:axId val="16940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4864"/>
        <c:crosses val="autoZero"/>
        <c:auto val="1"/>
        <c:lblAlgn val="ctr"/>
        <c:lblOffset val="100"/>
        <c:noMultiLvlLbl val="0"/>
      </c:catAx>
      <c:valAx>
        <c:axId val="18476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of ride_length (minutes) by day_of_week and member_casual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2773.0785055660299</c:v>
              </c:pt>
              <c:pt idx="1">
                <c:v>2533.32116116116</c:v>
              </c:pt>
              <c:pt idx="2">
                <c:v>2505.1129258020901</c:v>
              </c:pt>
              <c:pt idx="3">
                <c:v>2730.8905637377002</c:v>
              </c:pt>
              <c:pt idx="4">
                <c:v>2682.24429496831</c:v>
              </c:pt>
              <c:pt idx="5">
                <c:v>2887.2321049573902</c:v>
              </c:pt>
              <c:pt idx="6">
                <c:v>3187.7744888276302</c:v>
              </c:pt>
            </c:numLit>
          </c:val>
          <c:extLst>
            <c:ext xmlns:c16="http://schemas.microsoft.com/office/drawing/2014/chart" uri="{C3380CC4-5D6E-409C-BE32-E72D297353CC}">
              <c16:uniqueId val="{00000000-3F41-4B8B-94DF-B3A701CABC37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893.59655165082802</c:v>
              </c:pt>
              <c:pt idx="1">
                <c:v>865.35857417622003</c:v>
              </c:pt>
              <c:pt idx="2">
                <c:v>880.87209069183996</c:v>
              </c:pt>
              <c:pt idx="3">
                <c:v>875.43166674960901</c:v>
              </c:pt>
              <c:pt idx="4">
                <c:v>918.85578097453902</c:v>
              </c:pt>
              <c:pt idx="5">
                <c:v>1055.8866583244601</c:v>
              </c:pt>
              <c:pt idx="6">
                <c:v>1075.8985139230499</c:v>
              </c:pt>
            </c:numLit>
          </c:val>
          <c:extLst>
            <c:ext xmlns:c16="http://schemas.microsoft.com/office/drawing/2014/chart" uri="{C3380CC4-5D6E-409C-BE32-E72D297353CC}">
              <c16:uniqueId val="{00000001-3F41-4B8B-94DF-B3A701CA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00656"/>
        <c:axId val="65190528"/>
      </c:barChart>
      <c:catAx>
        <c:axId val="19350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528"/>
        <c:crosses val="autoZero"/>
        <c:auto val="1"/>
        <c:lblAlgn val="ctr"/>
        <c:lblOffset val="100"/>
        <c:noMultiLvlLbl val="0"/>
      </c:catAx>
      <c:valAx>
        <c:axId val="6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852-4C2F-9425-2B26C92DE54F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852-4C2F-9425-2B26C92D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95250</xdr:rowOff>
    </xdr:from>
    <xdr:to>
      <xdr:col>12</xdr:col>
      <xdr:colOff>95250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C55B-4151-4D27-BD32-E96BAFD6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94865-801E-4F27-84F5-89F31200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0</xdr:row>
      <xdr:rowOff>85724</xdr:rowOff>
    </xdr:from>
    <xdr:to>
      <xdr:col>15</xdr:col>
      <xdr:colOff>238125</xdr:colOff>
      <xdr:row>13</xdr:row>
      <xdr:rowOff>95249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800E439-5AAD-4201-9876-3D879763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14</xdr:row>
      <xdr:rowOff>66675</xdr:rowOff>
    </xdr:from>
    <xdr:to>
      <xdr:col>15</xdr:col>
      <xdr:colOff>238125</xdr:colOff>
      <xdr:row>28</xdr:row>
      <xdr:rowOff>95251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DA3FF9B-B841-43D2-83F0-79EF79AE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SRIVASTAVA" refreshedDate="44392.604517245367" createdVersion="6" refreshedVersion="6" minRefreshableVersion="3" recordCount="14" xr:uid="{36D21DDB-F4BC-49CD-80AC-3980BA34DEEB}">
  <cacheSource type="worksheet">
    <worksheetSource ref="B1:E15" sheet="avg_ride_length"/>
  </cacheSource>
  <cacheFields count="4">
    <cacheField name="member_casual" numFmtId="0">
      <sharedItems count="2">
        <s v="casual"/>
        <s v="member"/>
      </sharedItems>
    </cacheField>
    <cacheField name="day_of_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ride_length (minutes)" numFmtId="0">
      <sharedItems containsSemiMixedTypes="0" containsString="0" containsNumber="1" minValue="865.35857420000002" maxValue="3187.7744889999999"/>
    </cacheField>
    <cacheField name="ride_length" numFmtId="21">
      <sharedItems containsSemiMixedTypes="0" containsNonDate="0" containsDate="1" containsString="0" minDate="1902-05-14T08:36:21" maxDate="1908-09-21T18:35: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SRIVASTAVA" refreshedDate="44392.611957291665" createdVersion="6" refreshedVersion="6" minRefreshableVersion="3" recordCount="14" xr:uid="{8E526CD6-081B-4D19-82F2-389669CF35E1}">
  <cacheSource type="worksheet">
    <worksheetSource ref="B1:D15" sheet="count_of_rides"/>
  </cacheSource>
  <cacheFields count="3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149850" maxValue="369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682.244295"/>
    <d v="1907-05-05T05:51:47"/>
  </r>
  <r>
    <x v="1"/>
    <x v="0"/>
    <n v="918.85578099999998"/>
    <d v="1902-07-06T20:32:19"/>
  </r>
  <r>
    <x v="0"/>
    <x v="1"/>
    <n v="2773.0785059999998"/>
    <d v="1907-08-04T01:53:03"/>
  </r>
  <r>
    <x v="1"/>
    <x v="1"/>
    <n v="893.59655169999996"/>
    <d v="1902-06-11T14:19:02"/>
  </r>
  <r>
    <x v="0"/>
    <x v="2"/>
    <n v="2887.232105"/>
    <d v="1907-11-26T05:34:14"/>
  </r>
  <r>
    <x v="1"/>
    <x v="2"/>
    <n v="1055.8866579999999"/>
    <d v="1902-11-20T21:16:47"/>
  </r>
  <r>
    <x v="0"/>
    <x v="3"/>
    <n v="3187.7744889999999"/>
    <d v="1908-09-21T18:35:16"/>
  </r>
  <r>
    <x v="1"/>
    <x v="3"/>
    <n v="1075.898514"/>
    <d v="1902-12-10T21:33:52"/>
  </r>
  <r>
    <x v="0"/>
    <x v="4"/>
    <n v="2730.8905639999998"/>
    <d v="1907-06-22T21:22:25"/>
  </r>
  <r>
    <x v="1"/>
    <x v="4"/>
    <n v="875.43166670000005"/>
    <d v="1902-05-24T10:21:36"/>
  </r>
  <r>
    <x v="0"/>
    <x v="5"/>
    <n v="2533.3211609999998"/>
    <d v="1906-12-07T07:42:28"/>
  </r>
  <r>
    <x v="1"/>
    <x v="5"/>
    <n v="865.35857420000002"/>
    <d v="1902-05-14T08:36:21"/>
  </r>
  <r>
    <x v="0"/>
    <x v="6"/>
    <n v="2505.1129259999998"/>
    <d v="1906-11-09T02:42:37"/>
  </r>
  <r>
    <x v="1"/>
    <x v="6"/>
    <n v="880.87209069999994"/>
    <d v="1902-05-29T20:55: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77157"/>
  </r>
  <r>
    <x v="0"/>
    <x v="1"/>
    <n v="154868"/>
  </r>
  <r>
    <x v="0"/>
    <x v="2"/>
    <n v="149850"/>
  </r>
  <r>
    <x v="0"/>
    <x v="3"/>
    <n v="163603"/>
  </r>
  <r>
    <x v="0"/>
    <x v="4"/>
    <n v="170629"/>
  </r>
  <r>
    <x v="0"/>
    <x v="5"/>
    <n v="213189"/>
  </r>
  <r>
    <x v="0"/>
    <x v="6"/>
    <n v="342539"/>
  </r>
  <r>
    <x v="1"/>
    <x v="0"/>
    <n v="301263"/>
  </r>
  <r>
    <x v="1"/>
    <x v="1"/>
    <n v="329259"/>
  </r>
  <r>
    <x v="1"/>
    <x v="2"/>
    <n v="354069"/>
  </r>
  <r>
    <x v="1"/>
    <x v="3"/>
    <n v="369074"/>
  </r>
  <r>
    <x v="1"/>
    <x v="4"/>
    <n v="361698"/>
  </r>
  <r>
    <x v="1"/>
    <x v="5"/>
    <n v="361894"/>
  </r>
  <r>
    <x v="1"/>
    <x v="6"/>
    <n v="353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58A53-61F1-4051-8527-9AF7C798E7C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5"/>
        <item x="6"/>
        <item x="4"/>
        <item x="0"/>
        <item x="2"/>
        <item x="3"/>
        <item t="default"/>
      </items>
    </pivotField>
    <pivotField showAll="0"/>
    <pivotField dataField="1" numFmtId="2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ide_length" fld="3" subtotal="average" baseField="0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D9C88-DE69-4537-930F-328E5BE46A67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chartFormats count="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opLeftCell="B1" workbookViewId="0">
      <selection activeCell="E16" sqref="E16"/>
    </sheetView>
  </sheetViews>
  <sheetFormatPr defaultRowHeight="15" x14ac:dyDescent="0.25"/>
  <cols>
    <col min="2" max="2" width="15.140625" bestFit="1" customWidth="1"/>
    <col min="3" max="3" width="12.85546875" bestFit="1" customWidth="1"/>
    <col min="4" max="4" width="20.7109375" bestFit="1" customWidth="1"/>
    <col min="5" max="5" width="18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37</v>
      </c>
    </row>
    <row r="2" spans="1:5" x14ac:dyDescent="0.25">
      <c r="A2">
        <v>1</v>
      </c>
      <c r="B2" t="s">
        <v>3</v>
      </c>
      <c r="C2" t="s">
        <v>4</v>
      </c>
      <c r="D2">
        <v>2682.244295</v>
      </c>
      <c r="E2" s="19">
        <f>D2/60</f>
        <v>44.704071583333331</v>
      </c>
    </row>
    <row r="3" spans="1:5" x14ac:dyDescent="0.25">
      <c r="A3">
        <v>2</v>
      </c>
      <c r="B3" t="s">
        <v>5</v>
      </c>
      <c r="C3" t="s">
        <v>4</v>
      </c>
      <c r="D3">
        <v>918.85578099999998</v>
      </c>
      <c r="E3" s="19">
        <f t="shared" ref="E3:E15" si="0">D3/60</f>
        <v>15.314263016666667</v>
      </c>
    </row>
    <row r="4" spans="1:5" x14ac:dyDescent="0.25">
      <c r="A4">
        <v>3</v>
      </c>
      <c r="B4" t="s">
        <v>3</v>
      </c>
      <c r="C4" t="s">
        <v>6</v>
      </c>
      <c r="D4">
        <v>2773.0785059999998</v>
      </c>
      <c r="E4" s="19">
        <f t="shared" si="0"/>
        <v>46.217975099999997</v>
      </c>
    </row>
    <row r="5" spans="1:5" x14ac:dyDescent="0.25">
      <c r="A5">
        <v>4</v>
      </c>
      <c r="B5" t="s">
        <v>5</v>
      </c>
      <c r="C5" t="s">
        <v>6</v>
      </c>
      <c r="D5">
        <v>893.59655169999996</v>
      </c>
      <c r="E5" s="19">
        <f t="shared" si="0"/>
        <v>14.893275861666666</v>
      </c>
    </row>
    <row r="6" spans="1:5" x14ac:dyDescent="0.25">
      <c r="A6">
        <v>5</v>
      </c>
      <c r="B6" t="s">
        <v>3</v>
      </c>
      <c r="C6" t="s">
        <v>7</v>
      </c>
      <c r="D6">
        <v>2887.232105</v>
      </c>
      <c r="E6" s="19">
        <f t="shared" si="0"/>
        <v>48.120535083333337</v>
      </c>
    </row>
    <row r="7" spans="1:5" x14ac:dyDescent="0.25">
      <c r="A7">
        <v>6</v>
      </c>
      <c r="B7" t="s">
        <v>5</v>
      </c>
      <c r="C7" t="s">
        <v>7</v>
      </c>
      <c r="D7">
        <v>1055.8866579999999</v>
      </c>
      <c r="E7" s="19">
        <f t="shared" si="0"/>
        <v>17.598110966666663</v>
      </c>
    </row>
    <row r="8" spans="1:5" x14ac:dyDescent="0.25">
      <c r="A8">
        <v>7</v>
      </c>
      <c r="B8" t="s">
        <v>3</v>
      </c>
      <c r="C8" t="s">
        <v>8</v>
      </c>
      <c r="D8">
        <v>3187.7744889999999</v>
      </c>
      <c r="E8" s="19">
        <f t="shared" si="0"/>
        <v>53.129574816666668</v>
      </c>
    </row>
    <row r="9" spans="1:5" x14ac:dyDescent="0.25">
      <c r="A9">
        <v>8</v>
      </c>
      <c r="B9" t="s">
        <v>5</v>
      </c>
      <c r="C9" t="s">
        <v>8</v>
      </c>
      <c r="D9">
        <v>1075.898514</v>
      </c>
      <c r="E9" s="19">
        <f t="shared" si="0"/>
        <v>17.931641899999999</v>
      </c>
    </row>
    <row r="10" spans="1:5" x14ac:dyDescent="0.25">
      <c r="A10">
        <v>9</v>
      </c>
      <c r="B10" t="s">
        <v>3</v>
      </c>
      <c r="C10" t="s">
        <v>9</v>
      </c>
      <c r="D10">
        <v>2730.8905639999998</v>
      </c>
      <c r="E10" s="19">
        <f t="shared" si="0"/>
        <v>45.514842733333332</v>
      </c>
    </row>
    <row r="11" spans="1:5" x14ac:dyDescent="0.25">
      <c r="A11">
        <v>10</v>
      </c>
      <c r="B11" t="s">
        <v>5</v>
      </c>
      <c r="C11" t="s">
        <v>9</v>
      </c>
      <c r="D11">
        <v>875.43166670000005</v>
      </c>
      <c r="E11" s="19">
        <f t="shared" si="0"/>
        <v>14.590527778333334</v>
      </c>
    </row>
    <row r="12" spans="1:5" x14ac:dyDescent="0.25">
      <c r="A12">
        <v>11</v>
      </c>
      <c r="B12" t="s">
        <v>3</v>
      </c>
      <c r="C12" t="s">
        <v>10</v>
      </c>
      <c r="D12">
        <v>2533.3211609999998</v>
      </c>
      <c r="E12" s="19">
        <f t="shared" si="0"/>
        <v>42.222019349999997</v>
      </c>
    </row>
    <row r="13" spans="1:5" x14ac:dyDescent="0.25">
      <c r="A13">
        <v>12</v>
      </c>
      <c r="B13" t="s">
        <v>5</v>
      </c>
      <c r="C13" t="s">
        <v>10</v>
      </c>
      <c r="D13">
        <v>865.35857420000002</v>
      </c>
      <c r="E13" s="19">
        <f t="shared" si="0"/>
        <v>14.422642903333333</v>
      </c>
    </row>
    <row r="14" spans="1:5" x14ac:dyDescent="0.25">
      <c r="A14">
        <v>13</v>
      </c>
      <c r="B14" t="s">
        <v>3</v>
      </c>
      <c r="C14" t="s">
        <v>11</v>
      </c>
      <c r="D14">
        <v>2505.1129259999998</v>
      </c>
      <c r="E14" s="19">
        <f t="shared" si="0"/>
        <v>41.751882099999996</v>
      </c>
    </row>
    <row r="15" spans="1:5" x14ac:dyDescent="0.25">
      <c r="A15">
        <v>14</v>
      </c>
      <c r="B15" t="s">
        <v>5</v>
      </c>
      <c r="C15" t="s">
        <v>11</v>
      </c>
      <c r="D15">
        <v>880.87209069999994</v>
      </c>
      <c r="E15" s="19">
        <f t="shared" si="0"/>
        <v>14.681201511666666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DC88-D598-473B-847B-94B3639933E7}">
  <dimension ref="A3:D16"/>
  <sheetViews>
    <sheetView tabSelected="1" workbookViewId="0">
      <selection activeCell="C15" sqref="C15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6" width="12" bestFit="1" customWidth="1"/>
    <col min="7" max="7" width="13.28515625" bestFit="1" customWidth="1"/>
    <col min="8" max="8" width="13.42578125" bestFit="1" customWidth="1"/>
    <col min="9" max="9" width="12" bestFit="1" customWidth="1"/>
    <col min="10" max="10" width="16.5703125" bestFit="1" customWidth="1"/>
    <col min="11" max="12" width="12" bestFit="1" customWidth="1"/>
    <col min="13" max="13" width="14" bestFit="1" customWidth="1"/>
    <col min="14" max="18" width="12" bestFit="1" customWidth="1"/>
    <col min="19" max="19" width="13.7109375" bestFit="1" customWidth="1"/>
    <col min="20" max="21" width="12" bestFit="1" customWidth="1"/>
    <col min="22" max="22" width="12.28515625" bestFit="1" customWidth="1"/>
    <col min="23" max="23" width="12" bestFit="1" customWidth="1"/>
  </cols>
  <sheetData>
    <row r="3" spans="1:4" x14ac:dyDescent="0.25">
      <c r="A3" s="16" t="s">
        <v>35</v>
      </c>
      <c r="B3" s="16" t="s">
        <v>32</v>
      </c>
    </row>
    <row r="4" spans="1:4" x14ac:dyDescent="0.25">
      <c r="A4" s="16" t="s">
        <v>34</v>
      </c>
      <c r="B4" s="2" t="s">
        <v>3</v>
      </c>
      <c r="C4" s="2" t="s">
        <v>5</v>
      </c>
      <c r="D4" s="2" t="s">
        <v>33</v>
      </c>
    </row>
    <row r="5" spans="1:4" x14ac:dyDescent="0.25">
      <c r="A5" s="17" t="s">
        <v>6</v>
      </c>
      <c r="B5" s="18">
        <v>2773.0785069444446</v>
      </c>
      <c r="C5" s="18">
        <v>893.59655092592595</v>
      </c>
      <c r="D5" s="18">
        <v>1833.3375289351852</v>
      </c>
    </row>
    <row r="6" spans="1:4" x14ac:dyDescent="0.25">
      <c r="A6" s="17" t="s">
        <v>10</v>
      </c>
      <c r="B6" s="18">
        <v>2533.3211574074076</v>
      </c>
      <c r="C6" s="18">
        <v>865.35857638888888</v>
      </c>
      <c r="D6" s="18">
        <v>1699.3398668981481</v>
      </c>
    </row>
    <row r="7" spans="1:4" x14ac:dyDescent="0.25">
      <c r="A7" s="17" t="s">
        <v>11</v>
      </c>
      <c r="B7" s="18">
        <v>2505.1129282407405</v>
      </c>
      <c r="C7" s="18">
        <v>880.87209490740736</v>
      </c>
      <c r="D7" s="18">
        <v>1692.9925115740739</v>
      </c>
    </row>
    <row r="8" spans="1:4" x14ac:dyDescent="0.25">
      <c r="A8" s="17" t="s">
        <v>9</v>
      </c>
      <c r="B8" s="18">
        <v>2730.8905671296297</v>
      </c>
      <c r="C8" s="18">
        <v>875.43166666666662</v>
      </c>
      <c r="D8" s="18">
        <v>1803.1611168981481</v>
      </c>
    </row>
    <row r="9" spans="1:4" x14ac:dyDescent="0.25">
      <c r="A9" s="17" t="s">
        <v>4</v>
      </c>
      <c r="B9" s="18">
        <v>2682.2442939814814</v>
      </c>
      <c r="C9" s="18">
        <v>918.85577546296292</v>
      </c>
      <c r="D9" s="18">
        <v>1800.5500347222221</v>
      </c>
    </row>
    <row r="10" spans="1:4" x14ac:dyDescent="0.25">
      <c r="A10" s="17" t="s">
        <v>7</v>
      </c>
      <c r="B10" s="18">
        <v>2887.2321064814814</v>
      </c>
      <c r="C10" s="18">
        <v>1055.8866550925925</v>
      </c>
      <c r="D10" s="18">
        <v>1971.5593807870368</v>
      </c>
    </row>
    <row r="11" spans="1:4" x14ac:dyDescent="0.25">
      <c r="A11" s="17" t="s">
        <v>8</v>
      </c>
      <c r="B11" s="18">
        <v>3187.7744907407409</v>
      </c>
      <c r="C11" s="18">
        <v>1075.8985185185186</v>
      </c>
      <c r="D11" s="18">
        <v>2131.8365046296299</v>
      </c>
    </row>
    <row r="12" spans="1:4" x14ac:dyDescent="0.25">
      <c r="A12" s="17" t="s">
        <v>33</v>
      </c>
      <c r="B12" s="18">
        <v>2757.0934358465606</v>
      </c>
      <c r="C12" s="18">
        <v>937.98569113756605</v>
      </c>
      <c r="D12" s="18">
        <v>1847.5395634920635</v>
      </c>
    </row>
    <row r="15" spans="1:4" x14ac:dyDescent="0.25">
      <c r="B15" s="20" t="s">
        <v>38</v>
      </c>
      <c r="C15" s="20" t="s">
        <v>39</v>
      </c>
    </row>
    <row r="16" spans="1:4" x14ac:dyDescent="0.25">
      <c r="A16" t="s">
        <v>36</v>
      </c>
      <c r="B16">
        <f>(B12-C12)/7</f>
        <v>259.87253495842782</v>
      </c>
      <c r="C16" s="19">
        <f>259.877/60</f>
        <v>4.3312833333333334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2CC-928F-44E1-98A5-A41518AC7D18}">
  <dimension ref="A1:Q15"/>
  <sheetViews>
    <sheetView zoomScale="80" zoomScaleNormal="80" workbookViewId="0">
      <selection activeCell="B1" sqref="B1:D15"/>
    </sheetView>
  </sheetViews>
  <sheetFormatPr defaultRowHeight="15" x14ac:dyDescent="0.25"/>
  <cols>
    <col min="4" max="4" width="16.42578125" bestFit="1" customWidth="1"/>
    <col min="5" max="5" width="27.140625" bestFit="1" customWidth="1"/>
    <col min="6" max="7" width="27.140625" style="2" customWidth="1"/>
    <col min="8" max="8" width="14" bestFit="1" customWidth="1"/>
    <col min="9" max="9" width="14.85546875" bestFit="1" customWidth="1"/>
    <col min="10" max="10" width="15" bestFit="1" customWidth="1"/>
    <col min="11" max="11" width="15" style="2" customWidth="1"/>
    <col min="12" max="12" width="23.28515625" bestFit="1" customWidth="1"/>
    <col min="13" max="13" width="23.28515625" style="2" customWidth="1"/>
    <col min="14" max="14" width="32.140625" bestFit="1" customWidth="1"/>
    <col min="15" max="15" width="28.28515625" bestFit="1" customWidth="1"/>
  </cols>
  <sheetData>
    <row r="1" spans="1:17" x14ac:dyDescent="0.25">
      <c r="A1" s="2"/>
      <c r="B1" s="2" t="s">
        <v>0</v>
      </c>
      <c r="C1" s="2" t="s">
        <v>12</v>
      </c>
      <c r="D1" s="2" t="s">
        <v>13</v>
      </c>
      <c r="E1" s="2" t="s">
        <v>14</v>
      </c>
    </row>
    <row r="2" spans="1:17" x14ac:dyDescent="0.25">
      <c r="A2" s="2">
        <v>1</v>
      </c>
      <c r="B2" s="2" t="s">
        <v>3</v>
      </c>
      <c r="C2" s="2" t="s">
        <v>15</v>
      </c>
      <c r="D2" s="1">
        <v>277157</v>
      </c>
      <c r="E2" s="2">
        <v>3187.7744888276302</v>
      </c>
      <c r="Q2" s="3"/>
    </row>
    <row r="3" spans="1:17" x14ac:dyDescent="0.25">
      <c r="A3" s="2">
        <v>2</v>
      </c>
      <c r="B3" s="2" t="s">
        <v>3</v>
      </c>
      <c r="C3" s="2" t="s">
        <v>16</v>
      </c>
      <c r="D3" s="2">
        <v>154868</v>
      </c>
      <c r="E3" s="2">
        <v>2773.0785055660299</v>
      </c>
    </row>
    <row r="4" spans="1:17" x14ac:dyDescent="0.25">
      <c r="A4" s="2">
        <v>3</v>
      </c>
      <c r="B4" s="2" t="s">
        <v>3</v>
      </c>
      <c r="C4" s="2" t="s">
        <v>17</v>
      </c>
      <c r="D4" s="2">
        <v>149850</v>
      </c>
      <c r="E4" s="2">
        <v>2533.32116116116</v>
      </c>
    </row>
    <row r="5" spans="1:17" x14ac:dyDescent="0.25">
      <c r="A5" s="2">
        <v>4</v>
      </c>
      <c r="B5" s="2" t="s">
        <v>3</v>
      </c>
      <c r="C5" s="2" t="s">
        <v>18</v>
      </c>
      <c r="D5" s="2">
        <v>163603</v>
      </c>
      <c r="E5" s="2">
        <v>2505.1129258020901</v>
      </c>
    </row>
    <row r="6" spans="1:17" x14ac:dyDescent="0.25">
      <c r="A6" s="2">
        <v>5</v>
      </c>
      <c r="B6" s="2" t="s">
        <v>3</v>
      </c>
      <c r="C6" s="2" t="s">
        <v>19</v>
      </c>
      <c r="D6" s="2">
        <v>170629</v>
      </c>
      <c r="E6" s="2">
        <v>2730.8905637377002</v>
      </c>
    </row>
    <row r="7" spans="1:17" x14ac:dyDescent="0.25">
      <c r="A7" s="2">
        <v>6</v>
      </c>
      <c r="B7" s="2" t="s">
        <v>3</v>
      </c>
      <c r="C7" s="2" t="s">
        <v>20</v>
      </c>
      <c r="D7" s="2">
        <v>213189</v>
      </c>
      <c r="E7" s="2">
        <v>2682.24429496831</v>
      </c>
    </row>
    <row r="8" spans="1:17" x14ac:dyDescent="0.25">
      <c r="A8" s="2">
        <v>7</v>
      </c>
      <c r="B8" s="2" t="s">
        <v>3</v>
      </c>
      <c r="C8" s="2" t="s">
        <v>21</v>
      </c>
      <c r="D8" s="2">
        <v>342539</v>
      </c>
      <c r="E8" s="2">
        <v>2887.2321049573902</v>
      </c>
    </row>
    <row r="9" spans="1:17" x14ac:dyDescent="0.25">
      <c r="A9" s="2">
        <v>8</v>
      </c>
      <c r="B9" s="2" t="s">
        <v>5</v>
      </c>
      <c r="C9" s="2" t="s">
        <v>15</v>
      </c>
      <c r="D9" s="2">
        <v>301263</v>
      </c>
      <c r="E9" s="2">
        <v>1075.8985139230499</v>
      </c>
    </row>
    <row r="10" spans="1:17" x14ac:dyDescent="0.25">
      <c r="A10" s="2">
        <v>9</v>
      </c>
      <c r="B10" s="2" t="s">
        <v>5</v>
      </c>
      <c r="C10" s="2" t="s">
        <v>16</v>
      </c>
      <c r="D10" s="2">
        <v>329259</v>
      </c>
      <c r="E10" s="2">
        <v>893.59655165082802</v>
      </c>
    </row>
    <row r="11" spans="1:17" x14ac:dyDescent="0.25">
      <c r="A11" s="2">
        <v>10</v>
      </c>
      <c r="B11" s="2" t="s">
        <v>5</v>
      </c>
      <c r="C11" s="2" t="s">
        <v>17</v>
      </c>
      <c r="D11" s="2">
        <v>354069</v>
      </c>
      <c r="E11" s="2">
        <v>865.35857417622003</v>
      </c>
    </row>
    <row r="12" spans="1:17" x14ac:dyDescent="0.25">
      <c r="A12" s="2">
        <v>11</v>
      </c>
      <c r="B12" s="2" t="s">
        <v>5</v>
      </c>
      <c r="C12" s="2" t="s">
        <v>18</v>
      </c>
      <c r="D12" s="2">
        <v>369074</v>
      </c>
      <c r="E12" s="2">
        <v>880.87209069183996</v>
      </c>
    </row>
    <row r="13" spans="1:17" x14ac:dyDescent="0.25">
      <c r="A13" s="2">
        <v>12</v>
      </c>
      <c r="B13" s="2" t="s">
        <v>5</v>
      </c>
      <c r="C13" s="2" t="s">
        <v>19</v>
      </c>
      <c r="D13" s="2">
        <v>361698</v>
      </c>
      <c r="E13" s="2">
        <v>875.43166674960901</v>
      </c>
    </row>
    <row r="14" spans="1:17" x14ac:dyDescent="0.25">
      <c r="A14" s="2">
        <v>13</v>
      </c>
      <c r="B14" s="2" t="s">
        <v>5</v>
      </c>
      <c r="C14" s="2" t="s">
        <v>20</v>
      </c>
      <c r="D14" s="2">
        <v>361894</v>
      </c>
      <c r="E14" s="2">
        <v>918.85578097453902</v>
      </c>
    </row>
    <row r="15" spans="1:17" x14ac:dyDescent="0.25">
      <c r="A15" s="2">
        <v>14</v>
      </c>
      <c r="B15" s="2" t="s">
        <v>5</v>
      </c>
      <c r="C15" s="2" t="s">
        <v>21</v>
      </c>
      <c r="D15" s="2">
        <v>353224</v>
      </c>
      <c r="E15" s="2">
        <v>1055.8866583244601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E94B-F3E3-4E43-B65B-4B450BCA25BA}">
  <dimension ref="A3:D16"/>
  <sheetViews>
    <sheetView workbookViewId="0">
      <selection activeCell="C20" sqref="C2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16" t="s">
        <v>40</v>
      </c>
      <c r="B3" s="16" t="s">
        <v>32</v>
      </c>
    </row>
    <row r="4" spans="1:4" x14ac:dyDescent="0.25">
      <c r="A4" s="16" t="s">
        <v>34</v>
      </c>
      <c r="B4" s="2" t="s">
        <v>3</v>
      </c>
      <c r="C4" s="2" t="s">
        <v>5</v>
      </c>
      <c r="D4" s="2" t="s">
        <v>33</v>
      </c>
    </row>
    <row r="5" spans="1:4" x14ac:dyDescent="0.25">
      <c r="A5" s="17" t="s">
        <v>16</v>
      </c>
      <c r="B5" s="18">
        <v>154868</v>
      </c>
      <c r="C5" s="18">
        <v>329259</v>
      </c>
      <c r="D5" s="18">
        <v>484127</v>
      </c>
    </row>
    <row r="6" spans="1:4" x14ac:dyDescent="0.25">
      <c r="A6" s="17" t="s">
        <v>17</v>
      </c>
      <c r="B6" s="18">
        <v>149850</v>
      </c>
      <c r="C6" s="18">
        <v>354069</v>
      </c>
      <c r="D6" s="18">
        <v>503919</v>
      </c>
    </row>
    <row r="7" spans="1:4" x14ac:dyDescent="0.25">
      <c r="A7" s="17" t="s">
        <v>18</v>
      </c>
      <c r="B7" s="18">
        <v>163603</v>
      </c>
      <c r="C7" s="18">
        <v>369074</v>
      </c>
      <c r="D7" s="18">
        <v>532677</v>
      </c>
    </row>
    <row r="8" spans="1:4" x14ac:dyDescent="0.25">
      <c r="A8" s="17" t="s">
        <v>19</v>
      </c>
      <c r="B8" s="18">
        <v>170629</v>
      </c>
      <c r="C8" s="18">
        <v>361698</v>
      </c>
      <c r="D8" s="18">
        <v>532327</v>
      </c>
    </row>
    <row r="9" spans="1:4" x14ac:dyDescent="0.25">
      <c r="A9" s="17" t="s">
        <v>20</v>
      </c>
      <c r="B9" s="18">
        <v>213189</v>
      </c>
      <c r="C9" s="18">
        <v>361894</v>
      </c>
      <c r="D9" s="18">
        <v>575083</v>
      </c>
    </row>
    <row r="10" spans="1:4" x14ac:dyDescent="0.25">
      <c r="A10" s="17" t="s">
        <v>21</v>
      </c>
      <c r="B10" s="18">
        <v>342539</v>
      </c>
      <c r="C10" s="18">
        <v>353224</v>
      </c>
      <c r="D10" s="18">
        <v>695763</v>
      </c>
    </row>
    <row r="11" spans="1:4" x14ac:dyDescent="0.25">
      <c r="A11" s="17" t="s">
        <v>15</v>
      </c>
      <c r="B11" s="18">
        <v>277157</v>
      </c>
      <c r="C11" s="18">
        <v>301263</v>
      </c>
      <c r="D11" s="18">
        <v>578420</v>
      </c>
    </row>
    <row r="12" spans="1:4" x14ac:dyDescent="0.25">
      <c r="A12" s="17" t="s">
        <v>33</v>
      </c>
      <c r="B12" s="18">
        <v>1471835</v>
      </c>
      <c r="C12" s="18">
        <v>2430481</v>
      </c>
      <c r="D12" s="18">
        <v>3902316</v>
      </c>
    </row>
    <row r="15" spans="1:4" x14ac:dyDescent="0.25">
      <c r="B15" s="21" t="s">
        <v>42</v>
      </c>
    </row>
    <row r="16" spans="1:4" x14ac:dyDescent="0.25">
      <c r="A16" t="s">
        <v>41</v>
      </c>
      <c r="B16" s="1">
        <f>(C12-B12)/7</f>
        <v>136949.42857142858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8BD-BCF0-43B1-AB84-611FF84D162D}">
  <dimension ref="A1"/>
  <sheetViews>
    <sheetView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C066-A093-48BD-B516-F4378CC2B919}">
  <dimension ref="A1:H10"/>
  <sheetViews>
    <sheetView workbookViewId="0">
      <selection activeCell="D10" sqref="D10"/>
    </sheetView>
  </sheetViews>
  <sheetFormatPr defaultRowHeight="15" x14ac:dyDescent="0.25"/>
  <cols>
    <col min="1" max="1" width="17.140625" bestFit="1" customWidth="1"/>
    <col min="2" max="2" width="12.28515625" customWidth="1"/>
    <col min="3" max="3" width="12.7109375" bestFit="1" customWidth="1"/>
    <col min="4" max="4" width="14.85546875" bestFit="1" customWidth="1"/>
    <col min="5" max="5" width="15.28515625" bestFit="1" customWidth="1"/>
    <col min="6" max="6" width="24.85546875" style="7" bestFit="1" customWidth="1"/>
    <col min="7" max="7" width="25.85546875" bestFit="1" customWidth="1"/>
    <col min="8" max="8" width="28" bestFit="1" customWidth="1"/>
  </cols>
  <sheetData>
    <row r="1" spans="1:8" ht="26.25" customHeight="1" x14ac:dyDescent="0.25">
      <c r="A1" s="14" t="s">
        <v>30</v>
      </c>
      <c r="B1" s="10" t="s">
        <v>22</v>
      </c>
      <c r="C1" s="10" t="s">
        <v>25</v>
      </c>
      <c r="D1" s="10" t="s">
        <v>26</v>
      </c>
      <c r="E1" s="13" t="s">
        <v>27</v>
      </c>
      <c r="F1" s="11" t="s">
        <v>23</v>
      </c>
      <c r="G1" s="11" t="s">
        <v>28</v>
      </c>
      <c r="H1" s="11" t="s">
        <v>24</v>
      </c>
    </row>
    <row r="2" spans="1:8" ht="26.25" customHeight="1" x14ac:dyDescent="0.25">
      <c r="A2" s="14"/>
      <c r="B2" s="1">
        <f>SUM(count_of_rides!D2:D15)</f>
        <v>3902316</v>
      </c>
      <c r="C2" s="1">
        <f>B2-D2</f>
        <v>1471835</v>
      </c>
      <c r="D2" s="2">
        <v>2430481</v>
      </c>
      <c r="E2" s="12">
        <v>1136671</v>
      </c>
      <c r="F2" s="6">
        <f>E2/B2</f>
        <v>0.29128112638750936</v>
      </c>
      <c r="G2" s="3">
        <f>E2/C2</f>
        <v>0.77228153971063329</v>
      </c>
      <c r="H2" s="3">
        <f>E2/D2</f>
        <v>0.4676732712578292</v>
      </c>
    </row>
    <row r="3" spans="1:8" x14ac:dyDescent="0.25">
      <c r="A3" s="2"/>
      <c r="E3" s="2"/>
      <c r="G3" s="2"/>
    </row>
    <row r="4" spans="1:8" ht="23.25" x14ac:dyDescent="0.35">
      <c r="A4" s="5" t="s">
        <v>31</v>
      </c>
      <c r="B4" s="9" t="s">
        <v>29</v>
      </c>
      <c r="C4" s="4"/>
      <c r="D4" s="4"/>
      <c r="E4" s="4"/>
      <c r="F4" s="8"/>
      <c r="G4" s="4"/>
      <c r="H4" s="4"/>
    </row>
    <row r="10" spans="1:8" x14ac:dyDescent="0.25">
      <c r="D10" s="15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avg_ride_length</vt:lpstr>
      <vt:lpstr>pivot avg_ride_len</vt:lpstr>
      <vt:lpstr>count_of_rides</vt:lpstr>
      <vt:lpstr>pivot count_of_rides</vt:lpstr>
      <vt:lpstr>data_viz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SRIVASTAVA</dc:creator>
  <cp:lastModifiedBy>GAURAV SRIVASTAVA</cp:lastModifiedBy>
  <dcterms:created xsi:type="dcterms:W3CDTF">2021-05-19T12:07:59Z</dcterms:created>
  <dcterms:modified xsi:type="dcterms:W3CDTF">2021-07-15T09:25:59Z</dcterms:modified>
</cp:coreProperties>
</file>