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ursulatorkar/Desktop/Repozitoriji/racunalniski-praktikum/10-razpredelnice/"/>
    </mc:Choice>
  </mc:AlternateContent>
  <xr:revisionPtr revIDLastSave="0" documentId="13_ncr:1_{AB3AE1CD-2C55-D844-B66E-3AF61F971FCF}" xr6:coauthVersionLast="47" xr6:coauthVersionMax="47" xr10:uidLastSave="{00000000-0000-0000-0000-000000000000}"/>
  <bookViews>
    <workbookView xWindow="460" yWindow="760" windowWidth="15420" windowHeight="15720" xr2:uid="{00000000-000D-0000-FFFF-FFFF00000000}"/>
  </bookViews>
  <sheets>
    <sheet name="Rezultati" sheetId="1" r:id="rId1"/>
  </sheets>
  <calcPr calcId="191029"/>
  <pivotCaches>
    <pivotCache cacheId="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I3" i="1"/>
  <c r="I4" i="1"/>
  <c r="I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</calcChain>
</file>

<file path=xl/sharedStrings.xml><?xml version="1.0" encoding="utf-8"?>
<sst xmlns="http://schemas.openxmlformats.org/spreadsheetml/2006/main" count="104" uniqueCount="69">
  <si>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</si>
  <si>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</si>
  <si>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</si>
  <si>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</si>
  <si>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</si>
  <si>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</si>
  <si>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</si>
  <si>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</si>
  <si>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</si>
  <si>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</si>
  <si>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</si>
  <si>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</si>
  <si>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</si>
  <si>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</si>
  <si>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</si>
  <si>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</si>
  <si>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</si>
  <si>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</si>
  <si>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</si>
  <si>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</si>
  <si>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</si>
  <si>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</si>
  <si>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</si>
  <si>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</si>
  <si>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</si>
  <si>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</si>
  <si>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</si>
  <si>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</si>
  <si>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</si>
  <si>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</si>
  <si>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</si>
  <si>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</si>
  <si>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</si>
  <si>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</si>
  <si>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</si>
  <si>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</si>
  <si>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</si>
  <si>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</si>
  <si>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</si>
  <si>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</si>
  <si>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</si>
  <si>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</si>
  <si>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</si>
  <si>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</si>
  <si>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</si>
  <si>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</si>
  <si>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</si>
  <si>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</si>
  <si>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</si>
  <si>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</si>
  <si>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</si>
  <si>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</si>
  <si>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</si>
  <si>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</si>
  <si>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</si>
  <si>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</si>
  <si>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</si>
  <si>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</si>
  <si>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</si>
  <si>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</si>
  <si>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</si>
  <si>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</si>
  <si>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</si>
  <si>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</si>
  <si>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</si>
  <si>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</si>
  <si>
    <t>Povprečje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</si>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</sst>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2" formatCode="0.00"/>
    </dxf>
    <dxf>
      <numFmt numFmtId="169" formatCode="0.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5" formatCode="0.0000000"/>
    </dxf>
    <dxf>
      <numFmt numFmtId="165" formatCode="0.0000000"/>
    </dxf>
    <dxf>
      <numFmt numFmtId="164" formatCode="0.00000000"/>
    </dxf>
    <dxf>
      <numFmt numFmtId="164" formatCode="0.00000000"/>
    </dxf>
    <dxf>
      <numFmt numFmtId="170" formatCode="0.000000000"/>
    </dxf>
    <dxf>
      <numFmt numFmtId="170" formatCode="0.0000000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Velikos</a:t>
            </a:r>
            <a:r>
              <a:rPr lang="en-US" b="1" baseline="0"/>
              <a:t>t skupin</a:t>
            </a:r>
            <a:endParaRPr lang="en-US" b="1"/>
          </a:p>
        </c:rich>
      </c:tx>
      <c:layout>
        <c:manualLayout>
          <c:xMode val="edge"/>
          <c:yMode val="edge"/>
          <c:x val="0.33618136315940927"/>
          <c:y val="5.2199814876022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0C1-074C-9B0E-3A405762346F}"/>
              </c:ext>
            </c:extLst>
          </c:dPt>
          <c:dPt>
            <c:idx val="1"/>
            <c:bubble3D val="0"/>
            <c:explosion val="25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0C1-074C-9B0E-3A40576234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0C1-074C-9B0E-3A405762346F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C1-074C-9B0E-3A405762346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C1-074C-9B0E-3A405762346F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C1-074C-9B0E-3A40576234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'Rezultati'!$I$3:$I$5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1-074C-9B0E-3A4057623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Število</a:t>
            </a:r>
            <a:r>
              <a:rPr lang="en-US" b="1" baseline="0"/>
              <a:t> točk</a:t>
            </a:r>
            <a:endParaRPr lang="en-US" b="1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'Rezultati'!$J$2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'Rezultati'!$J$3:$J$5</c:f>
              <c:numCache>
                <c:formatCode>0.00</c:formatCode>
                <c:ptCount val="3"/>
                <c:pt idx="0">
                  <c:v>58.222222222222221</c:v>
                </c:pt>
                <c:pt idx="1">
                  <c:v>66.5</c:v>
                </c:pt>
                <c:pt idx="2">
                  <c:v>47.714285714285715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5-7E42-9696-8B82910DB7E5}"/>
            </c:ext>
          </c:extLst>
        </c:ser>
        <c:ser>
          <c:idx val="1"/>
          <c:order val="1"/>
          <c:tx>
            <c:strRef>
              <c:f>'Rezultati'!$K$2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'Rezultati'!$K$3:$K$5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5-7E42-9696-8B82910D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0786512"/>
        <c:axId val="1281348640"/>
      </c:barChart>
      <c:catAx>
        <c:axId val="128078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Skupina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348640"/>
        <c:crosses val="autoZero"/>
        <c:auto val="1"/>
        <c:lblAlgn val="ctr"/>
        <c:lblOffset val="100"/>
        <c:noMultiLvlLbl val="0"/>
      </c:catAx>
      <c:valAx>
        <c:axId val="128134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Povprečje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78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6754</xdr:colOff>
      <xdr:row>11</xdr:row>
      <xdr:rowOff>2622</xdr:rowOff>
    </xdr:from>
    <xdr:to>
      <xdr:col>12</xdr:col>
      <xdr:colOff>50398</xdr:colOff>
      <xdr:row>24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E4E31-AFCF-F3CB-FBEE-53AF22386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677332</xdr:colOff>
      <xdr:row>25</xdr:row>
      <xdr:rowOff>19352</xdr:rowOff>
    </xdr:from>
    <xdr:to>
      <xdr:col>13</xdr:col>
      <xdr:colOff>481793</xdr:colOff>
      <xdr:row>39</xdr:row>
      <xdr:rowOff>81440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72E7C1-C955-64E0-874A-E83679065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rsula Torkar" refreshedDate="45631.60917708333" createdVersion="8" refreshedVersion="8" minRefreshableVersion="3" recordCount="28" xr:uid="{2A9E2D20-5512-1541-B547-9B8F6FE6608A}">
  <cacheSource type="worksheet">
    <worksheetSource name="Rezultati"/>
  </cacheSource>
  <cacheFields count="5">
    <cacheField name="Priimek" numFmtId="0">
      <sharedItems/>
    </cacheField>
    <cacheField name="Ime" numFmtId="0">
      <sharedItems/>
    </cacheField>
    <cacheField name="Skupina" numFmtId="0">
      <sharedItems count="3">
        <s v="B"/>
        <s v="A"/>
        <s v="C"/>
      </sharedItems>
    </cacheField>
    <cacheField name="Točke" numFmtId="0">
      <sharedItems containsSemiMixedTypes="0" containsString="0" containsNumber="1" containsInteger="1" minValue="26" maxValue="100"/>
    </cacheField>
    <cacheField name="Oprav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Bezek"/>
    <s v="Tomaž"/>
    <x v="0"/>
    <n v="38"/>
    <s v="ne"/>
  </r>
  <r>
    <s v="Cvelbar"/>
    <s v="Janja"/>
    <x v="0"/>
    <n v="39"/>
    <s v="ne"/>
  </r>
  <r>
    <s v="Furlan"/>
    <s v="Aleš"/>
    <x v="0"/>
    <n v="36"/>
    <s v="ne"/>
  </r>
  <r>
    <s v="Furlan"/>
    <s v="Luka"/>
    <x v="1"/>
    <n v="93"/>
    <s v="da"/>
  </r>
  <r>
    <s v="Iskra"/>
    <s v="Sabina"/>
    <x v="1"/>
    <n v="77"/>
    <s v="da"/>
  </r>
  <r>
    <s v="Jerman"/>
    <s v="Katja"/>
    <x v="0"/>
    <n v="100"/>
    <s v="da"/>
  </r>
  <r>
    <s v="Karakaš"/>
    <s v="Alenka"/>
    <x v="1"/>
    <n v="94"/>
    <s v="da"/>
  </r>
  <r>
    <s v="Karničar"/>
    <s v="Jaka"/>
    <x v="2"/>
    <n v="26"/>
    <s v="ne"/>
  </r>
  <r>
    <s v="Kočar"/>
    <s v="Petra"/>
    <x v="0"/>
    <n v="44"/>
    <s v="ne"/>
  </r>
  <r>
    <s v="Kofol"/>
    <s v="Andraž"/>
    <x v="2"/>
    <n v="34"/>
    <s v="ne"/>
  </r>
  <r>
    <s v="Korošec"/>
    <s v="Kristina"/>
    <x v="0"/>
    <n v="86"/>
    <s v="da"/>
  </r>
  <r>
    <s v="Kržišnik"/>
    <s v="Grega"/>
    <x v="0"/>
    <n v="90"/>
    <s v="da"/>
  </r>
  <r>
    <s v="Kumar"/>
    <s v="Barbara"/>
    <x v="0"/>
    <n v="67"/>
    <s v="da"/>
  </r>
  <r>
    <s v="Logar"/>
    <s v="Mateja"/>
    <x v="1"/>
    <n v="42"/>
    <s v="ne"/>
  </r>
  <r>
    <s v="Obrenović"/>
    <s v="Tatjana"/>
    <x v="2"/>
    <n v="44"/>
    <s v="ne"/>
  </r>
  <r>
    <s v="Pance"/>
    <s v="Martin"/>
    <x v="0"/>
    <n v="64"/>
    <s v="da"/>
  </r>
  <r>
    <s v="Pleterski"/>
    <s v="Vesna"/>
    <x v="2"/>
    <n v="30"/>
    <s v="ne"/>
  </r>
  <r>
    <s v="Puncer"/>
    <s v="Primož"/>
    <x v="1"/>
    <n v="57"/>
    <s v="da"/>
  </r>
  <r>
    <s v="Ribnikar"/>
    <s v="Matjaž"/>
    <x v="1"/>
    <n v="43"/>
    <s v="ne"/>
  </r>
  <r>
    <s v="Smrekar"/>
    <s v="Andreja"/>
    <x v="1"/>
    <n v="38"/>
    <s v="ne"/>
  </r>
  <r>
    <s v="Štemberger"/>
    <s v="Igor"/>
    <x v="0"/>
    <n v="85"/>
    <s v="da"/>
  </r>
  <r>
    <s v="Šubašič"/>
    <s v="Matej"/>
    <x v="2"/>
    <n v="76"/>
    <s v="da"/>
  </r>
  <r>
    <s v="Tekavčič"/>
    <s v="Aleksander"/>
    <x v="1"/>
    <n v="34"/>
    <s v="ne"/>
  </r>
  <r>
    <s v="Tratnik"/>
    <s v="Mojca"/>
    <x v="0"/>
    <n v="79"/>
    <s v="da"/>
  </r>
  <r>
    <s v="Trček"/>
    <s v="Valerija"/>
    <x v="0"/>
    <n v="70"/>
    <s v="da"/>
  </r>
  <r>
    <s v="Vesel"/>
    <s v="Polona"/>
    <x v="2"/>
    <n v="66"/>
    <s v="da"/>
  </r>
  <r>
    <s v="Virant"/>
    <s v="Primož"/>
    <x v="2"/>
    <n v="58"/>
    <s v="da"/>
  </r>
  <r>
    <s v="Žveglič"/>
    <s v="Katarina"/>
    <x v="1"/>
    <n v="46"/>
    <s v="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5B118A-88EF-0D47-B300-5A36D027D0C6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kupina">
  <location ref="H7:L10" firstHeaderRow="0" firstDataRow="1" firstDataCol="1"/>
  <pivotFields count="5"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Udeležba" fld="0" subtotal="count" baseField="0" baseItem="0"/>
    <dataField name="Povprečje" fld="3" subtotal="average" baseField="0" baseItem="0" numFmtId="2"/>
    <dataField name="Minimum" fld="3" subtotal="min" baseField="0" baseItem="0"/>
    <dataField name="Maximum" fld="3" subtotal="max" baseField="0" baseItem="0"/>
  </dataFields>
  <formats count="1"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B2:B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 dataDxfId="34">
      <calculatedColumnFormula>IF(Rezultati[[#This Row],[Točke]]&lt;50,"ne","da")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H2:K5" totalsRowShown="0">
  <autoFilter ref="H2:K5" xr:uid="{BAD53C94-4DD0-B043-8002-9273766F5DC7}"/>
  <tableColumns count="4">
    <tableColumn id="1" xr3:uid="{26F1C940-A3E1-AA4A-B91A-EA859D7A62AD}" name="Test"/>
    <tableColumn id="2" xr3:uid="{EA7356A2-0D38-5D42-A1AC-E30DC5D5C796}" name="Udeležba" dataDxfId="33">
      <calculatedColumnFormula>COUNTIF(Rezultati[Skupina],Skupine[[#This Row],[Test]])</calculatedColumnFormula>
    </tableColumn>
    <tableColumn id="3" xr3:uid="{49F9352C-9597-4E44-8122-AF1CE6CE856F}" name="2022" dataDxfId="32">
      <calculatedColumnFormula>AVERAGEIF(Rezultati[Skupina],Skupine[[#This Row],[Test]],Rezultati[Točke])</calculatedColumnFormula>
    </tableColumn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zoomScale="126" workbookViewId="0">
      <selection activeCell="Q16" sqref="Q16"/>
    </sheetView>
  </sheetViews>
  <sheetFormatPr baseColWidth="10" defaultColWidth="8.83203125" defaultRowHeight="15" x14ac:dyDescent="0.2"/>
  <cols>
    <col min="1" max="1" width="4.5" customWidth="1"/>
    <col min="2" max="2" width="10" bestFit="1" customWidth="1"/>
    <col min="3" max="3" width="9.33203125" bestFit="1" customWidth="1"/>
    <col min="4" max="4" width="9.6640625" bestFit="1" customWidth="1"/>
    <col min="5" max="5" width="8.1640625" bestFit="1" customWidth="1"/>
    <col min="6" max="6" width="9.1640625" bestFit="1" customWidth="1"/>
    <col min="7" max="7" width="9.1640625" customWidth="1"/>
    <col min="8" max="8" width="9.6640625" bestFit="1" customWidth="1"/>
    <col min="9" max="9" width="8.33203125" bestFit="1" customWidth="1"/>
    <col min="10" max="10" width="8.6640625" bestFit="1" customWidth="1"/>
    <col min="11" max="11" width="8.83203125" bestFit="1" customWidth="1"/>
    <col min="12" max="12" width="9" bestFit="1" customWidth="1"/>
  </cols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65</v>
      </c>
      <c r="K2" t="s">
        <v>64</v>
      </c>
    </row>
    <row r="3" spans="2:12" x14ac:dyDescent="0.2">
      <c r="B3" t="s">
        <v>62</v>
      </c>
      <c r="C3" t="s">
        <v>63</v>
      </c>
      <c r="D3" t="s">
        <v>12</v>
      </c>
      <c r="E3">
        <v>38</v>
      </c>
      <c r="F3" t="str">
        <f>IF(Rezultati[[#This Row],[Točke]]&lt;50,"ne","da")</f>
        <v>ne</v>
      </c>
      <c r="H3" t="s">
        <v>9</v>
      </c>
      <c r="I3">
        <f>COUNTIF(Rezultati[Skupina],Skupine[[#This Row],[Test]])</f>
        <v>9</v>
      </c>
      <c r="J3" s="1">
        <f>AVERAGEIF(Rezultati[Skupina],Skupine[[#This Row],[Test]],Rezultati[Točke])</f>
        <v>58.222222222222221</v>
      </c>
      <c r="K3">
        <v>66.84</v>
      </c>
    </row>
    <row r="4" spans="2:12" x14ac:dyDescent="0.2">
      <c r="B4" t="s">
        <v>34</v>
      </c>
      <c r="C4" t="s">
        <v>35</v>
      </c>
      <c r="D4" t="s">
        <v>12</v>
      </c>
      <c r="E4">
        <v>39</v>
      </c>
      <c r="F4" t="str">
        <f>IF(Rezultati[[#This Row],[Točke]]&lt;50,"ne","da")</f>
        <v>ne</v>
      </c>
      <c r="H4" t="s">
        <v>12</v>
      </c>
      <c r="I4">
        <f>COUNTIF(Rezultati[Skupina],Skupine[[#This Row],[Test]])</f>
        <v>12</v>
      </c>
      <c r="J4" s="1">
        <f>AVERAGEIF(Rezultati[Skupina],Skupine[[#This Row],[Test]],Rezultati[Točke])</f>
        <v>66.5</v>
      </c>
      <c r="K4">
        <v>52.35</v>
      </c>
    </row>
    <row r="5" spans="2:12" x14ac:dyDescent="0.2">
      <c r="B5" t="s">
        <v>7</v>
      </c>
      <c r="C5" t="s">
        <v>36</v>
      </c>
      <c r="D5" t="s">
        <v>12</v>
      </c>
      <c r="E5">
        <v>36</v>
      </c>
      <c r="F5" t="str">
        <f>IF(Rezultati[[#This Row],[Točke]]&lt;50,"ne","da")</f>
        <v>ne</v>
      </c>
      <c r="H5" t="s">
        <v>15</v>
      </c>
      <c r="I5">
        <f>COUNTIF(Rezultati[Skupina],Skupine[[#This Row],[Test]])</f>
        <v>7</v>
      </c>
      <c r="J5" s="1">
        <f>AVERAGEIF(Rezultati[Skupina],Skupine[[#This Row],[Test]],Rezultati[Točke])</f>
        <v>47.714285714285715</v>
      </c>
      <c r="K5">
        <v>49.66</v>
      </c>
    </row>
    <row r="6" spans="2:12" x14ac:dyDescent="0.2">
      <c r="B6" t="s">
        <v>7</v>
      </c>
      <c r="C6" t="s">
        <v>8</v>
      </c>
      <c r="D6" t="s">
        <v>9</v>
      </c>
      <c r="E6">
        <v>93</v>
      </c>
      <c r="F6" t="str">
        <f>IF(Rezultati[[#This Row],[Točke]]&lt;50,"ne","da")</f>
        <v>da</v>
      </c>
    </row>
    <row r="7" spans="2:12" x14ac:dyDescent="0.2">
      <c r="B7" t="s">
        <v>37</v>
      </c>
      <c r="C7" t="s">
        <v>38</v>
      </c>
      <c r="D7" t="s">
        <v>9</v>
      </c>
      <c r="E7">
        <v>77</v>
      </c>
      <c r="F7" t="str">
        <f>IF(Rezultati[[#This Row],[Točke]]&lt;50,"ne","da")</f>
        <v>da</v>
      </c>
      <c r="H7" s="2" t="s">
        <v>2</v>
      </c>
      <c r="I7" t="s">
        <v>6</v>
      </c>
      <c r="J7" t="s">
        <v>66</v>
      </c>
      <c r="K7" t="s">
        <v>67</v>
      </c>
      <c r="L7" t="s">
        <v>68</v>
      </c>
    </row>
    <row r="8" spans="2:12" x14ac:dyDescent="0.2">
      <c r="B8" t="s">
        <v>39</v>
      </c>
      <c r="C8" t="s">
        <v>40</v>
      </c>
      <c r="D8" t="s">
        <v>12</v>
      </c>
      <c r="E8">
        <v>100</v>
      </c>
      <c r="F8" t="str">
        <f>IF(Rezultati[[#This Row],[Točke]]&lt;50,"ne","da")</f>
        <v>da</v>
      </c>
      <c r="H8" s="3" t="s">
        <v>9</v>
      </c>
      <c r="I8" s="4">
        <v>9</v>
      </c>
      <c r="J8" s="1">
        <v>58.222222222222221</v>
      </c>
      <c r="K8" s="4">
        <v>34</v>
      </c>
      <c r="L8" s="4">
        <v>94</v>
      </c>
    </row>
    <row r="9" spans="2:12" x14ac:dyDescent="0.2">
      <c r="B9" t="s">
        <v>10</v>
      </c>
      <c r="C9" t="s">
        <v>11</v>
      </c>
      <c r="D9" t="s">
        <v>9</v>
      </c>
      <c r="E9">
        <v>94</v>
      </c>
      <c r="F9" t="str">
        <f>IF(Rezultati[[#This Row],[Točke]]&lt;50,"ne","da")</f>
        <v>da</v>
      </c>
      <c r="H9" s="3" t="s">
        <v>12</v>
      </c>
      <c r="I9" s="4">
        <v>12</v>
      </c>
      <c r="J9" s="1">
        <v>66.5</v>
      </c>
      <c r="K9" s="4">
        <v>36</v>
      </c>
      <c r="L9" s="4">
        <v>100</v>
      </c>
    </row>
    <row r="10" spans="2:12" x14ac:dyDescent="0.2">
      <c r="B10" t="s">
        <v>41</v>
      </c>
      <c r="C10" t="s">
        <v>42</v>
      </c>
      <c r="D10" t="s">
        <v>15</v>
      </c>
      <c r="E10">
        <v>26</v>
      </c>
      <c r="F10" t="str">
        <f>IF(Rezultati[[#This Row],[Točke]]&lt;50,"ne","da")</f>
        <v>ne</v>
      </c>
      <c r="H10" s="3" t="s">
        <v>15</v>
      </c>
      <c r="I10" s="4">
        <v>7</v>
      </c>
      <c r="J10" s="1">
        <v>47.714285714285715</v>
      </c>
      <c r="K10" s="4">
        <v>26</v>
      </c>
      <c r="L10" s="4">
        <v>76</v>
      </c>
    </row>
    <row r="11" spans="2:12" x14ac:dyDescent="0.2">
      <c r="B11" t="s">
        <v>13</v>
      </c>
      <c r="C11" t="s">
        <v>14</v>
      </c>
      <c r="D11" t="s">
        <v>12</v>
      </c>
      <c r="E11">
        <v>44</v>
      </c>
      <c r="F11" t="str">
        <f>IF(Rezultati[[#This Row],[Točke]]&lt;50,"ne","da")</f>
        <v>ne</v>
      </c>
    </row>
    <row r="12" spans="2:12" x14ac:dyDescent="0.2">
      <c r="B12" t="s">
        <v>16</v>
      </c>
      <c r="C12" t="s">
        <v>17</v>
      </c>
      <c r="D12" t="s">
        <v>15</v>
      </c>
      <c r="E12">
        <v>34</v>
      </c>
      <c r="F12" t="str">
        <f>IF(Rezultati[[#This Row],[Točke]]&lt;50,"ne","da")</f>
        <v>ne</v>
      </c>
    </row>
    <row r="13" spans="2:12" x14ac:dyDescent="0.2">
      <c r="B13" t="s">
        <v>43</v>
      </c>
      <c r="C13" t="s">
        <v>44</v>
      </c>
      <c r="D13" t="s">
        <v>12</v>
      </c>
      <c r="E13">
        <v>86</v>
      </c>
      <c r="F13" t="str">
        <f>IF(Rezultati[[#This Row],[Točke]]&lt;50,"ne","da")</f>
        <v>da</v>
      </c>
    </row>
    <row r="14" spans="2:12" x14ac:dyDescent="0.2">
      <c r="B14" t="s">
        <v>45</v>
      </c>
      <c r="C14" t="s">
        <v>46</v>
      </c>
      <c r="D14" t="s">
        <v>12</v>
      </c>
      <c r="E14">
        <v>90</v>
      </c>
      <c r="F14" t="str">
        <f>IF(Rezultati[[#This Row],[Točke]]&lt;50,"ne","da")</f>
        <v>da</v>
      </c>
    </row>
    <row r="15" spans="2:12" x14ac:dyDescent="0.2">
      <c r="B15" t="s">
        <v>18</v>
      </c>
      <c r="C15" t="s">
        <v>19</v>
      </c>
      <c r="D15" t="s">
        <v>12</v>
      </c>
      <c r="E15">
        <v>67</v>
      </c>
      <c r="F15" t="str">
        <f>IF(Rezultati[[#This Row],[Točke]]&lt;50,"ne","da")</f>
        <v>da</v>
      </c>
    </row>
    <row r="16" spans="2:12" x14ac:dyDescent="0.2">
      <c r="B16" t="s">
        <v>20</v>
      </c>
      <c r="C16" t="s">
        <v>21</v>
      </c>
      <c r="D16" t="s">
        <v>9</v>
      </c>
      <c r="E16">
        <v>42</v>
      </c>
      <c r="F16" t="str">
        <f>IF(Rezultati[[#This Row],[Točke]]&lt;50,"ne","da")</f>
        <v>ne</v>
      </c>
    </row>
    <row r="17" spans="2:6" x14ac:dyDescent="0.2">
      <c r="B17" t="s">
        <v>47</v>
      </c>
      <c r="C17" t="s">
        <v>48</v>
      </c>
      <c r="D17" t="s">
        <v>15</v>
      </c>
      <c r="E17">
        <v>44</v>
      </c>
      <c r="F17" t="str">
        <f>IF(Rezultati[[#This Row],[Točke]]&lt;50,"ne","da")</f>
        <v>ne</v>
      </c>
    </row>
    <row r="18" spans="2:6" x14ac:dyDescent="0.2">
      <c r="B18" t="s">
        <v>22</v>
      </c>
      <c r="C18" t="s">
        <v>23</v>
      </c>
      <c r="D18" t="s">
        <v>12</v>
      </c>
      <c r="E18">
        <v>64</v>
      </c>
      <c r="F18" t="str">
        <f>IF(Rezultati[[#This Row],[Točke]]&lt;50,"ne","da")</f>
        <v>da</v>
      </c>
    </row>
    <row r="19" spans="2:6" x14ac:dyDescent="0.2">
      <c r="B19" t="s">
        <v>24</v>
      </c>
      <c r="C19" t="s">
        <v>25</v>
      </c>
      <c r="D19" t="s">
        <v>15</v>
      </c>
      <c r="E19">
        <v>30</v>
      </c>
      <c r="F19" t="str">
        <f>IF(Rezultati[[#This Row],[Točke]]&lt;50,"ne","da")</f>
        <v>ne</v>
      </c>
    </row>
    <row r="20" spans="2:6" x14ac:dyDescent="0.2">
      <c r="B20" t="s">
        <v>49</v>
      </c>
      <c r="C20" t="s">
        <v>29</v>
      </c>
      <c r="D20" t="s">
        <v>9</v>
      </c>
      <c r="E20">
        <v>57</v>
      </c>
      <c r="F20" t="str">
        <f>IF(Rezultati[[#This Row],[Točke]]&lt;50,"ne","da")</f>
        <v>da</v>
      </c>
    </row>
    <row r="21" spans="2:6" x14ac:dyDescent="0.2">
      <c r="B21" t="s">
        <v>50</v>
      </c>
      <c r="C21" t="s">
        <v>51</v>
      </c>
      <c r="D21" t="s">
        <v>9</v>
      </c>
      <c r="E21">
        <v>43</v>
      </c>
      <c r="F21" t="str">
        <f>IF(Rezultati[[#This Row],[Točke]]&lt;50,"ne","da")</f>
        <v>ne</v>
      </c>
    </row>
    <row r="22" spans="2:6" x14ac:dyDescent="0.2">
      <c r="B22" t="s">
        <v>60</v>
      </c>
      <c r="C22" t="s">
        <v>61</v>
      </c>
      <c r="D22" t="s">
        <v>9</v>
      </c>
      <c r="E22">
        <v>38</v>
      </c>
      <c r="F22" t="str">
        <f>IF(Rezultati[[#This Row],[Točke]]&lt;50,"ne","da")</f>
        <v>ne</v>
      </c>
    </row>
    <row r="23" spans="2:6" x14ac:dyDescent="0.2">
      <c r="B23" t="s">
        <v>52</v>
      </c>
      <c r="C23" t="s">
        <v>53</v>
      </c>
      <c r="D23" t="s">
        <v>12</v>
      </c>
      <c r="E23">
        <v>85</v>
      </c>
      <c r="F23" t="str">
        <f>IF(Rezultati[[#This Row],[Točke]]&lt;50,"ne","da")</f>
        <v>da</v>
      </c>
    </row>
    <row r="24" spans="2:6" x14ac:dyDescent="0.2">
      <c r="B24" t="s">
        <v>54</v>
      </c>
      <c r="C24" t="s">
        <v>55</v>
      </c>
      <c r="D24" t="s">
        <v>15</v>
      </c>
      <c r="E24">
        <v>76</v>
      </c>
      <c r="F24" t="str">
        <f>IF(Rezultati[[#This Row],[Točke]]&lt;50,"ne","da")</f>
        <v>da</v>
      </c>
    </row>
    <row r="25" spans="2:6" x14ac:dyDescent="0.2">
      <c r="B25" t="s">
        <v>56</v>
      </c>
      <c r="C25" t="s">
        <v>57</v>
      </c>
      <c r="D25" t="s">
        <v>9</v>
      </c>
      <c r="E25">
        <v>34</v>
      </c>
      <c r="F25" t="str">
        <f>IF(Rezultati[[#This Row],[Točke]]&lt;50,"ne","da")</f>
        <v>ne</v>
      </c>
    </row>
    <row r="26" spans="2:6" x14ac:dyDescent="0.2">
      <c r="B26" t="s">
        <v>58</v>
      </c>
      <c r="C26" t="s">
        <v>59</v>
      </c>
      <c r="D26" t="s">
        <v>12</v>
      </c>
      <c r="E26">
        <v>79</v>
      </c>
      <c r="F26" t="str">
        <f>IF(Rezultati[[#This Row],[Točke]]&lt;50,"ne","da")</f>
        <v>da</v>
      </c>
    </row>
    <row r="27" spans="2:6" x14ac:dyDescent="0.2">
      <c r="B27" t="s">
        <v>26</v>
      </c>
      <c r="C27" t="s">
        <v>27</v>
      </c>
      <c r="D27" t="s">
        <v>12</v>
      </c>
      <c r="E27">
        <v>70</v>
      </c>
      <c r="F27" t="str">
        <f>IF(Rezultati[[#This Row],[Točke]]&lt;50,"ne","da")</f>
        <v>da</v>
      </c>
    </row>
    <row r="28" spans="2:6" x14ac:dyDescent="0.2">
      <c r="B28" t="s">
        <v>30</v>
      </c>
      <c r="C28" t="s">
        <v>31</v>
      </c>
      <c r="D28" t="s">
        <v>15</v>
      </c>
      <c r="E28">
        <v>66</v>
      </c>
      <c r="F28" t="str">
        <f>IF(Rezultati[[#This Row],[Točke]]&lt;50,"ne","da")</f>
        <v>da</v>
      </c>
    </row>
    <row r="29" spans="2:6" x14ac:dyDescent="0.2">
      <c r="B29" t="s">
        <v>28</v>
      </c>
      <c r="C29" t="s">
        <v>29</v>
      </c>
      <c r="D29" t="s">
        <v>15</v>
      </c>
      <c r="E29">
        <v>58</v>
      </c>
      <c r="F29" t="str">
        <f>IF(Rezultati[[#This Row],[Točke]]&lt;50,"ne","da")</f>
        <v>da</v>
      </c>
    </row>
    <row r="30" spans="2:6" x14ac:dyDescent="0.2">
      <c r="B30" t="s">
        <v>32</v>
      </c>
      <c r="C30" t="s">
        <v>33</v>
      </c>
      <c r="D30" t="s">
        <v>9</v>
      </c>
      <c r="E30">
        <v>46</v>
      </c>
      <c r="F30" t="str">
        <f>IF(Rezultati[[#This Row],[Točke]]&lt;50,"ne","da")</f>
        <v>ne</v>
      </c>
    </row>
  </sheetData>
  <conditionalFormatting sqref="E3:E30">
    <cfRule type="cellIs" dxfId="3" priority="2" operator="lessThan">
      <formula>50</formula>
    </cfRule>
  </conditionalFormatting>
  <conditionalFormatting sqref="B3:C30">
    <cfRule type="expression" dxfId="2" priority="1">
      <formula>$E3&lt;50</formula>
    </cfRule>
  </conditionalFormatting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Torkar, Uršula</cp:lastModifiedBy>
  <dcterms:created xsi:type="dcterms:W3CDTF">2007-11-10T02:36:44Z</dcterms:created>
  <dcterms:modified xsi:type="dcterms:W3CDTF">2024-12-05T14:12:23Z</dcterms:modified>
</cp:coreProperties>
</file>