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fer PC\Documents\Kevin\Arduino\Robotics Merit badge\Code\Elegoo-Robot-Car-master\rubber_band_bot\more info\"/>
    </mc:Choice>
  </mc:AlternateContent>
  <bookViews>
    <workbookView xWindow="0" yWindow="0" windowWidth="11940" windowHeight="8484" xr2:uid="{899FC892-A701-44AF-95B8-B303605C85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8" i="1"/>
  <c r="F10" i="1"/>
  <c r="E20" i="1"/>
  <c r="E19" i="1"/>
  <c r="E18" i="1"/>
  <c r="E17" i="1"/>
  <c r="E16" i="1"/>
  <c r="E14" i="1"/>
  <c r="E12" i="1"/>
  <c r="E11" i="1"/>
  <c r="E10" i="1"/>
  <c r="E7" i="1"/>
  <c r="E6" i="1"/>
  <c r="E5" i="1"/>
  <c r="D20" i="1"/>
  <c r="D19" i="1"/>
  <c r="D16" i="1"/>
  <c r="D15" i="1"/>
  <c r="D14" i="1"/>
  <c r="D13" i="1"/>
  <c r="D12" i="1"/>
  <c r="D11" i="1"/>
  <c r="D10" i="1"/>
  <c r="D9" i="1"/>
  <c r="D8" i="1"/>
  <c r="D7" i="1"/>
  <c r="D6" i="1"/>
  <c r="D5" i="1"/>
  <c r="C19" i="1"/>
  <c r="F19" i="1" s="1"/>
  <c r="C18" i="1"/>
  <c r="F18" i="1" s="1"/>
  <c r="C17" i="1"/>
  <c r="F17" i="1" s="1"/>
  <c r="G17" i="1" s="1"/>
  <c r="C16" i="1"/>
  <c r="F16" i="1" s="1"/>
  <c r="C15" i="1"/>
  <c r="F15" i="1" s="1"/>
  <c r="C14" i="1"/>
  <c r="F14" i="1" s="1"/>
  <c r="C13" i="1"/>
  <c r="F13" i="1" s="1"/>
  <c r="G13" i="1" s="1"/>
  <c r="C12" i="1"/>
  <c r="F12" i="1" s="1"/>
  <c r="C11" i="1"/>
  <c r="F11" i="1" s="1"/>
  <c r="C9" i="1"/>
  <c r="F9" i="1" s="1"/>
  <c r="C8" i="1"/>
  <c r="C7" i="1"/>
  <c r="F7" i="1" s="1"/>
  <c r="C6" i="1"/>
  <c r="C5" i="1"/>
  <c r="F5" i="1" s="1"/>
  <c r="G5" i="1" s="1"/>
  <c r="E4" i="1"/>
  <c r="D4" i="1"/>
  <c r="C4" i="1"/>
  <c r="B1" i="1"/>
  <c r="B10" i="1" s="1"/>
  <c r="G14" i="1" l="1"/>
  <c r="G10" i="1"/>
  <c r="G11" i="1"/>
  <c r="G15" i="1"/>
  <c r="G19" i="1"/>
  <c r="G8" i="1"/>
  <c r="G9" i="1"/>
  <c r="G18" i="1"/>
  <c r="G7" i="1"/>
  <c r="G12" i="1"/>
  <c r="G16" i="1"/>
  <c r="G6" i="1"/>
  <c r="B13" i="1"/>
  <c r="B6" i="1"/>
  <c r="B16" i="1"/>
  <c r="B12" i="1"/>
  <c r="B8" i="1"/>
  <c r="B17" i="1"/>
  <c r="B9" i="1"/>
  <c r="B19" i="1"/>
  <c r="B15" i="1"/>
  <c r="B11" i="1"/>
  <c r="B7" i="1"/>
  <c r="B18" i="1"/>
  <c r="B14" i="1"/>
</calcChain>
</file>

<file path=xl/sharedStrings.xml><?xml version="1.0" encoding="utf-8"?>
<sst xmlns="http://schemas.openxmlformats.org/spreadsheetml/2006/main" count="7" uniqueCount="7">
  <si>
    <t>can weight</t>
  </si>
  <si>
    <t>pounds</t>
  </si>
  <si>
    <t>Cans</t>
  </si>
  <si>
    <t>Weight</t>
  </si>
  <si>
    <t>Rubber band 1</t>
  </si>
  <si>
    <t>Average length</t>
  </si>
  <si>
    <t>Average stretch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</si>
</sst>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Sheet1!$C$5:$C$19</c:f>
              <c:numCache>
                <c:formatCode>General</c:formatCode>
                <c:ptCount val="15"/>
                <c:pt idx="0">
                  <c:v>2.875</c:v>
                </c:pt>
                <c:pt idx="1">
                  <c:v>3.1875</c:v>
                </c:pt>
                <c:pt idx="2">
                  <c:v>4.375</c:v>
                </c:pt>
                <c:pt idx="3">
                  <c:v>7.875</c:v>
                </c:pt>
                <c:pt idx="4">
                  <c:v>10.75</c:v>
                </c:pt>
                <c:pt idx="5">
                  <c:v>14</c:v>
                </c:pt>
                <c:pt idx="6">
                  <c:v>15.875</c:v>
                </c:pt>
                <c:pt idx="7">
                  <c:v>16.625</c:v>
                </c:pt>
                <c:pt idx="8">
                  <c:v>17.25</c:v>
                </c:pt>
                <c:pt idx="9">
                  <c:v>17.875</c:v>
                </c:pt>
                <c:pt idx="10">
                  <c:v>18.25</c:v>
                </c:pt>
                <c:pt idx="11">
                  <c:v>18.625</c:v>
                </c:pt>
                <c:pt idx="12">
                  <c:v>19.125</c:v>
                </c:pt>
                <c:pt idx="13">
                  <c:v>19.25</c:v>
                </c:pt>
                <c:pt idx="14">
                  <c:v>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8-4B02-A5D1-ED63A13284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2.875</c:v>
                </c:pt>
                <c:pt idx="1">
                  <c:v>3.3125</c:v>
                </c:pt>
                <c:pt idx="2">
                  <c:v>3.8125</c:v>
                </c:pt>
                <c:pt idx="3">
                  <c:v>5.3125</c:v>
                </c:pt>
                <c:pt idx="4">
                  <c:v>8.625</c:v>
                </c:pt>
                <c:pt idx="5">
                  <c:v>11.0625</c:v>
                </c:pt>
                <c:pt idx="6">
                  <c:v>12.625</c:v>
                </c:pt>
                <c:pt idx="7">
                  <c:v>13.625</c:v>
                </c:pt>
                <c:pt idx="8">
                  <c:v>14.5</c:v>
                </c:pt>
                <c:pt idx="9">
                  <c:v>15.25</c:v>
                </c:pt>
                <c:pt idx="10">
                  <c:v>15.625</c:v>
                </c:pt>
                <c:pt idx="11">
                  <c:v>16.25</c:v>
                </c:pt>
                <c:pt idx="12">
                  <c:v>16.5</c:v>
                </c:pt>
                <c:pt idx="13">
                  <c:v>17</c:v>
                </c:pt>
                <c:pt idx="14">
                  <c:v>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8-4B02-A5D1-ED63A13284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2.875</c:v>
                </c:pt>
                <c:pt idx="1">
                  <c:v>3.25</c:v>
                </c:pt>
                <c:pt idx="2">
                  <c:v>3.875</c:v>
                </c:pt>
                <c:pt idx="3">
                  <c:v>5.5</c:v>
                </c:pt>
                <c:pt idx="4">
                  <c:v>9</c:v>
                </c:pt>
                <c:pt idx="5">
                  <c:v>11.125</c:v>
                </c:pt>
                <c:pt idx="6">
                  <c:v>12.625</c:v>
                </c:pt>
                <c:pt idx="7">
                  <c:v>13.75</c:v>
                </c:pt>
                <c:pt idx="8">
                  <c:v>14.5</c:v>
                </c:pt>
                <c:pt idx="9">
                  <c:v>15.125</c:v>
                </c:pt>
                <c:pt idx="10">
                  <c:v>15.5</c:v>
                </c:pt>
                <c:pt idx="11">
                  <c:v>16.25</c:v>
                </c:pt>
                <c:pt idx="12">
                  <c:v>16.375</c:v>
                </c:pt>
                <c:pt idx="13">
                  <c:v>16.875</c:v>
                </c:pt>
                <c:pt idx="14">
                  <c:v>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8-4B02-A5D1-ED63A13284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Sheet1!$F$5:$F$19</c:f>
              <c:numCache>
                <c:formatCode>General</c:formatCode>
                <c:ptCount val="15"/>
                <c:pt idx="0">
                  <c:v>2.875</c:v>
                </c:pt>
                <c:pt idx="1">
                  <c:v>3.25</c:v>
                </c:pt>
                <c:pt idx="2">
                  <c:v>4.020833333333333</c:v>
                </c:pt>
                <c:pt idx="3">
                  <c:v>6.229166666666667</c:v>
                </c:pt>
                <c:pt idx="4">
                  <c:v>9.4583333333333339</c:v>
                </c:pt>
                <c:pt idx="5">
                  <c:v>12.0625</c:v>
                </c:pt>
                <c:pt idx="6">
                  <c:v>13.708333333333334</c:v>
                </c:pt>
                <c:pt idx="7">
                  <c:v>14.666666666666666</c:v>
                </c:pt>
                <c:pt idx="8">
                  <c:v>15.416666666666666</c:v>
                </c:pt>
                <c:pt idx="9">
                  <c:v>16.083333333333332</c:v>
                </c:pt>
                <c:pt idx="10">
                  <c:v>16.458333333333332</c:v>
                </c:pt>
                <c:pt idx="11">
                  <c:v>17.041666666666668</c:v>
                </c:pt>
                <c:pt idx="12">
                  <c:v>17.333333333333332</c:v>
                </c:pt>
                <c:pt idx="13">
                  <c:v>17.708333333333332</c:v>
                </c:pt>
                <c:pt idx="14">
                  <c:v>18.083333333333332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8-4B02-A5D1-ED63A132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062079"/>
        <c:axId val="1319415599"/>
      </c:scatterChart>
      <c:valAx>
        <c:axId val="14000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15599"/>
        <c:crosses val="autoZero"/>
        <c:crossBetween val="midCat"/>
      </c:valAx>
      <c:valAx>
        <c:axId val="13194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0</c:v>
                </c:pt>
                <c:pt idx="1">
                  <c:v>0.38750000000000001</c:v>
                </c:pt>
                <c:pt idx="2">
                  <c:v>0.77500000000000002</c:v>
                </c:pt>
                <c:pt idx="3">
                  <c:v>1.1625000000000001</c:v>
                </c:pt>
                <c:pt idx="4">
                  <c:v>1.55</c:v>
                </c:pt>
                <c:pt idx="5">
                  <c:v>1.9375</c:v>
                </c:pt>
                <c:pt idx="6">
                  <c:v>2.3250000000000002</c:v>
                </c:pt>
                <c:pt idx="7">
                  <c:v>2.7124999999999999</c:v>
                </c:pt>
                <c:pt idx="8">
                  <c:v>3.1</c:v>
                </c:pt>
                <c:pt idx="9">
                  <c:v>3.4875000000000003</c:v>
                </c:pt>
                <c:pt idx="10">
                  <c:v>3.875</c:v>
                </c:pt>
                <c:pt idx="11">
                  <c:v>4.2625000000000002</c:v>
                </c:pt>
                <c:pt idx="12">
                  <c:v>4.6500000000000004</c:v>
                </c:pt>
                <c:pt idx="13">
                  <c:v>5.0375000000000005</c:v>
                </c:pt>
                <c:pt idx="14">
                  <c:v>5.4249999999999998</c:v>
                </c:pt>
              </c:numCache>
            </c:numRef>
          </c:xVal>
          <c:yVal>
            <c:numRef>
              <c:f>Sheet1!$G$5:$G$19</c:f>
              <c:numCache>
                <c:formatCode>General</c:formatCode>
                <c:ptCount val="15"/>
                <c:pt idx="0">
                  <c:v>0</c:v>
                </c:pt>
                <c:pt idx="1">
                  <c:v>0.375</c:v>
                </c:pt>
                <c:pt idx="2">
                  <c:v>1.145833333333333</c:v>
                </c:pt>
                <c:pt idx="3">
                  <c:v>3.354166666666667</c:v>
                </c:pt>
                <c:pt idx="4">
                  <c:v>6.5833333333333339</c:v>
                </c:pt>
                <c:pt idx="5">
                  <c:v>9.1875</c:v>
                </c:pt>
                <c:pt idx="6">
                  <c:v>10.833333333333334</c:v>
                </c:pt>
                <c:pt idx="7">
                  <c:v>11.791666666666666</c:v>
                </c:pt>
                <c:pt idx="8">
                  <c:v>12.541666666666666</c:v>
                </c:pt>
                <c:pt idx="9">
                  <c:v>13.208333333333332</c:v>
                </c:pt>
                <c:pt idx="10">
                  <c:v>13.583333333333332</c:v>
                </c:pt>
                <c:pt idx="11">
                  <c:v>14.166666666666668</c:v>
                </c:pt>
                <c:pt idx="12">
                  <c:v>14.458333333333332</c:v>
                </c:pt>
                <c:pt idx="13">
                  <c:v>14.833333333333332</c:v>
                </c:pt>
                <c:pt idx="14">
                  <c:v>15.208333333333332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2-4291-8987-45AA38EC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22687"/>
        <c:axId val="1401679423"/>
      </c:scatterChart>
      <c:valAx>
        <c:axId val="13997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79423"/>
        <c:crosses val="autoZero"/>
        <c:crossBetween val="midCat"/>
      </c:valAx>
      <c:valAx>
        <c:axId val="14016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0</xdr:row>
      <xdr:rowOff>125730</xdr:rowOff>
    </xdr:from>
    <xdr:to>
      <xdr:col>18</xdr:col>
      <xdr:colOff>525780</xdr:colOff>
      <xdr:row>15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9DD09-F0D6-4991-8E64-0DF08084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213360</xdr:colOff>
      <xdr:row>16</xdr:row>
      <xdr:rowOff>57150</xdr:rowOff>
    </xdr:from>
    <xdr:to>
      <xdr:col>18</xdr:col>
      <xdr:colOff>518160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6BBD5-D1F7-41EE-B9DE-86CD422FA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EA7C-463D-4BD0-B12E-6B72F4DB2E72}">
  <dimension ref="A1:G20"/>
  <sheetViews>
    <sheetView tabSelected="1" workbookViewId="0">
      <selection activeCell="D9" sqref="D9"/>
    </sheetView>
  </sheetViews>
  <sheetFormatPr defaultRowHeight="14.4" x14ac:dyDescent="0.3"/>
  <sheetData>
    <row r="1" spans="1:7" x14ac:dyDescent="0.3">
      <c r="A1" t="s">
        <v>0</v>
      </c>
      <c r="B1">
        <f>6.2/16</f>
        <v>0.38750000000000001</v>
      </c>
      <c r="C1" t="s">
        <v>1</v>
      </c>
    </row>
    <row r="3" spans="1:7" x14ac:dyDescent="0.3">
      <c r="A3" t="s">
        <v>2</v>
      </c>
      <c r="B3" t="s">
        <v>3</v>
      </c>
      <c r="C3" t="s">
        <v>4</v>
      </c>
      <c r="D3">
        <v>2</v>
      </c>
      <c r="E3">
        <v>3</v>
      </c>
      <c r="F3" t="s">
        <v>5</v>
      </c>
      <c r="G3" t="s">
        <v>6</v>
      </c>
    </row>
    <row r="4" spans="1:7" x14ac:dyDescent="0.3">
      <c r="A4">
        <v>0</v>
      </c>
      <c r="C4">
        <f>2+7/8</f>
        <v>2.875</v>
      </c>
      <c r="D4">
        <f>2+7/8</f>
        <v>2.875</v>
      </c>
      <c r="E4">
        <f>2+15/16</f>
        <v>2.9375</v>
      </c>
    </row>
    <row r="5" spans="1:7" x14ac:dyDescent="0.3">
      <c r="B5">
        <v>0</v>
      </c>
      <c r="C5">
        <f>2+7/8</f>
        <v>2.875</v>
      </c>
      <c r="D5">
        <f>2+7/8</f>
        <v>2.875</v>
      </c>
      <c r="E5">
        <f>2+7/8</f>
        <v>2.875</v>
      </c>
      <c r="F5">
        <f>AVERAGE(C5:E5)</f>
        <v>2.875</v>
      </c>
      <c r="G5">
        <f>F5-$F$5</f>
        <v>0</v>
      </c>
    </row>
    <row r="6" spans="1:7" x14ac:dyDescent="0.3">
      <c r="A6">
        <v>1</v>
      </c>
      <c r="B6">
        <f>A6*$B$1</f>
        <v>0.38750000000000001</v>
      </c>
      <c r="C6">
        <f>3+3/16</f>
        <v>3.1875</v>
      </c>
      <c r="D6">
        <f>3+5/16</f>
        <v>3.3125</v>
      </c>
      <c r="E6">
        <f>3+2/8</f>
        <v>3.25</v>
      </c>
      <c r="F6">
        <f t="shared" ref="F6:F19" si="0">AVERAGE(C6:E6)</f>
        <v>3.25</v>
      </c>
      <c r="G6">
        <f>F6-$F$5</f>
        <v>0.375</v>
      </c>
    </row>
    <row r="7" spans="1:7" x14ac:dyDescent="0.3">
      <c r="A7">
        <v>2</v>
      </c>
      <c r="B7">
        <f t="shared" ref="B7:B19" si="1">A7*$B$1</f>
        <v>0.77500000000000002</v>
      </c>
      <c r="C7">
        <f>4+3/8</f>
        <v>4.375</v>
      </c>
      <c r="D7">
        <f>3+13/16</f>
        <v>3.8125</v>
      </c>
      <c r="E7">
        <f>3+7/8</f>
        <v>3.875</v>
      </c>
      <c r="F7">
        <f t="shared" si="0"/>
        <v>4.020833333333333</v>
      </c>
      <c r="G7">
        <f>F7-$F$5</f>
        <v>1.145833333333333</v>
      </c>
    </row>
    <row r="8" spans="1:7" x14ac:dyDescent="0.3">
      <c r="A8">
        <v>3</v>
      </c>
      <c r="B8">
        <f t="shared" si="1"/>
        <v>1.1625000000000001</v>
      </c>
      <c r="C8">
        <f>7+7/8</f>
        <v>7.875</v>
      </c>
      <c r="D8">
        <f>5+5/16</f>
        <v>5.3125</v>
      </c>
      <c r="E8">
        <v>5.5</v>
      </c>
      <c r="F8">
        <f t="shared" si="0"/>
        <v>6.229166666666667</v>
      </c>
      <c r="G8">
        <f>F8-$F$5</f>
        <v>3.354166666666667</v>
      </c>
    </row>
    <row r="9" spans="1:7" x14ac:dyDescent="0.3">
      <c r="A9">
        <v>4</v>
      </c>
      <c r="B9">
        <f t="shared" si="1"/>
        <v>1.55</v>
      </c>
      <c r="C9">
        <f>10+6/8</f>
        <v>10.75</v>
      </c>
      <c r="D9">
        <f>8+5/8</f>
        <v>8.625</v>
      </c>
      <c r="E9">
        <v>9</v>
      </c>
      <c r="F9">
        <f t="shared" si="0"/>
        <v>9.4583333333333339</v>
      </c>
      <c r="G9">
        <f>F9-$F$5</f>
        <v>6.5833333333333339</v>
      </c>
    </row>
    <row r="10" spans="1:7" x14ac:dyDescent="0.3">
      <c r="A10">
        <v>5</v>
      </c>
      <c r="B10">
        <f t="shared" si="1"/>
        <v>1.9375</v>
      </c>
      <c r="C10">
        <v>14</v>
      </c>
      <c r="D10">
        <f>11+1/16</f>
        <v>11.0625</v>
      </c>
      <c r="E10">
        <f>11+1/8</f>
        <v>11.125</v>
      </c>
      <c r="F10">
        <f t="shared" si="0"/>
        <v>12.0625</v>
      </c>
      <c r="G10">
        <f>F10-$F$5</f>
        <v>9.1875</v>
      </c>
    </row>
    <row r="11" spans="1:7" x14ac:dyDescent="0.3">
      <c r="A11">
        <v>6</v>
      </c>
      <c r="B11">
        <f t="shared" si="1"/>
        <v>2.3250000000000002</v>
      </c>
      <c r="C11">
        <f>15+7/8</f>
        <v>15.875</v>
      </c>
      <c r="D11">
        <f>12+5/8</f>
        <v>12.625</v>
      </c>
      <c r="E11">
        <f>12+5/8</f>
        <v>12.625</v>
      </c>
      <c r="F11">
        <f t="shared" si="0"/>
        <v>13.708333333333334</v>
      </c>
      <c r="G11">
        <f>F11-$F$5</f>
        <v>10.833333333333334</v>
      </c>
    </row>
    <row r="12" spans="1:7" x14ac:dyDescent="0.3">
      <c r="A12">
        <v>7</v>
      </c>
      <c r="B12">
        <f t="shared" si="1"/>
        <v>2.7124999999999999</v>
      </c>
      <c r="C12">
        <f>16+5/8</f>
        <v>16.625</v>
      </c>
      <c r="D12">
        <f>13+5/8</f>
        <v>13.625</v>
      </c>
      <c r="E12">
        <f>13+6/8</f>
        <v>13.75</v>
      </c>
      <c r="F12">
        <f t="shared" si="0"/>
        <v>14.666666666666666</v>
      </c>
      <c r="G12">
        <f>F12-$F$5</f>
        <v>11.791666666666666</v>
      </c>
    </row>
    <row r="13" spans="1:7" x14ac:dyDescent="0.3">
      <c r="A13">
        <v>8</v>
      </c>
      <c r="B13">
        <f t="shared" si="1"/>
        <v>3.1</v>
      </c>
      <c r="C13">
        <f>17+2/8</f>
        <v>17.25</v>
      </c>
      <c r="D13">
        <f>14.5</f>
        <v>14.5</v>
      </c>
      <c r="E13">
        <v>14.5</v>
      </c>
      <c r="F13">
        <f t="shared" si="0"/>
        <v>15.416666666666666</v>
      </c>
      <c r="G13">
        <f>F13-$F$5</f>
        <v>12.541666666666666</v>
      </c>
    </row>
    <row r="14" spans="1:7" x14ac:dyDescent="0.3">
      <c r="A14">
        <v>9</v>
      </c>
      <c r="B14">
        <f t="shared" si="1"/>
        <v>3.4875000000000003</v>
      </c>
      <c r="C14">
        <f>17+7/8</f>
        <v>17.875</v>
      </c>
      <c r="D14">
        <f>15+2/8</f>
        <v>15.25</v>
      </c>
      <c r="E14">
        <f>15+1/8</f>
        <v>15.125</v>
      </c>
      <c r="F14">
        <f t="shared" si="0"/>
        <v>16.083333333333332</v>
      </c>
      <c r="G14">
        <f>F14-$F$5</f>
        <v>13.208333333333332</v>
      </c>
    </row>
    <row r="15" spans="1:7" x14ac:dyDescent="0.3">
      <c r="A15">
        <v>10</v>
      </c>
      <c r="B15">
        <f t="shared" si="1"/>
        <v>3.875</v>
      </c>
      <c r="C15">
        <f>18+2/8</f>
        <v>18.25</v>
      </c>
      <c r="D15">
        <f>15+5/8</f>
        <v>15.625</v>
      </c>
      <c r="E15">
        <v>15.5</v>
      </c>
      <c r="F15">
        <f t="shared" si="0"/>
        <v>16.458333333333332</v>
      </c>
      <c r="G15">
        <f>F15-$F$5</f>
        <v>13.583333333333332</v>
      </c>
    </row>
    <row r="16" spans="1:7" x14ac:dyDescent="0.3">
      <c r="A16">
        <v>11</v>
      </c>
      <c r="B16">
        <f t="shared" si="1"/>
        <v>4.2625000000000002</v>
      </c>
      <c r="C16">
        <f>18+5/8</f>
        <v>18.625</v>
      </c>
      <c r="D16">
        <f>16+2/8</f>
        <v>16.25</v>
      </c>
      <c r="E16">
        <f>16+2/8</f>
        <v>16.25</v>
      </c>
      <c r="F16">
        <f t="shared" si="0"/>
        <v>17.041666666666668</v>
      </c>
      <c r="G16">
        <f>F16-$F$5</f>
        <v>14.166666666666668</v>
      </c>
    </row>
    <row r="17" spans="1:7" x14ac:dyDescent="0.3">
      <c r="A17">
        <v>12</v>
      </c>
      <c r="B17">
        <f t="shared" si="1"/>
        <v>4.6500000000000004</v>
      </c>
      <c r="C17">
        <f>19+1/8</f>
        <v>19.125</v>
      </c>
      <c r="D17">
        <v>16.5</v>
      </c>
      <c r="E17">
        <f>16+3/8</f>
        <v>16.375</v>
      </c>
      <c r="F17">
        <f t="shared" si="0"/>
        <v>17.333333333333332</v>
      </c>
      <c r="G17">
        <f>F17-$F$5</f>
        <v>14.458333333333332</v>
      </c>
    </row>
    <row r="18" spans="1:7" x14ac:dyDescent="0.3">
      <c r="A18">
        <v>13</v>
      </c>
      <c r="B18">
        <f t="shared" si="1"/>
        <v>5.0375000000000005</v>
      </c>
      <c r="C18">
        <f>19+2/8</f>
        <v>19.25</v>
      </c>
      <c r="D18">
        <v>17</v>
      </c>
      <c r="E18">
        <f>16+7/8</f>
        <v>16.875</v>
      </c>
      <c r="F18">
        <f t="shared" si="0"/>
        <v>17.708333333333332</v>
      </c>
      <c r="G18">
        <f>F18-$F$5</f>
        <v>14.833333333333332</v>
      </c>
    </row>
    <row r="19" spans="1:7" x14ac:dyDescent="0.3">
      <c r="A19">
        <v>14</v>
      </c>
      <c r="B19">
        <f t="shared" si="1"/>
        <v>5.4249999999999998</v>
      </c>
      <c r="C19">
        <f>19+6/8</f>
        <v>19.75</v>
      </c>
      <c r="D19">
        <f>17+2/8</f>
        <v>17.25</v>
      </c>
      <c r="E19">
        <f>17+2/8</f>
        <v>17.25</v>
      </c>
      <c r="F19">
        <f t="shared" si="0"/>
        <v>18.083333333333332</v>
      </c>
      <c r="G19">
        <f>F19-$F$5</f>
        <v>15.208333333333332</v>
      </c>
    </row>
    <row r="20" spans="1:7" x14ac:dyDescent="0.3">
      <c r="C20">
        <v>3.5</v>
      </c>
      <c r="D20">
        <f>3+3/8</f>
        <v>3.375</v>
      </c>
      <c r="E20">
        <f>3+3/8</f>
        <v>3.375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Nufer PC</dc:creator>
  <cp:lastModifiedBy>Nufer PC</cp:lastModifiedBy>
  <dcterms:created xsi:type="dcterms:W3CDTF">2017-10-04T01:57:35Z</dcterms:created>
  <dcterms:modified xsi:type="dcterms:W3CDTF">2017-10-04T03:20:23Z</dcterms:modified>
</cp:coreProperties>
</file>