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a3d0504a73146d/Documents/CrackManager/archives/"/>
    </mc:Choice>
  </mc:AlternateContent>
  <xr:revisionPtr revIDLastSave="336" documentId="8_{01070E38-27EE-4EC2-AF8E-D36473B6B0E6}" xr6:coauthVersionLast="45" xr6:coauthVersionMax="45" xr10:uidLastSave="{1F1E3A1D-B666-4C3B-A8AC-3593905884FE}"/>
  <bookViews>
    <workbookView xWindow="22932" yWindow="-2784" windowWidth="23256" windowHeight="12720" xr2:uid="{00000000-000D-0000-FFFF-FFFF00000000}"/>
  </bookViews>
  <sheets>
    <sheet name="evaluatesco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" i="1" l="1"/>
  <c r="C19" i="1"/>
  <c r="B29" i="1"/>
  <c r="B19" i="1"/>
  <c r="C18" i="1"/>
  <c r="C28" i="1"/>
  <c r="B28" i="1"/>
  <c r="B18" i="1"/>
  <c r="C25" i="1"/>
  <c r="C15" i="1"/>
  <c r="B25" i="1"/>
  <c r="B15" i="1"/>
  <c r="C24" i="1"/>
  <c r="C14" i="1"/>
  <c r="B14" i="1"/>
  <c r="B24" i="1"/>
</calcChain>
</file>

<file path=xl/sharedStrings.xml><?xml version="1.0" encoding="utf-8"?>
<sst xmlns="http://schemas.openxmlformats.org/spreadsheetml/2006/main" count="60" uniqueCount="12">
  <si>
    <t>Initial model</t>
    <phoneticPr fontId="18" type="noConversion"/>
  </si>
  <si>
    <t>Re-traind model</t>
    <phoneticPr fontId="18" type="noConversion"/>
  </si>
  <si>
    <t>Re-initialized model</t>
    <phoneticPr fontId="18" type="noConversion"/>
  </si>
  <si>
    <t>Binary gt</t>
    <phoneticPr fontId="18" type="noConversion"/>
  </si>
  <si>
    <t>4-class gt</t>
    <phoneticPr fontId="18" type="noConversion"/>
  </si>
  <si>
    <t>Train</t>
    <phoneticPr fontId="18" type="noConversion"/>
  </si>
  <si>
    <t>Inspection</t>
    <phoneticPr fontId="18" type="noConversion"/>
  </si>
  <si>
    <t>4-class gt (rgw)</t>
    <phoneticPr fontId="18" type="noConversion"/>
  </si>
  <si>
    <t>F1</t>
    <phoneticPr fontId="18" type="noConversion"/>
  </si>
  <si>
    <t>ACC (g to white)</t>
    <phoneticPr fontId="18" type="noConversion"/>
  </si>
  <si>
    <t>ACC (g to black)</t>
    <phoneticPr fontId="18" type="noConversion"/>
  </si>
  <si>
    <t>ACC orig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</si>
</sst>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Yu Gothic"/>
      <family val="2"/>
      <charset val="128"/>
    </font>
    <font>
      <sz val="11"/>
      <color theme="1"/>
      <name val="맑은 고딕"/>
      <family val="2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 Train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evaluatescore!$C$2</c:f>
              <c:strCache>
                <c:ptCount val="1"/>
                <c:pt idx="0">
                  <c:v>Re-traind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evaluatescore!$A$3:$A$5</c:f>
              <c:strCache>
                <c:ptCount val="3"/>
                <c:pt idx="0">
                  <c:v>Binary gt</c:v>
                </c:pt>
                <c:pt idx="1">
                  <c:v>4-class gt</c:v>
                </c:pt>
                <c:pt idx="2">
                  <c:v>4-class gt (rgw)</c:v>
                </c:pt>
              </c:strCache>
            </c:strRef>
          </c:cat>
          <c:val>
            <c:numRef>
              <c:f>evaluatescore!$C$3:$C$5</c:f>
              <c:numCache>
                <c:formatCode>General</c:formatCode>
                <c:ptCount val="3"/>
                <c:pt idx="0">
                  <c:v>0.88537999999999994</c:v>
                </c:pt>
                <c:pt idx="1">
                  <c:v>0.77634999999999998</c:v>
                </c:pt>
                <c:pt idx="2">
                  <c:v>0.14133999999999999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1-432E-8520-DA294CEB7D71}"/>
            </c:ext>
          </c:extLst>
        </c:ser>
        <c:ser>
          <c:idx val="1"/>
          <c:order val="1"/>
          <c:tx>
            <c:strRef>
              <c:f>evaluatescore!$B$2</c:f>
              <c:strCache>
                <c:ptCount val="1"/>
                <c:pt idx="0">
                  <c:v>Re-initialized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evaluatescore!$A$3:$A$5</c:f>
              <c:strCache>
                <c:ptCount val="3"/>
                <c:pt idx="0">
                  <c:v>Binary gt</c:v>
                </c:pt>
                <c:pt idx="1">
                  <c:v>4-class gt</c:v>
                </c:pt>
                <c:pt idx="2">
                  <c:v>4-class gt (rgw)</c:v>
                </c:pt>
              </c:strCache>
            </c:strRef>
          </c:cat>
          <c:val>
            <c:numRef>
              <c:f>evaluatescore!$B$3:$B$5</c:f>
              <c:numCache>
                <c:formatCode>General</c:formatCode>
                <c:ptCount val="3"/>
                <c:pt idx="0">
                  <c:v>0.86721000000000004</c:v>
                </c:pt>
                <c:pt idx="1">
                  <c:v>0.82337000000000005</c:v>
                </c:pt>
                <c:pt idx="2">
                  <c:v>0.87212000000000001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01-432E-8520-DA294CEB7D71}"/>
            </c:ext>
          </c:extLst>
        </c:ser>
        <c:ser>
          <c:idx val="2"/>
          <c:order val="2"/>
          <c:tx>
            <c:strRef>
              <c:f>evaluatescore!$D$2</c:f>
              <c:strCache>
                <c:ptCount val="1"/>
                <c:pt idx="0">
                  <c:v>Initial model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evaluatescore!$A$3:$A$5</c:f>
              <c:strCache>
                <c:ptCount val="3"/>
                <c:pt idx="0">
                  <c:v>Binary gt</c:v>
                </c:pt>
                <c:pt idx="1">
                  <c:v>4-class gt</c:v>
                </c:pt>
                <c:pt idx="2">
                  <c:v>4-class gt (rgw)</c:v>
                </c:pt>
              </c:strCache>
            </c:strRef>
          </c:cat>
          <c:val>
            <c:numRef>
              <c:f>evaluatescore!$D$3:$D$5</c:f>
              <c:numCache>
                <c:formatCode>General</c:formatCode>
                <c:ptCount val="3"/>
                <c:pt idx="0">
                  <c:v>0.88753000000000004</c:v>
                </c:pt>
                <c:pt idx="1">
                  <c:v>0.84338000000000002</c:v>
                </c:pt>
                <c:pt idx="2">
                  <c:v>0.84338000000000002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01-432E-8520-DA294CEB7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2791263"/>
        <c:axId val="1906643759"/>
      </c:barChart>
      <c:catAx>
        <c:axId val="179279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6643759"/>
        <c:crosses val="autoZero"/>
        <c:auto val="1"/>
        <c:lblAlgn val="ctr"/>
        <c:lblOffset val="100"/>
        <c:noMultiLvlLbl val="0"/>
      </c:catAx>
      <c:valAx>
        <c:axId val="1906643759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279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 Inspection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evaluatescore!$C$6</c:f>
              <c:strCache>
                <c:ptCount val="1"/>
                <c:pt idx="0">
                  <c:v>Re-traind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evaluatescore!$A$7:$A$9</c:f>
              <c:strCache>
                <c:ptCount val="3"/>
                <c:pt idx="0">
                  <c:v>Binary gt</c:v>
                </c:pt>
                <c:pt idx="1">
                  <c:v>4-class gt</c:v>
                </c:pt>
                <c:pt idx="2">
                  <c:v>4-class gt (rgw)</c:v>
                </c:pt>
              </c:strCache>
            </c:strRef>
          </c:cat>
          <c:val>
            <c:numRef>
              <c:f>evaluatescore!$C$7:$C$9</c:f>
              <c:numCache>
                <c:formatCode>General</c:formatCode>
                <c:ptCount val="3"/>
                <c:pt idx="0">
                  <c:v>0.89451999999999998</c:v>
                </c:pt>
                <c:pt idx="1">
                  <c:v>0.74334</c:v>
                </c:pt>
                <c:pt idx="2">
                  <c:v>0.1118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F-45DB-8235-9119784FEF07}"/>
            </c:ext>
          </c:extLst>
        </c:ser>
        <c:ser>
          <c:idx val="1"/>
          <c:order val="1"/>
          <c:tx>
            <c:strRef>
              <c:f>evaluatescore!$B$6</c:f>
              <c:strCache>
                <c:ptCount val="1"/>
                <c:pt idx="0">
                  <c:v>Re-initialized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evaluatescore!$A$7:$A$9</c:f>
              <c:strCache>
                <c:ptCount val="3"/>
                <c:pt idx="0">
                  <c:v>Binary gt</c:v>
                </c:pt>
                <c:pt idx="1">
                  <c:v>4-class gt</c:v>
                </c:pt>
                <c:pt idx="2">
                  <c:v>4-class gt (rgw)</c:v>
                </c:pt>
              </c:strCache>
            </c:strRef>
          </c:cat>
          <c:val>
            <c:numRef>
              <c:f>evaluatescore!$B$7:$B$9</c:f>
              <c:numCache>
                <c:formatCode>General</c:formatCode>
                <c:ptCount val="3"/>
                <c:pt idx="0">
                  <c:v>0.91668000000000005</c:v>
                </c:pt>
                <c:pt idx="1">
                  <c:v>0.88575000000000004</c:v>
                </c:pt>
                <c:pt idx="2">
                  <c:v>0.87455000000000005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7F-45DB-8235-9119784FEF07}"/>
            </c:ext>
          </c:extLst>
        </c:ser>
        <c:ser>
          <c:idx val="2"/>
          <c:order val="2"/>
          <c:tx>
            <c:strRef>
              <c:f>evaluatescore!$D$6</c:f>
              <c:strCache>
                <c:ptCount val="1"/>
                <c:pt idx="0">
                  <c:v>Initial model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evaluatescore!$A$7:$A$9</c:f>
              <c:strCache>
                <c:ptCount val="3"/>
                <c:pt idx="0">
                  <c:v>Binary gt</c:v>
                </c:pt>
                <c:pt idx="1">
                  <c:v>4-class gt</c:v>
                </c:pt>
                <c:pt idx="2">
                  <c:v>4-class gt (rgw)</c:v>
                </c:pt>
              </c:strCache>
            </c:strRef>
          </c:cat>
          <c:val>
            <c:numRef>
              <c:f>evaluatescore!$D$7:$D$9</c:f>
              <c:numCache>
                <c:formatCode>General</c:formatCode>
                <c:ptCount val="3"/>
                <c:pt idx="0">
                  <c:v>0.94832000000000005</c:v>
                </c:pt>
                <c:pt idx="1">
                  <c:v>0.89861000000000002</c:v>
                </c:pt>
                <c:pt idx="2">
                  <c:v>0.89861000000000002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7F-45DB-8235-9119784FE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74190975"/>
        <c:axId val="1779291679"/>
      </c:barChart>
      <c:catAx>
        <c:axId val="1774190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9291679"/>
        <c:crosses val="autoZero"/>
        <c:auto val="1"/>
        <c:lblAlgn val="ctr"/>
        <c:lblOffset val="100"/>
        <c:noMultiLvlLbl val="0"/>
      </c:catAx>
      <c:valAx>
        <c:axId val="1779291679"/>
        <c:scaling>
          <c:orientation val="minMax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419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 Train gtk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evaluatescore!$C$12</c:f>
              <c:strCache>
                <c:ptCount val="1"/>
                <c:pt idx="0">
                  <c:v>Re-traind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evaluatescore!$A$13:$A$15</c:f>
              <c:strCache>
                <c:ptCount val="3"/>
                <c:pt idx="0">
                  <c:v>Binary gt</c:v>
                </c:pt>
                <c:pt idx="1">
                  <c:v>4-class gt</c:v>
                </c:pt>
                <c:pt idx="2">
                  <c:v>4-class gt (rgw)</c:v>
                </c:pt>
              </c:strCache>
            </c:strRef>
          </c:cat>
          <c:val>
            <c:numRef>
              <c:f>evaluatescore!$C$13:$C$15</c:f>
              <c:numCache>
                <c:formatCode>General</c:formatCode>
                <c:ptCount val="3"/>
                <c:pt idx="0">
                  <c:v>0.99904999999999999</c:v>
                </c:pt>
                <c:pt idx="1">
                  <c:v>0.99844605999228397</c:v>
                </c:pt>
                <c:pt idx="2">
                  <c:v>0.99873601466049378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0-42B1-870C-1A744801670B}"/>
            </c:ext>
          </c:extLst>
        </c:ser>
        <c:ser>
          <c:idx val="1"/>
          <c:order val="1"/>
          <c:tx>
            <c:strRef>
              <c:f>evaluatescore!$B$12</c:f>
              <c:strCache>
                <c:ptCount val="1"/>
                <c:pt idx="0">
                  <c:v>Re-initialized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evaluatescore!$A$13:$A$15</c:f>
              <c:strCache>
                <c:ptCount val="3"/>
                <c:pt idx="0">
                  <c:v>Binary gt</c:v>
                </c:pt>
                <c:pt idx="1">
                  <c:v>4-class gt</c:v>
                </c:pt>
                <c:pt idx="2">
                  <c:v>4-class gt (rgw)</c:v>
                </c:pt>
              </c:strCache>
            </c:strRef>
          </c:cat>
          <c:val>
            <c:numRef>
              <c:f>evaluatescore!$B$13:$B$15</c:f>
              <c:numCache>
                <c:formatCode>General</c:formatCode>
                <c:ptCount val="3"/>
                <c:pt idx="0">
                  <c:v>0.99146000000000001</c:v>
                </c:pt>
                <c:pt idx="1">
                  <c:v>0.99979998553240745</c:v>
                </c:pt>
                <c:pt idx="2">
                  <c:v>0.99939139660493825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D0-42B1-870C-1A744801670B}"/>
            </c:ext>
          </c:extLst>
        </c:ser>
        <c:ser>
          <c:idx val="2"/>
          <c:order val="2"/>
          <c:tx>
            <c:strRef>
              <c:f>evaluatescore!$D$12</c:f>
              <c:strCache>
                <c:ptCount val="1"/>
                <c:pt idx="0">
                  <c:v>Initial model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evaluatescore!$A$13:$A$15</c:f>
              <c:strCache>
                <c:ptCount val="3"/>
                <c:pt idx="0">
                  <c:v>Binary gt</c:v>
                </c:pt>
                <c:pt idx="1">
                  <c:v>4-class gt</c:v>
                </c:pt>
                <c:pt idx="2">
                  <c:v>4-class gt (rgw)</c:v>
                </c:pt>
              </c:strCache>
            </c:strRef>
          </c:cat>
          <c:val>
            <c:numRef>
              <c:f>evaluatescore!$D$13:$D$15</c:f>
              <c:numCache>
                <c:formatCode>General</c:formatCode>
                <c:ptCount val="3"/>
                <c:pt idx="0">
                  <c:v>0.98414999999999997</c:v>
                </c:pt>
                <c:pt idx="1">
                  <c:v>0.98414999999999997</c:v>
                </c:pt>
                <c:pt idx="2">
                  <c:v>0.98414999999999997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D0-42B1-870C-1A7448016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1738895"/>
        <c:axId val="1901397423"/>
      </c:barChart>
      <c:catAx>
        <c:axId val="1791738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1397423"/>
        <c:crosses val="autoZero"/>
        <c:auto val="1"/>
        <c:lblAlgn val="ctr"/>
        <c:lblOffset val="100"/>
        <c:noMultiLvlLbl val="0"/>
      </c:catAx>
      <c:valAx>
        <c:axId val="1901397423"/>
        <c:scaling>
          <c:orientation val="minMax"/>
          <c:max val="1"/>
          <c:min val="0.9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173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 Inspection gtk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evaluatescore!$C$16</c:f>
              <c:strCache>
                <c:ptCount val="1"/>
                <c:pt idx="0">
                  <c:v>Re-traind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evaluatescore!$A$17:$A$19</c:f>
              <c:strCache>
                <c:ptCount val="3"/>
                <c:pt idx="0">
                  <c:v>Binary gt</c:v>
                </c:pt>
                <c:pt idx="1">
                  <c:v>4-class gt</c:v>
                </c:pt>
                <c:pt idx="2">
                  <c:v>4-class gt (rgw)</c:v>
                </c:pt>
              </c:strCache>
            </c:strRef>
          </c:cat>
          <c:val>
            <c:numRef>
              <c:f>evaluatescore!$C$17:$C$19</c:f>
              <c:numCache>
                <c:formatCode>General</c:formatCode>
                <c:ptCount val="3"/>
                <c:pt idx="0">
                  <c:v>0.99892999999999998</c:v>
                </c:pt>
                <c:pt idx="1">
                  <c:v>0.99946940104166671</c:v>
                </c:pt>
                <c:pt idx="2">
                  <c:v>0.99869695216049381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4-4371-99B7-B7D267D649F8}"/>
            </c:ext>
          </c:extLst>
        </c:ser>
        <c:ser>
          <c:idx val="1"/>
          <c:order val="1"/>
          <c:tx>
            <c:strRef>
              <c:f>evaluatescore!$B$16</c:f>
              <c:strCache>
                <c:ptCount val="1"/>
                <c:pt idx="0">
                  <c:v>Re-initialized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evaluatescore!$A$17:$A$19</c:f>
              <c:strCache>
                <c:ptCount val="3"/>
                <c:pt idx="0">
                  <c:v>Binary gt</c:v>
                </c:pt>
                <c:pt idx="1">
                  <c:v>4-class gt</c:v>
                </c:pt>
                <c:pt idx="2">
                  <c:v>4-class gt (rgw)</c:v>
                </c:pt>
              </c:strCache>
            </c:strRef>
          </c:cat>
          <c:val>
            <c:numRef>
              <c:f>evaluatescore!$B$17:$B$19</c:f>
              <c:numCache>
                <c:formatCode>General</c:formatCode>
                <c:ptCount val="3"/>
                <c:pt idx="0">
                  <c:v>0.98877000000000004</c:v>
                </c:pt>
                <c:pt idx="1">
                  <c:v>0.99628399884259256</c:v>
                </c:pt>
                <c:pt idx="2">
                  <c:v>0.9961783854166667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4-4371-99B7-B7D267D649F8}"/>
            </c:ext>
          </c:extLst>
        </c:ser>
        <c:ser>
          <c:idx val="2"/>
          <c:order val="2"/>
          <c:tx>
            <c:strRef>
              <c:f>evaluatescore!$D$16</c:f>
              <c:strCache>
                <c:ptCount val="1"/>
                <c:pt idx="0">
                  <c:v>Initial model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evaluatescore!$A$17:$A$19</c:f>
              <c:strCache>
                <c:ptCount val="3"/>
                <c:pt idx="0">
                  <c:v>Binary gt</c:v>
                </c:pt>
                <c:pt idx="1">
                  <c:v>4-class gt</c:v>
                </c:pt>
                <c:pt idx="2">
                  <c:v>4-class gt (rgw)</c:v>
                </c:pt>
              </c:strCache>
            </c:strRef>
          </c:cat>
          <c:val>
            <c:numRef>
              <c:f>evaluatescore!$D$17:$D$19</c:f>
              <c:numCache>
                <c:formatCode>General</c:formatCode>
                <c:ptCount val="3"/>
                <c:pt idx="0">
                  <c:v>0.98272999999999999</c:v>
                </c:pt>
                <c:pt idx="1">
                  <c:v>0.98272999999999999</c:v>
                </c:pt>
                <c:pt idx="2">
                  <c:v>0.98272999999999999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4-4371-99B7-B7D267D64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76351839"/>
        <c:axId val="1904356895"/>
      </c:barChart>
      <c:catAx>
        <c:axId val="1776351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4356895"/>
        <c:crosses val="autoZero"/>
        <c:auto val="1"/>
        <c:lblAlgn val="ctr"/>
        <c:lblOffset val="100"/>
        <c:noMultiLvlLbl val="0"/>
      </c:catAx>
      <c:valAx>
        <c:axId val="1904356895"/>
        <c:scaling>
          <c:orientation val="minMax"/>
          <c:min val="0.9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635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 Train gtw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evaluatescore!$C$22</c:f>
              <c:strCache>
                <c:ptCount val="1"/>
                <c:pt idx="0">
                  <c:v>Re-traind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evaluatescore!$A$13:$A$15</c:f>
              <c:strCache>
                <c:ptCount val="3"/>
                <c:pt idx="0">
                  <c:v>Binary gt</c:v>
                </c:pt>
                <c:pt idx="1">
                  <c:v>4-class gt</c:v>
                </c:pt>
                <c:pt idx="2">
                  <c:v>4-class gt (rgw)</c:v>
                </c:pt>
              </c:strCache>
            </c:strRef>
          </c:cat>
          <c:val>
            <c:numRef>
              <c:f>evaluatescore!$C$23:$C$25</c:f>
              <c:numCache>
                <c:formatCode>General</c:formatCode>
                <c:ptCount val="3"/>
                <c:pt idx="0">
                  <c:v>0.99904999999999999</c:v>
                </c:pt>
                <c:pt idx="1">
                  <c:v>0.99844605999228397</c:v>
                </c:pt>
                <c:pt idx="2">
                  <c:v>0.99817515432098769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F-4E00-A354-8C586AA750FE}"/>
            </c:ext>
          </c:extLst>
        </c:ser>
        <c:ser>
          <c:idx val="1"/>
          <c:order val="1"/>
          <c:tx>
            <c:strRef>
              <c:f>evaluatescore!$B$22</c:f>
              <c:strCache>
                <c:ptCount val="1"/>
                <c:pt idx="0">
                  <c:v>Re-initialized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evaluatescore!$A$13:$A$15</c:f>
              <c:strCache>
                <c:ptCount val="3"/>
                <c:pt idx="0">
                  <c:v>Binary gt</c:v>
                </c:pt>
                <c:pt idx="1">
                  <c:v>4-class gt</c:v>
                </c:pt>
                <c:pt idx="2">
                  <c:v>4-class gt (rgw)</c:v>
                </c:pt>
              </c:strCache>
            </c:strRef>
          </c:cat>
          <c:val>
            <c:numRef>
              <c:f>evaluatescore!$B$23:$B$25</c:f>
              <c:numCache>
                <c:formatCode>General</c:formatCode>
                <c:ptCount val="3"/>
                <c:pt idx="0">
                  <c:v>0.99146000000000001</c:v>
                </c:pt>
                <c:pt idx="1">
                  <c:v>0.99814441068672843</c:v>
                </c:pt>
                <c:pt idx="2">
                  <c:v>0.99930000964506172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F-4E00-A354-8C586AA750FE}"/>
            </c:ext>
          </c:extLst>
        </c:ser>
        <c:ser>
          <c:idx val="2"/>
          <c:order val="2"/>
          <c:tx>
            <c:strRef>
              <c:f>evaluatescore!$D$22</c:f>
              <c:strCache>
                <c:ptCount val="1"/>
                <c:pt idx="0">
                  <c:v>Initial model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evaluatescore!$A$13:$A$15</c:f>
              <c:strCache>
                <c:ptCount val="3"/>
                <c:pt idx="0">
                  <c:v>Binary gt</c:v>
                </c:pt>
                <c:pt idx="1">
                  <c:v>4-class gt</c:v>
                </c:pt>
                <c:pt idx="2">
                  <c:v>4-class gt (rgw)</c:v>
                </c:pt>
              </c:strCache>
            </c:strRef>
          </c:cat>
          <c:val>
            <c:numRef>
              <c:f>evaluatescore!$D$23:$D$25</c:f>
              <c:numCache>
                <c:formatCode>General</c:formatCode>
                <c:ptCount val="3"/>
                <c:pt idx="0">
                  <c:v>0.98414999999999997</c:v>
                </c:pt>
                <c:pt idx="1">
                  <c:v>0.98414999999999997</c:v>
                </c:pt>
                <c:pt idx="2">
                  <c:v>0.98414999999999997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F-4E00-A354-8C586AA75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1738895"/>
        <c:axId val="1901397423"/>
      </c:barChart>
      <c:catAx>
        <c:axId val="1791738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1397423"/>
        <c:crosses val="autoZero"/>
        <c:auto val="1"/>
        <c:lblAlgn val="ctr"/>
        <c:lblOffset val="100"/>
        <c:noMultiLvlLbl val="0"/>
      </c:catAx>
      <c:valAx>
        <c:axId val="1901397423"/>
        <c:scaling>
          <c:orientation val="minMax"/>
          <c:max val="1"/>
          <c:min val="0.9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173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 Inspection gtw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evaluatescore!$C$26</c:f>
              <c:strCache>
                <c:ptCount val="1"/>
                <c:pt idx="0">
                  <c:v>Re-traind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evaluatescore!$A$17:$A$19</c:f>
              <c:strCache>
                <c:ptCount val="3"/>
                <c:pt idx="0">
                  <c:v>Binary gt</c:v>
                </c:pt>
                <c:pt idx="1">
                  <c:v>4-class gt</c:v>
                </c:pt>
                <c:pt idx="2">
                  <c:v>4-class gt (rgw)</c:v>
                </c:pt>
              </c:strCache>
            </c:strRef>
          </c:cat>
          <c:val>
            <c:numRef>
              <c:f>evaluatescore!$C$27:$C$29</c:f>
              <c:numCache>
                <c:formatCode>General</c:formatCode>
                <c:ptCount val="3"/>
                <c:pt idx="0">
                  <c:v>0.99892999999999998</c:v>
                </c:pt>
                <c:pt idx="1">
                  <c:v>0.99946940104166671</c:v>
                </c:pt>
                <c:pt idx="2">
                  <c:v>0.99833502121913575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0-4B27-B183-0E1A8B40A3C4}"/>
            </c:ext>
          </c:extLst>
        </c:ser>
        <c:ser>
          <c:idx val="1"/>
          <c:order val="1"/>
          <c:tx>
            <c:strRef>
              <c:f>evaluatescore!$B$26</c:f>
              <c:strCache>
                <c:ptCount val="1"/>
                <c:pt idx="0">
                  <c:v>Re-initialized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evaluatescore!$A$17:$A$19</c:f>
              <c:strCache>
                <c:ptCount val="3"/>
                <c:pt idx="0">
                  <c:v>Binary gt</c:v>
                </c:pt>
                <c:pt idx="1">
                  <c:v>4-class gt</c:v>
                </c:pt>
                <c:pt idx="2">
                  <c:v>4-class gt (rgw)</c:v>
                </c:pt>
              </c:strCache>
            </c:strRef>
          </c:cat>
          <c:val>
            <c:numRef>
              <c:f>evaluatescore!$B$27:$B$29</c:f>
              <c:numCache>
                <c:formatCode>General</c:formatCode>
                <c:ptCount val="3"/>
                <c:pt idx="0">
                  <c:v>0.98877000000000004</c:v>
                </c:pt>
                <c:pt idx="1">
                  <c:v>0.99609881365740738</c:v>
                </c:pt>
                <c:pt idx="2">
                  <c:v>0.99586033950617281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00-4B27-B183-0E1A8B40A3C4}"/>
            </c:ext>
          </c:extLst>
        </c:ser>
        <c:ser>
          <c:idx val="2"/>
          <c:order val="2"/>
          <c:tx>
            <c:strRef>
              <c:f>evaluatescore!$D$26</c:f>
              <c:strCache>
                <c:ptCount val="1"/>
                <c:pt idx="0">
                  <c:v>Initial model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evaluatescore!$A$17:$A$19</c:f>
              <c:strCache>
                <c:ptCount val="3"/>
                <c:pt idx="0">
                  <c:v>Binary gt</c:v>
                </c:pt>
                <c:pt idx="1">
                  <c:v>4-class gt</c:v>
                </c:pt>
                <c:pt idx="2">
                  <c:v>4-class gt (rgw)</c:v>
                </c:pt>
              </c:strCache>
            </c:strRef>
          </c:cat>
          <c:val>
            <c:numRef>
              <c:f>evaluatescore!$D$27:$D$29</c:f>
              <c:numCache>
                <c:formatCode>General</c:formatCode>
                <c:ptCount val="3"/>
                <c:pt idx="0">
                  <c:v>0.98272999999999999</c:v>
                </c:pt>
                <c:pt idx="1">
                  <c:v>0.98272999999999999</c:v>
                </c:pt>
                <c:pt idx="2">
                  <c:v>0.98272999999999999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00-4B27-B183-0E1A8B40A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76351839"/>
        <c:axId val="1904356895"/>
      </c:barChart>
      <c:catAx>
        <c:axId val="1776351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4356895"/>
        <c:crosses val="autoZero"/>
        <c:auto val="1"/>
        <c:lblAlgn val="ctr"/>
        <c:lblOffset val="100"/>
        <c:noMultiLvlLbl val="0"/>
      </c:catAx>
      <c:valAx>
        <c:axId val="1904356895"/>
        <c:scaling>
          <c:orientation val="minMax"/>
          <c:min val="0.9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635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331470</xdr:colOff>
      <xdr:row>0</xdr:row>
      <xdr:rowOff>0</xdr:rowOff>
    </xdr:from>
    <xdr:to>
      <xdr:col>11</xdr:col>
      <xdr:colOff>209550</xdr:colOff>
      <xdr:row>10</xdr:row>
      <xdr:rowOff>83820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8AB8206-0C9E-46C3-B106-5E9766E1D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544382</xdr:colOff>
      <xdr:row>11</xdr:row>
      <xdr:rowOff>3810</xdr:rowOff>
    </xdr:from>
    <xdr:to>
      <xdr:col>11</xdr:col>
      <xdr:colOff>422462</xdr:colOff>
      <xdr:row>21</xdr:row>
      <xdr:rowOff>95250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7F03AD9-5B1A-4429-A232-D423F874D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502024</xdr:colOff>
      <xdr:row>22</xdr:row>
      <xdr:rowOff>22411</xdr:rowOff>
    </xdr:from>
    <xdr:to>
      <xdr:col>11</xdr:col>
      <xdr:colOff>367553</xdr:colOff>
      <xdr:row>34</xdr:row>
      <xdr:rowOff>76200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C8B1222-E060-4D10-A752-8778B34D8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484094</xdr:colOff>
      <xdr:row>35</xdr:row>
      <xdr:rowOff>76200</xdr:rowOff>
    </xdr:from>
    <xdr:to>
      <xdr:col>11</xdr:col>
      <xdr:colOff>349623</xdr:colOff>
      <xdr:row>47</xdr:row>
      <xdr:rowOff>129988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63A73C0F-B4F0-4768-AA82-5B721E673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421342</xdr:colOff>
      <xdr:row>21</xdr:row>
      <xdr:rowOff>215153</xdr:rowOff>
    </xdr:from>
    <xdr:to>
      <xdr:col>18</xdr:col>
      <xdr:colOff>286872</xdr:colOff>
      <xdr:row>34</xdr:row>
      <xdr:rowOff>44824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1D70188-39FD-4EC1-B176-F0CA0A4DB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403412</xdr:colOff>
      <xdr:row>35</xdr:row>
      <xdr:rowOff>44824</xdr:rowOff>
    </xdr:from>
    <xdr:to>
      <xdr:col>18</xdr:col>
      <xdr:colOff>268942</xdr:colOff>
      <xdr:row>47</xdr:row>
      <xdr:rowOff>98612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7F8DEDEF-0AA5-4371-B55D-7B56EF1D2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topLeftCell="A21" zoomScale="70" zoomScaleNormal="70" workbookViewId="0">
      <selection activeCell="D35" sqref="D35"/>
    </sheetView>
  </sheetViews>
  <sheetFormatPr defaultRowHeight="17.399999999999999" x14ac:dyDescent="0.4"/>
  <cols>
    <col min="1" max="1" width="22.8984375" customWidth="1"/>
    <col min="2" max="4" width="37.59765625" customWidth="1"/>
  </cols>
  <sheetData>
    <row r="1" spans="1:6" x14ac:dyDescent="0.4">
      <c r="A1" t="s">
        <v>8</v>
      </c>
    </row>
    <row r="2" spans="1:6" ht="18" x14ac:dyDescent="0.4">
      <c r="A2" s="2" t="s">
        <v>5</v>
      </c>
      <c r="B2" t="s">
        <v>2</v>
      </c>
      <c r="C2" t="s">
        <v>1</v>
      </c>
      <c r="D2" t="s">
        <v>0</v>
      </c>
      <c r="F2" s="1"/>
    </row>
    <row r="3" spans="1:6" x14ac:dyDescent="0.4">
      <c r="A3" s="2" t="s">
        <v>3</v>
      </c>
      <c r="B3">
        <v>0.86721000000000004</v>
      </c>
      <c r="C3">
        <v>0.88537999999999994</v>
      </c>
      <c r="D3">
        <v>0.88753000000000004</v>
      </c>
    </row>
    <row r="4" spans="1:6" x14ac:dyDescent="0.4">
      <c r="A4" s="2" t="s">
        <v>4</v>
      </c>
      <c r="B4">
        <v>0.82337000000000005</v>
      </c>
      <c r="C4">
        <v>0.77634999999999998</v>
      </c>
      <c r="D4">
        <v>0.84338000000000002</v>
      </c>
    </row>
    <row r="5" spans="1:6" x14ac:dyDescent="0.4">
      <c r="A5" s="2" t="s">
        <v>7</v>
      </c>
      <c r="B5">
        <v>0.87212000000000001</v>
      </c>
      <c r="C5">
        <v>0.14133999999999999</v>
      </c>
      <c r="D5">
        <v>0.84338000000000002</v>
      </c>
    </row>
    <row r="6" spans="1:6" x14ac:dyDescent="0.4">
      <c r="A6" s="2" t="s">
        <v>6</v>
      </c>
      <c r="B6" t="s">
        <v>2</v>
      </c>
      <c r="C6" t="s">
        <v>1</v>
      </c>
      <c r="D6" t="s">
        <v>0</v>
      </c>
    </row>
    <row r="7" spans="1:6" x14ac:dyDescent="0.4">
      <c r="A7" s="2" t="s">
        <v>3</v>
      </c>
      <c r="B7">
        <v>0.91668000000000005</v>
      </c>
      <c r="C7">
        <v>0.89451999999999998</v>
      </c>
      <c r="D7">
        <v>0.94832000000000005</v>
      </c>
    </row>
    <row r="8" spans="1:6" x14ac:dyDescent="0.4">
      <c r="A8" s="2" t="s">
        <v>4</v>
      </c>
      <c r="B8">
        <v>0.88575000000000004</v>
      </c>
      <c r="C8">
        <v>0.74334</v>
      </c>
      <c r="D8">
        <v>0.89861000000000002</v>
      </c>
    </row>
    <row r="9" spans="1:6" x14ac:dyDescent="0.4">
      <c r="A9" s="2" t="s">
        <v>7</v>
      </c>
      <c r="B9">
        <v>0.87455000000000005</v>
      </c>
      <c r="C9">
        <v>0.1118</v>
      </c>
      <c r="D9">
        <v>0.89861000000000002</v>
      </c>
    </row>
    <row r="11" spans="1:6" x14ac:dyDescent="0.4">
      <c r="A11" t="s">
        <v>10</v>
      </c>
      <c r="B11">
        <v>8294400</v>
      </c>
    </row>
    <row r="12" spans="1:6" x14ac:dyDescent="0.4">
      <c r="A12" s="2" t="s">
        <v>5</v>
      </c>
      <c r="B12" t="s">
        <v>2</v>
      </c>
      <c r="C12" t="s">
        <v>1</v>
      </c>
      <c r="D12" t="s">
        <v>0</v>
      </c>
    </row>
    <row r="13" spans="1:6" x14ac:dyDescent="0.4">
      <c r="A13" s="2" t="s">
        <v>3</v>
      </c>
      <c r="B13">
        <v>0.99146000000000001</v>
      </c>
      <c r="C13">
        <v>0.99904999999999999</v>
      </c>
      <c r="D13">
        <v>0.98414999999999997</v>
      </c>
    </row>
    <row r="14" spans="1:6" x14ac:dyDescent="0.4">
      <c r="A14" s="2" t="s">
        <v>4</v>
      </c>
      <c r="B14">
        <f>8292741/B11</f>
        <v>0.99979998553240745</v>
      </c>
      <c r="C14">
        <f>8281511/B11</f>
        <v>0.99844605999228397</v>
      </c>
      <c r="D14">
        <v>0.98414999999999997</v>
      </c>
    </row>
    <row r="15" spans="1:6" x14ac:dyDescent="0.4">
      <c r="A15" s="2" t="s">
        <v>7</v>
      </c>
      <c r="B15">
        <f>8289352/B11</f>
        <v>0.99939139660493825</v>
      </c>
      <c r="C15">
        <f>8283916/B11</f>
        <v>0.99873601466049378</v>
      </c>
      <c r="D15">
        <v>0.98414999999999997</v>
      </c>
    </row>
    <row r="16" spans="1:6" x14ac:dyDescent="0.4">
      <c r="A16" s="2" t="s">
        <v>6</v>
      </c>
      <c r="B16" t="s">
        <v>2</v>
      </c>
      <c r="C16" t="s">
        <v>1</v>
      </c>
      <c r="D16" t="s">
        <v>0</v>
      </c>
    </row>
    <row r="17" spans="1:4" x14ac:dyDescent="0.4">
      <c r="A17" s="2" t="s">
        <v>3</v>
      </c>
      <c r="B17">
        <v>0.98877000000000004</v>
      </c>
      <c r="C17">
        <v>0.99892999999999998</v>
      </c>
      <c r="D17">
        <v>0.98272999999999999</v>
      </c>
    </row>
    <row r="18" spans="1:4" x14ac:dyDescent="0.4">
      <c r="A18" s="2" t="s">
        <v>4</v>
      </c>
      <c r="B18">
        <f>8263578/B11</f>
        <v>0.99628399884259256</v>
      </c>
      <c r="C18">
        <f>8289999/B11</f>
        <v>0.99946940104166671</v>
      </c>
      <c r="D18">
        <v>0.98272999999999999</v>
      </c>
    </row>
    <row r="19" spans="1:4" x14ac:dyDescent="0.4">
      <c r="A19" s="2" t="s">
        <v>7</v>
      </c>
      <c r="B19">
        <f>8262702/B11</f>
        <v>0.9961783854166667</v>
      </c>
      <c r="C19">
        <f>8283592/B11</f>
        <v>0.99869695216049381</v>
      </c>
      <c r="D19">
        <v>0.98272999999999999</v>
      </c>
    </row>
    <row r="21" spans="1:4" x14ac:dyDescent="0.4">
      <c r="A21" t="s">
        <v>9</v>
      </c>
      <c r="B21">
        <v>8294400</v>
      </c>
    </row>
    <row r="22" spans="1:4" x14ac:dyDescent="0.4">
      <c r="A22" s="2" t="s">
        <v>5</v>
      </c>
      <c r="B22" t="s">
        <v>2</v>
      </c>
      <c r="C22" t="s">
        <v>1</v>
      </c>
      <c r="D22" t="s">
        <v>0</v>
      </c>
    </row>
    <row r="23" spans="1:4" x14ac:dyDescent="0.4">
      <c r="A23" s="2" t="s">
        <v>3</v>
      </c>
      <c r="B23">
        <v>0.99146000000000001</v>
      </c>
      <c r="C23">
        <v>0.99904999999999999</v>
      </c>
      <c r="D23">
        <v>0.98414999999999997</v>
      </c>
    </row>
    <row r="24" spans="1:4" x14ac:dyDescent="0.4">
      <c r="A24" s="2" t="s">
        <v>4</v>
      </c>
      <c r="B24">
        <f>8279009/B21</f>
        <v>0.99814441068672843</v>
      </c>
      <c r="C24">
        <f>8281511/B21</f>
        <v>0.99844605999228397</v>
      </c>
      <c r="D24">
        <v>0.98414999999999997</v>
      </c>
    </row>
    <row r="25" spans="1:4" x14ac:dyDescent="0.4">
      <c r="A25" s="2" t="s">
        <v>7</v>
      </c>
      <c r="B25">
        <f>8288594/B21</f>
        <v>0.99930000964506172</v>
      </c>
      <c r="C25">
        <f>8279264/B21</f>
        <v>0.99817515432098769</v>
      </c>
      <c r="D25">
        <v>0.98414999999999997</v>
      </c>
    </row>
    <row r="26" spans="1:4" x14ac:dyDescent="0.4">
      <c r="A26" s="2" t="s">
        <v>6</v>
      </c>
      <c r="B26" t="s">
        <v>2</v>
      </c>
      <c r="C26" t="s">
        <v>1</v>
      </c>
      <c r="D26" t="s">
        <v>0</v>
      </c>
    </row>
    <row r="27" spans="1:4" x14ac:dyDescent="0.4">
      <c r="A27" s="2" t="s">
        <v>3</v>
      </c>
      <c r="B27">
        <v>0.98877000000000004</v>
      </c>
      <c r="C27">
        <v>0.99892999999999998</v>
      </c>
      <c r="D27">
        <v>0.98272999999999999</v>
      </c>
    </row>
    <row r="28" spans="1:4" x14ac:dyDescent="0.4">
      <c r="A28" s="2" t="s">
        <v>4</v>
      </c>
      <c r="B28">
        <f>8262042/B21</f>
        <v>0.99609881365740738</v>
      </c>
      <c r="C28">
        <f>8289999/B21</f>
        <v>0.99946940104166671</v>
      </c>
      <c r="D28">
        <v>0.98272999999999999</v>
      </c>
    </row>
    <row r="29" spans="1:4" x14ac:dyDescent="0.4">
      <c r="A29" s="2" t="s">
        <v>7</v>
      </c>
      <c r="B29">
        <f>8260064/B21</f>
        <v>0.99586033950617281</v>
      </c>
      <c r="C29">
        <f>8280590/B21</f>
        <v>0.99833502121913575</v>
      </c>
      <c r="D29">
        <v>0.98272999999999999</v>
      </c>
    </row>
    <row r="35" spans="1:4" x14ac:dyDescent="0.4">
      <c r="A35" t="s">
        <v>11</v>
      </c>
    </row>
    <row r="36" spans="1:4" x14ac:dyDescent="0.4">
      <c r="A36" s="2" t="s">
        <v>5</v>
      </c>
      <c r="B36" t="s">
        <v>2</v>
      </c>
      <c r="C36" t="s">
        <v>1</v>
      </c>
      <c r="D36" t="s">
        <v>0</v>
      </c>
    </row>
    <row r="37" spans="1:4" x14ac:dyDescent="0.4">
      <c r="A37" s="2" t="s">
        <v>3</v>
      </c>
      <c r="B37">
        <v>0.99146000000000001</v>
      </c>
      <c r="C37">
        <v>0.99904999999999999</v>
      </c>
      <c r="D37">
        <v>0.98414999999999997</v>
      </c>
    </row>
    <row r="38" spans="1:4" x14ac:dyDescent="0.4">
      <c r="A38" s="2" t="s">
        <v>4</v>
      </c>
      <c r="B38">
        <v>0.98653999999999997</v>
      </c>
      <c r="C38">
        <v>0.98807</v>
      </c>
      <c r="D38">
        <v>0.98414999999999997</v>
      </c>
    </row>
    <row r="39" spans="1:4" x14ac:dyDescent="0.4">
      <c r="A39" s="2" t="s">
        <v>7</v>
      </c>
      <c r="B39">
        <v>0.98731999999999998</v>
      </c>
      <c r="C39">
        <v>0.27888000000000002</v>
      </c>
      <c r="D39">
        <v>0.98414999999999997</v>
      </c>
    </row>
    <row r="40" spans="1:4" x14ac:dyDescent="0.4">
      <c r="A40" s="2" t="s">
        <v>6</v>
      </c>
      <c r="B40" t="s">
        <v>2</v>
      </c>
      <c r="C40" t="s">
        <v>1</v>
      </c>
      <c r="D40" t="s">
        <v>0</v>
      </c>
    </row>
    <row r="41" spans="1:4" x14ac:dyDescent="0.4">
      <c r="A41" s="2" t="s">
        <v>3</v>
      </c>
      <c r="B41">
        <v>0.98877000000000004</v>
      </c>
      <c r="C41">
        <v>0.99892999999999998</v>
      </c>
      <c r="D41">
        <v>0.98272999999999999</v>
      </c>
    </row>
    <row r="42" spans="1:4" x14ac:dyDescent="0.4">
      <c r="A42" s="2" t="s">
        <v>4</v>
      </c>
      <c r="B42">
        <v>0.98782000000000003</v>
      </c>
      <c r="C42">
        <v>0.99222999999999995</v>
      </c>
      <c r="D42">
        <v>0.98272999999999999</v>
      </c>
    </row>
    <row r="43" spans="1:4" x14ac:dyDescent="0.4">
      <c r="A43" s="2" t="s">
        <v>7</v>
      </c>
      <c r="B43">
        <v>0.98560999999999999</v>
      </c>
      <c r="C43">
        <v>0.29791000000000001</v>
      </c>
      <c r="D43">
        <v>0.98272999999999999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evaluatescore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TAEJOON PARK</dc:creator>
  <cp:lastModifiedBy>PARK TAEJOON</cp:lastModifiedBy>
  <dcterms:created xsi:type="dcterms:W3CDTF">2020-02-05T15:32:11Z</dcterms:created>
  <dcterms:modified xsi:type="dcterms:W3CDTF">2020-03-03T08:06:48Z</dcterms:modified>
</cp:coreProperties>
</file>