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80" windowHeight="4420" activeTab="2"/>
  </bookViews>
  <sheets>
    <sheet name="PANTRY" sheetId="1" r:id="rId1"/>
    <sheet name="STATIONERY" sheetId="2" r:id="rId2"/>
    <sheet name="DASHBO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38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O11" i="3" l="1"/>
  <c r="G11" i="3"/>
  <c r="E5" i="1" l="1"/>
  <c r="E9" i="1"/>
  <c r="E13" i="1"/>
  <c r="E28" i="1"/>
  <c r="E29" i="1"/>
  <c r="E15" i="1"/>
  <c r="E17" i="1" l="1"/>
  <c r="E30" i="1" l="1"/>
  <c r="E3" i="1"/>
  <c r="E10" i="1"/>
  <c r="E33" i="1"/>
  <c r="E14" i="1"/>
  <c r="E19" i="1"/>
  <c r="E11" i="1"/>
  <c r="E7" i="1"/>
  <c r="E23" i="1"/>
  <c r="E12" i="1"/>
  <c r="E20" i="1"/>
  <c r="E32" i="1"/>
  <c r="E16" i="1"/>
  <c r="E22" i="1"/>
  <c r="E31" i="1"/>
  <c r="C11" i="3" s="1"/>
  <c r="E21" i="1"/>
  <c r="E18" i="1"/>
  <c r="E25" i="1"/>
  <c r="E27" i="1"/>
  <c r="E24" i="1"/>
  <c r="E8" i="1"/>
  <c r="E4" i="1"/>
  <c r="E26" i="1"/>
  <c r="E6" i="1"/>
  <c r="K11" i="3" l="1"/>
</calcChain>
</file>

<file path=xl/sharedStrings.xml><?xml version="1.0" encoding="utf-8"?>
<sst xmlns="http://schemas.openxmlformats.org/spreadsheetml/2006/main" count="174" uniqueCount="86">
  <si>
    <t>AUGUST</t>
  </si>
  <si>
    <t xml:space="preserve">MATERIAL </t>
  </si>
  <si>
    <t>IN</t>
  </si>
  <si>
    <t>OUT</t>
  </si>
  <si>
    <t>BALANCE</t>
  </si>
  <si>
    <t>CF</t>
  </si>
  <si>
    <t>SEPTEMBER</t>
  </si>
  <si>
    <t>Envelope Green  (A4)</t>
  </si>
  <si>
    <t>Envelope Sberbank (medium)</t>
  </si>
  <si>
    <t>Envelope Green  (A3) - Big</t>
  </si>
  <si>
    <t>Folders Transparent</t>
  </si>
  <si>
    <t>Register</t>
  </si>
  <si>
    <t>File (BOX)</t>
  </si>
  <si>
    <t>File (Ring)</t>
  </si>
  <si>
    <t>Paper Cover Sheet (Transparent)</t>
  </si>
  <si>
    <t>Highlighter</t>
  </si>
  <si>
    <t>Pencil</t>
  </si>
  <si>
    <t>Whiteboard Marker</t>
  </si>
  <si>
    <t>Whiteboard Duster</t>
  </si>
  <si>
    <t>Sberbank Pen</t>
  </si>
  <si>
    <t>Mouse Pad</t>
  </si>
  <si>
    <t>Permanent Marker</t>
  </si>
  <si>
    <t>Sharpener</t>
  </si>
  <si>
    <t>Rubber</t>
  </si>
  <si>
    <t>Cellotape Transparent (Big)</t>
  </si>
  <si>
    <t>Cellotape White (Med)</t>
  </si>
  <si>
    <t>Cellotape Transparent (Small)</t>
  </si>
  <si>
    <t>Cellotape Brown (Big)</t>
  </si>
  <si>
    <t>Cellotape Double Side</t>
  </si>
  <si>
    <t>Battery Cell (Duracell)</t>
  </si>
  <si>
    <t>Battery Cell (Pencil small)</t>
  </si>
  <si>
    <t>Scale Steel (Big)</t>
  </si>
  <si>
    <t>Sticky Notes (Small)</t>
  </si>
  <si>
    <t>Sticky Notes (Med)</t>
  </si>
  <si>
    <t>Paper Clip (Binder)</t>
  </si>
  <si>
    <t xml:space="preserve">Paper Clip </t>
  </si>
  <si>
    <t>Stapler Pin (Small)</t>
  </si>
  <si>
    <t>Stapler Pin (Big)</t>
  </si>
  <si>
    <t>Photo Paper</t>
  </si>
  <si>
    <t>UNIT</t>
  </si>
  <si>
    <t>Pcs</t>
  </si>
  <si>
    <t>Box</t>
  </si>
  <si>
    <t xml:space="preserve"> Pen (Ball Blue)</t>
  </si>
  <si>
    <t xml:space="preserve"> Pen (Gel Black)</t>
  </si>
  <si>
    <t xml:space="preserve">Milk </t>
  </si>
  <si>
    <t>Sugar Cubes</t>
  </si>
  <si>
    <t xml:space="preserve">Taj Mahel Tea </t>
  </si>
  <si>
    <t>BOX</t>
  </si>
  <si>
    <t>Still Water</t>
  </si>
  <si>
    <t>PKT</t>
  </si>
  <si>
    <t>PCS</t>
  </si>
  <si>
    <t>Coffee Capsules</t>
  </si>
  <si>
    <t>Assorted Biscuits</t>
  </si>
  <si>
    <t>Table Salt</t>
  </si>
  <si>
    <t>Bisleri Bottle</t>
  </si>
  <si>
    <t>Salted Cashew</t>
  </si>
  <si>
    <t>Truffle Chocolate</t>
  </si>
  <si>
    <t>Salted Peanuts</t>
  </si>
  <si>
    <t>Green Tea</t>
  </si>
  <si>
    <t>Unibic Biscuit</t>
  </si>
  <si>
    <t>Premier Tissue</t>
  </si>
  <si>
    <t>Duster White</t>
  </si>
  <si>
    <t>Scrotch Brite</t>
  </si>
  <si>
    <t>Chocolate Gift Box</t>
  </si>
  <si>
    <t>Duster Cleaning</t>
  </si>
  <si>
    <t>Mop</t>
  </si>
  <si>
    <t>Urinary Mats</t>
  </si>
  <si>
    <t>Colin Bottle</t>
  </si>
  <si>
    <t>BOTTLE</t>
  </si>
  <si>
    <t>Aer Pocket</t>
  </si>
  <si>
    <t>Toilet Tissue Roll</t>
  </si>
  <si>
    <t>Himalayan Bottle</t>
  </si>
  <si>
    <t>Xerox Paper</t>
  </si>
  <si>
    <t>Garbage Bag (19 x 21)</t>
  </si>
  <si>
    <t>Garbage Bag (29 x 39)</t>
  </si>
  <si>
    <t>Tissue Softx M Fold</t>
  </si>
  <si>
    <t>Tissue Prince Pantry</t>
  </si>
  <si>
    <t xml:space="preserve">Elaichi </t>
  </si>
  <si>
    <t>Coffee Nescafe</t>
  </si>
  <si>
    <t>Biscuits Good Day</t>
  </si>
  <si>
    <t>PANTRY MATERIAL</t>
  </si>
  <si>
    <t>STATIONERY MATERIAL</t>
  </si>
  <si>
    <t>UTILIZED</t>
  </si>
  <si>
    <t>SBERBANK</t>
  </si>
  <si>
    <t>MUMBAI</t>
  </si>
  <si>
    <t>Sberbank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</si>
</sst>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 New Roman"/>
      <family val="2"/>
    </font>
    <font>
      <b/>
      <sz val="20"/>
      <color theme="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</font>
    <font>
      <b/>
      <sz val="14"/>
      <color theme="1"/>
      <name val="Times New Roman"/>
      <family val="1"/>
      <charset val="204"/>
    </font>
    <font>
      <sz val="11"/>
      <color theme="0"/>
      <name val="Times New Roman"/>
      <family val="2"/>
    </font>
    <font>
      <b/>
      <sz val="18"/>
      <color theme="0"/>
      <name val="Times New Roman"/>
      <family val="1"/>
      <charset val="204"/>
    </font>
    <font>
      <b/>
      <sz val="16"/>
      <color theme="5" tint="-0.499984740745262"/>
      <name val="Times New Roman"/>
      <family val="1"/>
      <charset val="204"/>
    </font>
    <font>
      <b/>
      <sz val="36"/>
      <color theme="5" tint="-0.499984740745262"/>
      <name val="Times New Roman"/>
      <family val="1"/>
      <charset val="204"/>
    </font>
    <font>
      <b/>
      <sz val="12"/>
      <color theme="5" tint="-0.499984740745262"/>
      <name val="Times New Roman"/>
      <family val="1"/>
      <charset val="204"/>
    </font>
    <font>
      <sz val="11"/>
      <color theme="5" tint="-0.249977111117893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/>
    <xf numFmtId="0" fontId="0" fillId="8" borderId="0" xfId="0" applyFill="1"/>
    <xf numFmtId="0" fontId="0" fillId="7" borderId="0" xfId="0" applyFill="1"/>
    <xf numFmtId="0" fontId="3" fillId="7" borderId="0" xfId="0" applyFont="1" applyFill="1"/>
    <xf numFmtId="0" fontId="0" fillId="6" borderId="0" xfId="0" applyFill="1"/>
    <xf numFmtId="0" fontId="3" fillId="6" borderId="0" xfId="0" applyFont="1" applyFill="1"/>
    <xf numFmtId="0" fontId="0" fillId="9" borderId="0" xfId="0" applyFill="1"/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4" fillId="7" borderId="0" xfId="0" applyFont="1" applyFill="1"/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</cellXfs>
  <cellStyles count="1">
    <cellStyle name="Normal" xfId="0" builtinId="0"/>
  </cellStyles>
  <dxfs count="4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8" tint="-0.499984740745262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8" tint="-0.499984740745262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accent6">
                    <a:lumMod val="50000"/>
                  </a:schemeClr>
                </a:solidFill>
              </a:rPr>
              <a:t>Pantry &amp; house keeping material IN STOCK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2"/>
              <c:pt idx="0">
                <c:v>Aer Pocket</c:v>
              </c:pt>
              <c:pt idx="1">
                <c:v>Assorted Biscuits</c:v>
              </c:pt>
              <c:pt idx="2">
                <c:v>Biscuits Good Day</c:v>
              </c:pt>
              <c:pt idx="3">
                <c:v>Bisleri Bottle</c:v>
              </c:pt>
              <c:pt idx="4">
                <c:v>Chocolate Gift Box</c:v>
              </c:pt>
              <c:pt idx="5">
                <c:v>Coffee Capsules</c:v>
              </c:pt>
              <c:pt idx="6">
                <c:v>Coffee Nescafe</c:v>
              </c:pt>
              <c:pt idx="7">
                <c:v>Colin Bottle</c:v>
              </c:pt>
              <c:pt idx="8">
                <c:v>Duster Cleaning</c:v>
              </c:pt>
              <c:pt idx="9">
                <c:v>Duster White</c:v>
              </c:pt>
              <c:pt idx="10">
                <c:v>Elaichi </c:v>
              </c:pt>
              <c:pt idx="11">
                <c:v>Garbage Bag (19 x 21)</c:v>
              </c:pt>
              <c:pt idx="12">
                <c:v>Garbage Bag (29 x 39)</c:v>
              </c:pt>
              <c:pt idx="13">
                <c:v>Green Tea</c:v>
              </c:pt>
              <c:pt idx="14">
                <c:v>Himalayan Bottle</c:v>
              </c:pt>
              <c:pt idx="15">
                <c:v>Milk </c:v>
              </c:pt>
              <c:pt idx="16">
                <c:v>Mop</c:v>
              </c:pt>
              <c:pt idx="17">
                <c:v>Premier Tissue</c:v>
              </c:pt>
              <c:pt idx="18">
                <c:v>Salted Cashew</c:v>
              </c:pt>
              <c:pt idx="19">
                <c:v>Salted Peanuts</c:v>
              </c:pt>
              <c:pt idx="20">
                <c:v>Scrotch Brite</c:v>
              </c:pt>
              <c:pt idx="21">
                <c:v>Still Water</c:v>
              </c:pt>
              <c:pt idx="22">
                <c:v>Sugar Cubes</c:v>
              </c:pt>
              <c:pt idx="23">
                <c:v>Table Salt</c:v>
              </c:pt>
              <c:pt idx="24">
                <c:v>Taj Mahel Tea </c:v>
              </c:pt>
              <c:pt idx="25">
                <c:v>Tissue Prince Pantry</c:v>
              </c:pt>
              <c:pt idx="26">
                <c:v>Tissue Softx M Fold</c:v>
              </c:pt>
              <c:pt idx="27">
                <c:v>Toilet Tissue Roll</c:v>
              </c:pt>
              <c:pt idx="28">
                <c:v>Truffle Chocolate</c:v>
              </c:pt>
              <c:pt idx="29">
                <c:v>Unibic Biscuit</c:v>
              </c:pt>
              <c:pt idx="30">
                <c:v>Urinary Mats</c:v>
              </c:pt>
              <c:pt idx="31">
                <c:v>Xerox Paper</c:v>
              </c:pt>
            </c:strLit>
          </c:cat>
          <c:val>
            <c:numLit>
              <c:formatCode>General</c:formatCode>
              <c:ptCount val="32"/>
              <c:pt idx="0">
                <c:v>10</c:v>
              </c:pt>
              <c:pt idx="1">
                <c:v>4</c:v>
              </c:pt>
              <c:pt idx="2">
                <c:v>24</c:v>
              </c:pt>
              <c:pt idx="3">
                <c:v>8</c:v>
              </c:pt>
              <c:pt idx="4">
                <c:v>7</c:v>
              </c:pt>
              <c:pt idx="5">
                <c:v>5</c:v>
              </c:pt>
              <c:pt idx="6">
                <c:v>1</c:v>
              </c:pt>
              <c:pt idx="7">
                <c:v>1</c:v>
              </c:pt>
              <c:pt idx="8">
                <c:v>6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55</c:v>
              </c:pt>
              <c:pt idx="15">
                <c:v>12</c:v>
              </c:pt>
              <c:pt idx="16">
                <c:v>1</c:v>
              </c:pt>
              <c:pt idx="17">
                <c:v>2</c:v>
              </c:pt>
              <c:pt idx="18">
                <c:v>2</c:v>
              </c:pt>
              <c:pt idx="19">
                <c:v>3</c:v>
              </c:pt>
              <c:pt idx="20">
                <c:v>3</c:v>
              </c:pt>
              <c:pt idx="21">
                <c:v>48</c:v>
              </c:pt>
              <c:pt idx="22">
                <c:v>25</c:v>
              </c:pt>
              <c:pt idx="23">
                <c:v>1</c:v>
              </c:pt>
              <c:pt idx="24">
                <c:v>1</c:v>
              </c:pt>
              <c:pt idx="25">
                <c:v>6</c:v>
              </c:pt>
              <c:pt idx="26">
                <c:v>20</c:v>
              </c:pt>
              <c:pt idx="27">
                <c:v>3</c:v>
              </c:pt>
              <c:pt idx="28">
                <c:v>1</c:v>
              </c:pt>
              <c:pt idx="29">
                <c:v>6</c:v>
              </c:pt>
              <c:pt idx="30">
                <c:v>2</c:v>
              </c:pt>
              <c:pt idx="31">
                <c:v>28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23-48F9-A4C6-95FA12436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-2118847936"/>
        <c:axId val="-2118846304"/>
      </c:barChart>
      <c:catAx>
        <c:axId val="-21188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6304"/>
        <c:crosses val="autoZero"/>
        <c:auto val="1"/>
        <c:lblAlgn val="ctr"/>
        <c:lblOffset val="100"/>
        <c:noMultiLvlLbl val="0"/>
      </c:catAx>
      <c:valAx>
        <c:axId val="-211884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 baseline="0"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accent6">
                    <a:lumMod val="50000"/>
                  </a:schemeClr>
                </a:solidFill>
              </a:rPr>
              <a:t>stationery material IN STOCK</a:t>
            </a:r>
          </a:p>
        </c:rich>
      </c:tx>
      <c:layout>
        <c:manualLayout>
          <c:xMode val="edge"/>
          <c:yMode val="edge"/>
          <c:x val="0.22904462283937224"/>
          <c:y val="2.7186153117044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4"/>
              <c:pt idx="0">
                <c:v> Pen (Ball Blue)</c:v>
              </c:pt>
              <c:pt idx="1">
                <c:v> Pen (Gel Black)</c:v>
              </c:pt>
              <c:pt idx="2">
                <c:v>Battery Cell (Duracell)</c:v>
              </c:pt>
              <c:pt idx="3">
                <c:v>Battery Cell (Pencil small)</c:v>
              </c:pt>
              <c:pt idx="4">
                <c:v>Cellotape Brown (Big)</c:v>
              </c:pt>
              <c:pt idx="5">
                <c:v>Cellotape Double Side</c:v>
              </c:pt>
              <c:pt idx="6">
                <c:v>Cellotape Transparent (Big)</c:v>
              </c:pt>
              <c:pt idx="7">
                <c:v>Cellotape Transparent (Small)</c:v>
              </c:pt>
              <c:pt idx="8">
                <c:v>Cellotape White (Med)</c:v>
              </c:pt>
              <c:pt idx="9">
                <c:v>Envelope Green  (A3) - Big</c:v>
              </c:pt>
              <c:pt idx="10">
                <c:v>Envelope Green  (A4)</c:v>
              </c:pt>
              <c:pt idx="11">
                <c:v>Envelope Sberbank (medium)</c:v>
              </c:pt>
              <c:pt idx="12">
                <c:v>File (BOX)</c:v>
              </c:pt>
              <c:pt idx="13">
                <c:v>File (Ring)</c:v>
              </c:pt>
              <c:pt idx="14">
                <c:v>Folders Transparent</c:v>
              </c:pt>
              <c:pt idx="15">
                <c:v>Highlighter</c:v>
              </c:pt>
              <c:pt idx="16">
                <c:v>Mouse Pad</c:v>
              </c:pt>
              <c:pt idx="17">
                <c:v>Paper Clip </c:v>
              </c:pt>
              <c:pt idx="18">
                <c:v>Paper Clip (Binder)</c:v>
              </c:pt>
              <c:pt idx="19">
                <c:v>Paper Cover Sheet (Transparent)</c:v>
              </c:pt>
              <c:pt idx="20">
                <c:v>Pencil</c:v>
              </c:pt>
              <c:pt idx="21">
                <c:v>Permanent Marker</c:v>
              </c:pt>
              <c:pt idx="22">
                <c:v>Photo Paper</c:v>
              </c:pt>
              <c:pt idx="23">
                <c:v>Register</c:v>
              </c:pt>
              <c:pt idx="24">
                <c:v>Rubber</c:v>
              </c:pt>
              <c:pt idx="25">
                <c:v>Sberbank Pen</c:v>
              </c:pt>
              <c:pt idx="26">
                <c:v>Scale Steel (Big)</c:v>
              </c:pt>
              <c:pt idx="27">
                <c:v>Sharpener</c:v>
              </c:pt>
              <c:pt idx="28">
                <c:v>Stapler Pin (Big)</c:v>
              </c:pt>
              <c:pt idx="29">
                <c:v>Stapler Pin (Small)</c:v>
              </c:pt>
              <c:pt idx="30">
                <c:v>Sticky Notes (Med)</c:v>
              </c:pt>
              <c:pt idx="31">
                <c:v>Sticky Notes (Small)</c:v>
              </c:pt>
              <c:pt idx="32">
                <c:v>Whiteboard Duster</c:v>
              </c:pt>
              <c:pt idx="33">
                <c:v>Whiteboard Marker</c:v>
              </c:pt>
            </c:strLit>
          </c:cat>
          <c:val>
            <c:numLit>
              <c:formatCode>General</c:formatCode>
              <c:ptCount val="34"/>
              <c:pt idx="0">
                <c:v>14</c:v>
              </c:pt>
              <c:pt idx="1">
                <c:v>1</c:v>
              </c:pt>
              <c:pt idx="2">
                <c:v>1</c:v>
              </c:pt>
              <c:pt idx="3">
                <c:v>7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200</c:v>
              </c:pt>
              <c:pt idx="10">
                <c:v>100</c:v>
              </c:pt>
              <c:pt idx="11">
                <c:v>100</c:v>
              </c:pt>
              <c:pt idx="12">
                <c:v>9</c:v>
              </c:pt>
              <c:pt idx="13">
                <c:v>7</c:v>
              </c:pt>
              <c:pt idx="14">
                <c:v>4</c:v>
              </c:pt>
              <c:pt idx="15">
                <c:v>10</c:v>
              </c:pt>
              <c:pt idx="16">
                <c:v>1</c:v>
              </c:pt>
              <c:pt idx="17">
                <c:v>2</c:v>
              </c:pt>
              <c:pt idx="18">
                <c:v>12</c:v>
              </c:pt>
              <c:pt idx="19">
                <c:v>250</c:v>
              </c:pt>
              <c:pt idx="20">
                <c:v>40</c:v>
              </c:pt>
              <c:pt idx="21">
                <c:v>3</c:v>
              </c:pt>
              <c:pt idx="22">
                <c:v>1</c:v>
              </c:pt>
              <c:pt idx="23">
                <c:v>1</c:v>
              </c:pt>
              <c:pt idx="24">
                <c:v>15</c:v>
              </c:pt>
              <c:pt idx="25">
                <c:v>3</c:v>
              </c:pt>
              <c:pt idx="26">
                <c:v>1</c:v>
              </c:pt>
              <c:pt idx="27">
                <c:v>16</c:v>
              </c:pt>
              <c:pt idx="28">
                <c:v>20</c:v>
              </c:pt>
              <c:pt idx="29">
                <c:v>88</c:v>
              </c:pt>
              <c:pt idx="30">
                <c:v>1</c:v>
              </c:pt>
              <c:pt idx="31">
                <c:v>10</c:v>
              </c:pt>
              <c:pt idx="32">
                <c:v>3</c:v>
              </c:pt>
              <c:pt idx="33">
                <c:v>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A6-43C7-934B-28AECA293F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-2118845216"/>
        <c:axId val="-2118844672"/>
      </c:barChart>
      <c:catAx>
        <c:axId val="-21188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4672"/>
        <c:crosses val="autoZero"/>
        <c:auto val="1"/>
        <c:lblAlgn val="ctr"/>
        <c:lblOffset val="100"/>
        <c:noMultiLvlLbl val="0"/>
      </c:catAx>
      <c:valAx>
        <c:axId val="-211884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50" baseline="0"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249012</xdr:colOff>
      <xdr:row>1</xdr:row>
      <xdr:rowOff>121984</xdr:rowOff>
    </xdr:from>
    <xdr:to>
      <xdr:col>0</xdr:col>
      <xdr:colOff>1211036</xdr:colOff>
      <xdr:row>5</xdr:row>
      <xdr:rowOff>173692</xdr:rowOff>
    </xdr:to>
    <xdr:pic>
      <xdr:nvPicPr>
        <xdr:cNvPr id="3" name="Picture 1" descr="cid:image005.png@01D7473D.5110C67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121"/>
        <a:stretch/>
      </xdr:blipFill>
      <xdr:spPr bwMode="auto">
        <a:xfrm>
          <a:off x="249012" y="323690"/>
          <a:ext cx="962024" cy="858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11207</xdr:rowOff>
    </xdr:from>
    <xdr:to>
      <xdr:col>18</xdr:col>
      <xdr:colOff>22412</xdr:colOff>
      <xdr:row>6</xdr:row>
      <xdr:rowOff>24814</xdr:rowOff>
    </xdr:to>
    <xdr:sp macro="" textlink="">
      <xdr:nvSpPr>
        <xdr:cNvPr id="6" name="Rectangle 5"/>
        <xdr:cNvSpPr/>
      </xdr:nvSpPr>
      <xdr:spPr>
        <a:xfrm>
          <a:off x="1400735" y="11207"/>
          <a:ext cx="16405412" cy="122384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941293</xdr:colOff>
      <xdr:row>16</xdr:row>
      <xdr:rowOff>11206</xdr:rowOff>
    </xdr:from>
    <xdr:to>
      <xdr:col>9</xdr:col>
      <xdr:colOff>22411</xdr:colOff>
      <xdr:row>39</xdr:row>
      <xdr:rowOff>22412</xdr:rowOff>
    </xdr:to>
    <xdr:sp macro="" textlink="">
      <xdr:nvSpPr>
        <xdr:cNvPr id="7" name="Rectangle 6"/>
        <xdr:cNvSpPr/>
      </xdr:nvSpPr>
      <xdr:spPr>
        <a:xfrm>
          <a:off x="2342028" y="3462618"/>
          <a:ext cx="6790765" cy="465044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15</xdr:row>
      <xdr:rowOff>179294</xdr:rowOff>
    </xdr:from>
    <xdr:to>
      <xdr:col>17</xdr:col>
      <xdr:colOff>44824</xdr:colOff>
      <xdr:row>38</xdr:row>
      <xdr:rowOff>179294</xdr:rowOff>
    </xdr:to>
    <xdr:sp macro="" textlink="">
      <xdr:nvSpPr>
        <xdr:cNvPr id="8" name="Rectangle 7"/>
        <xdr:cNvSpPr/>
      </xdr:nvSpPr>
      <xdr:spPr>
        <a:xfrm>
          <a:off x="10074088" y="3429000"/>
          <a:ext cx="6790765" cy="4639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100853</xdr:colOff>
      <xdr:row>0</xdr:row>
      <xdr:rowOff>112059</xdr:rowOff>
    </xdr:from>
    <xdr:to>
      <xdr:col>17</xdr:col>
      <xdr:colOff>896471</xdr:colOff>
      <xdr:row>5</xdr:row>
      <xdr:rowOff>112059</xdr:rowOff>
    </xdr:to>
    <xdr:sp macro="" textlink="">
      <xdr:nvSpPr>
        <xdr:cNvPr id="9" name="TextBox 8"/>
        <xdr:cNvSpPr txBox="1"/>
      </xdr:nvSpPr>
      <xdr:spPr>
        <a:xfrm>
          <a:off x="1501588" y="112059"/>
          <a:ext cx="16214912" cy="1008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PANTRY &amp; STATIONERY ASSETS - JULY</a:t>
          </a:r>
          <a:endParaRPr lang="en-US" sz="3600" b="1">
            <a:solidFill>
              <a:schemeClr val="accent6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145677</xdr:colOff>
      <xdr:row>16</xdr:row>
      <xdr:rowOff>168088</xdr:rowOff>
    </xdr:from>
    <xdr:to>
      <xdr:col>8</xdr:col>
      <xdr:colOff>806824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145676</xdr:colOff>
      <xdr:row>16</xdr:row>
      <xdr:rowOff>134470</xdr:rowOff>
    </xdr:from>
    <xdr:to>
      <xdr:col>16</xdr:col>
      <xdr:colOff>806822</xdr:colOff>
      <xdr:row>37</xdr:row>
      <xdr:rowOff>190501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F33" totalsRowShown="0" headerRowDxfId="38" dataDxfId="36" headerRowBorderDxfId="37" tableBorderDxfId="35">
  <autoFilter ref="A2:F33"/>
  <sortState ref="A3:F35">
    <sortCondition ref="A2:A35"/>
  </sortState>
  <tableColumns count="6">
    <tableColumn id="1" name="MATERIAL " dataDxfId="34"/>
    <tableColumn id="2" name="UNIT" dataDxfId="33"/>
    <tableColumn id="3" name="IN" dataDxfId="32"/>
    <tableColumn id="4" name="OUT" dataDxfId="31"/>
    <tableColumn id="6" name="BALANCE" dataDxfId="30">
      <calculatedColumnFormula>Table3[[#This Row],[IN]]-Table3[[#This Row],[OUT]]</calculatedColumnFormula>
    </tableColumn>
    <tableColumn id="5" name="CF" dataDxfId="2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G2:L33" totalsRowShown="0" headerRowDxfId="28" headerRowBorderDxfId="27" tableBorderDxfId="26">
  <autoFilter ref="G2:L33"/>
  <tableColumns count="6">
    <tableColumn id="1" name="MATERIAL "/>
    <tableColumn id="2" name="UNIT"/>
    <tableColumn id="3" name="IN"/>
    <tableColumn id="4" name="OUT"/>
    <tableColumn id="6" name="BALANCE"/>
    <tableColumn id="5" name="CF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E38" totalsRowShown="0" headerRowDxfId="19" dataDxfId="17" headerRowBorderDxfId="18" tableBorderDxfId="16" totalsRowBorderDxfId="15">
  <autoFilter ref="A2:E38"/>
  <sortState ref="A3:E36">
    <sortCondition ref="A2:A36"/>
  </sortState>
  <tableColumns count="5">
    <tableColumn id="1" name="MATERIAL " dataDxfId="14"/>
    <tableColumn id="2" name="UNIT" dataDxfId="13"/>
    <tableColumn id="3" name="IN" dataDxfId="12"/>
    <tableColumn id="4" name="OUT" dataDxfId="11"/>
    <tableColumn id="5" name="BALANCE" dataDxfId="10">
      <calculatedColumnFormula>Table1[[#This Row],[IN]]-Table1[[#This Row],[OUT]]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F2:J37" totalsRowShown="0" headerRowDxfId="9" dataDxfId="7" headerRowBorderDxfId="8" tableBorderDxfId="6" totalsRowBorderDxfId="5">
  <autoFilter ref="F2:J37"/>
  <tableColumns count="5">
    <tableColumn id="1" name="MATERIAL " dataDxfId="4"/>
    <tableColumn id="2" name="UNIT" dataDxfId="3"/>
    <tableColumn id="3" name="IN" dataDxfId="2"/>
    <tableColumn id="4" name="OUT" dataDxfId="1"/>
    <tableColumn id="5" name="BALANCE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D21" sqref="D21"/>
    </sheetView>
  </sheetViews>
  <sheetFormatPr defaultRowHeight="15.5" x14ac:dyDescent="0.35"/>
  <cols>
    <col min="1" max="1" width="27.58203125" customWidth="1"/>
    <col min="2" max="2" width="12.83203125" customWidth="1"/>
    <col min="3" max="3" width="19.08203125" customWidth="1"/>
    <col min="4" max="4" width="18.33203125" customWidth="1"/>
    <col min="5" max="5" width="18.75" customWidth="1"/>
    <col min="6" max="6" width="12.25" customWidth="1"/>
    <col min="7" max="7" width="19.25" customWidth="1"/>
    <col min="8" max="8" width="10.58203125" customWidth="1"/>
    <col min="9" max="9" width="10.33203125" customWidth="1"/>
    <col min="11" max="11" width="18.08203125" bestFit="1" customWidth="1"/>
    <col min="12" max="12" width="31.25" customWidth="1"/>
  </cols>
  <sheetData>
    <row r="1" spans="1:12" ht="25" x14ac:dyDescent="0.35">
      <c r="A1" s="29" t="s">
        <v>0</v>
      </c>
      <c r="B1" s="29"/>
      <c r="C1" s="29"/>
      <c r="D1" s="29"/>
      <c r="E1" s="29"/>
      <c r="F1" s="29"/>
      <c r="G1" s="30" t="s">
        <v>6</v>
      </c>
      <c r="H1" s="30"/>
      <c r="I1" s="30"/>
      <c r="J1" s="30"/>
      <c r="K1" s="30"/>
      <c r="L1" s="30"/>
    </row>
    <row r="2" spans="1:12" ht="20.5" x14ac:dyDescent="0.35">
      <c r="A2" s="7" t="s">
        <v>1</v>
      </c>
      <c r="B2" s="8" t="s">
        <v>39</v>
      </c>
      <c r="C2" s="8" t="s">
        <v>2</v>
      </c>
      <c r="D2" s="8" t="s">
        <v>3</v>
      </c>
      <c r="E2" s="9" t="s">
        <v>4</v>
      </c>
      <c r="F2" s="9" t="s">
        <v>5</v>
      </c>
      <c r="G2" s="7" t="s">
        <v>1</v>
      </c>
      <c r="H2" s="8" t="s">
        <v>39</v>
      </c>
      <c r="I2" s="8" t="s">
        <v>2</v>
      </c>
      <c r="J2" s="8" t="s">
        <v>3</v>
      </c>
      <c r="K2" s="9" t="s">
        <v>4</v>
      </c>
      <c r="L2" s="9" t="s">
        <v>5</v>
      </c>
    </row>
    <row r="3" spans="1:12" x14ac:dyDescent="0.35">
      <c r="A3" s="13" t="s">
        <v>69</v>
      </c>
      <c r="B3" s="13" t="s">
        <v>50</v>
      </c>
      <c r="C3" s="13">
        <v>10</v>
      </c>
      <c r="D3" s="13">
        <v>3</v>
      </c>
      <c r="E3" s="14">
        <f>Table3[[#This Row],[IN]]-Table3[[#This Row],[OUT]]</f>
        <v>7</v>
      </c>
      <c r="F3" s="13"/>
    </row>
    <row r="4" spans="1:12" x14ac:dyDescent="0.35">
      <c r="A4" s="13" t="s">
        <v>52</v>
      </c>
      <c r="B4" s="13" t="s">
        <v>47</v>
      </c>
      <c r="C4" s="13">
        <v>4</v>
      </c>
      <c r="D4" s="13"/>
      <c r="E4" s="13">
        <f>Table3[[#This Row],[IN]]-Table3[[#This Row],[OUT]]</f>
        <v>4</v>
      </c>
      <c r="F4" s="13"/>
    </row>
    <row r="5" spans="1:12" x14ac:dyDescent="0.35">
      <c r="A5" s="13" t="s">
        <v>79</v>
      </c>
      <c r="B5" s="13" t="s">
        <v>49</v>
      </c>
      <c r="C5" s="13">
        <v>24</v>
      </c>
      <c r="D5" s="13">
        <v>12</v>
      </c>
      <c r="E5" s="14">
        <f>Table3[[#This Row],[IN]]-Table3[[#This Row],[OUT]]</f>
        <v>12</v>
      </c>
      <c r="F5" s="13"/>
    </row>
    <row r="6" spans="1:12" x14ac:dyDescent="0.35">
      <c r="A6" s="13" t="s">
        <v>54</v>
      </c>
      <c r="B6" s="13" t="s">
        <v>50</v>
      </c>
      <c r="C6" s="13">
        <v>8</v>
      </c>
      <c r="D6" s="13">
        <v>6</v>
      </c>
      <c r="E6" s="13">
        <f>Table3[[#This Row],[IN]]-Table3[[#This Row],[OUT]]</f>
        <v>2</v>
      </c>
      <c r="F6" s="13"/>
    </row>
    <row r="7" spans="1:12" x14ac:dyDescent="0.35">
      <c r="A7" s="13" t="s">
        <v>63</v>
      </c>
      <c r="B7" s="13" t="s">
        <v>47</v>
      </c>
      <c r="C7" s="13">
        <v>7</v>
      </c>
      <c r="D7" s="13"/>
      <c r="E7" s="14">
        <f>Table3[[#This Row],[IN]]-Table3[[#This Row],[OUT]]</f>
        <v>7</v>
      </c>
      <c r="F7" s="13"/>
    </row>
    <row r="8" spans="1:12" x14ac:dyDescent="0.35">
      <c r="A8" s="13" t="s">
        <v>51</v>
      </c>
      <c r="B8" s="13" t="s">
        <v>47</v>
      </c>
      <c r="C8" s="13">
        <v>5</v>
      </c>
      <c r="D8" s="13">
        <v>3</v>
      </c>
      <c r="E8" s="13">
        <f>Table3[[#This Row],[IN]]-Table3[[#This Row],[OUT]]</f>
        <v>2</v>
      </c>
      <c r="F8" s="13"/>
    </row>
    <row r="9" spans="1:12" x14ac:dyDescent="0.35">
      <c r="A9" s="13" t="s">
        <v>78</v>
      </c>
      <c r="B9" s="13" t="s">
        <v>49</v>
      </c>
      <c r="C9" s="13">
        <v>1</v>
      </c>
      <c r="D9" s="13">
        <v>1</v>
      </c>
      <c r="E9" s="14">
        <f>Table3[[#This Row],[IN]]-Table3[[#This Row],[OUT]]</f>
        <v>0</v>
      </c>
      <c r="F9" s="13"/>
    </row>
    <row r="10" spans="1:12" x14ac:dyDescent="0.35">
      <c r="A10" s="13" t="s">
        <v>67</v>
      </c>
      <c r="B10" s="13" t="s">
        <v>68</v>
      </c>
      <c r="C10" s="13">
        <v>1</v>
      </c>
      <c r="D10" s="13"/>
      <c r="E10" s="14">
        <f>Table3[[#This Row],[IN]]-Table3[[#This Row],[OUT]]</f>
        <v>1</v>
      </c>
      <c r="F10" s="13"/>
    </row>
    <row r="11" spans="1:12" x14ac:dyDescent="0.35">
      <c r="A11" s="13" t="s">
        <v>64</v>
      </c>
      <c r="B11" s="13" t="s">
        <v>50</v>
      </c>
      <c r="C11" s="13">
        <v>6</v>
      </c>
      <c r="D11" s="13"/>
      <c r="E11" s="14">
        <f>Table3[[#This Row],[IN]]-Table3[[#This Row],[OUT]]</f>
        <v>6</v>
      </c>
      <c r="F11" s="13"/>
    </row>
    <row r="12" spans="1:12" x14ac:dyDescent="0.35">
      <c r="A12" s="13" t="s">
        <v>61</v>
      </c>
      <c r="B12" s="13" t="s">
        <v>50</v>
      </c>
      <c r="C12" s="13">
        <v>1</v>
      </c>
      <c r="D12" s="13"/>
      <c r="E12" s="14">
        <f>Table3[[#This Row],[IN]]-Table3[[#This Row],[OUT]]</f>
        <v>1</v>
      </c>
      <c r="F12" s="13"/>
    </row>
    <row r="13" spans="1:12" x14ac:dyDescent="0.35">
      <c r="A13" s="13" t="s">
        <v>77</v>
      </c>
      <c r="B13" s="13" t="s">
        <v>49</v>
      </c>
      <c r="C13" s="13">
        <v>1</v>
      </c>
      <c r="D13" s="13">
        <v>1</v>
      </c>
      <c r="E13" s="14">
        <f>Table3[[#This Row],[IN]]-Table3[[#This Row],[OUT]]</f>
        <v>0</v>
      </c>
      <c r="F13" s="13"/>
    </row>
    <row r="14" spans="1:12" x14ac:dyDescent="0.35">
      <c r="A14" s="13" t="s">
        <v>73</v>
      </c>
      <c r="B14" s="13" t="s">
        <v>49</v>
      </c>
      <c r="C14" s="13">
        <v>1</v>
      </c>
      <c r="D14" s="13"/>
      <c r="E14" s="14">
        <f>Table3[[#This Row],[IN]]-Table3[[#This Row],[OUT]]</f>
        <v>1</v>
      </c>
      <c r="F14" s="13"/>
    </row>
    <row r="15" spans="1:12" x14ac:dyDescent="0.35">
      <c r="A15" s="13" t="s">
        <v>74</v>
      </c>
      <c r="B15" s="13" t="s">
        <v>49</v>
      </c>
      <c r="C15" s="13">
        <v>1</v>
      </c>
      <c r="D15" s="13">
        <v>1</v>
      </c>
      <c r="E15" s="14">
        <f>Table3[[#This Row],[IN]]-Table3[[#This Row],[OUT]]</f>
        <v>0</v>
      </c>
      <c r="F15" s="13"/>
    </row>
    <row r="16" spans="1:12" x14ac:dyDescent="0.35">
      <c r="A16" s="13" t="s">
        <v>58</v>
      </c>
      <c r="B16" s="13" t="s">
        <v>47</v>
      </c>
      <c r="C16" s="13">
        <v>1</v>
      </c>
      <c r="D16" s="13">
        <v>1</v>
      </c>
      <c r="E16" s="14">
        <f>Table3[[#This Row],[IN]]-Table3[[#This Row],[OUT]]</f>
        <v>0</v>
      </c>
      <c r="F16" s="13"/>
    </row>
    <row r="17" spans="1:6" x14ac:dyDescent="0.35">
      <c r="A17" s="13" t="s">
        <v>71</v>
      </c>
      <c r="B17" s="13" t="s">
        <v>50</v>
      </c>
      <c r="C17" s="13">
        <v>55</v>
      </c>
      <c r="D17" s="13">
        <v>20</v>
      </c>
      <c r="E17" s="14">
        <f>Table3[[#This Row],[IN]]-Table3[[#This Row],[OUT]]</f>
        <v>35</v>
      </c>
      <c r="F17" s="13"/>
    </row>
    <row r="18" spans="1:6" x14ac:dyDescent="0.35">
      <c r="A18" s="13" t="s">
        <v>44</v>
      </c>
      <c r="B18" s="13" t="s">
        <v>49</v>
      </c>
      <c r="C18" s="13">
        <v>25</v>
      </c>
      <c r="D18" s="13">
        <v>18</v>
      </c>
      <c r="E18" s="13">
        <f>Table3[[#This Row],[IN]]-Table3[[#This Row],[OUT]]</f>
        <v>7</v>
      </c>
      <c r="F18" s="13"/>
    </row>
    <row r="19" spans="1:6" x14ac:dyDescent="0.35">
      <c r="A19" s="13" t="s">
        <v>65</v>
      </c>
      <c r="B19" s="13" t="s">
        <v>50</v>
      </c>
      <c r="C19" s="13">
        <v>1</v>
      </c>
      <c r="D19" s="13"/>
      <c r="E19" s="14">
        <f>Table3[[#This Row],[IN]]-Table3[[#This Row],[OUT]]</f>
        <v>1</v>
      </c>
      <c r="F19" s="13"/>
    </row>
    <row r="20" spans="1:6" x14ac:dyDescent="0.35">
      <c r="A20" s="13" t="s">
        <v>60</v>
      </c>
      <c r="B20" s="13" t="s">
        <v>47</v>
      </c>
      <c r="C20" s="13">
        <v>2</v>
      </c>
      <c r="D20" s="13">
        <v>1</v>
      </c>
      <c r="E20" s="14">
        <f>Table3[[#This Row],[IN]]-Table3[[#This Row],[OUT]]</f>
        <v>1</v>
      </c>
      <c r="F20" s="13"/>
    </row>
    <row r="21" spans="1:6" x14ac:dyDescent="0.35">
      <c r="A21" s="13" t="s">
        <v>55</v>
      </c>
      <c r="B21" s="13" t="s">
        <v>49</v>
      </c>
      <c r="C21" s="13">
        <v>2</v>
      </c>
      <c r="D21" s="13">
        <v>1</v>
      </c>
      <c r="E21" s="14">
        <f>Table3[[#This Row],[IN]]-Table3[[#This Row],[OUT]]</f>
        <v>1</v>
      </c>
      <c r="F21" s="13"/>
    </row>
    <row r="22" spans="1:6" x14ac:dyDescent="0.35">
      <c r="A22" s="13" t="s">
        <v>57</v>
      </c>
      <c r="B22" s="13" t="s">
        <v>49</v>
      </c>
      <c r="C22" s="13">
        <v>3</v>
      </c>
      <c r="D22" s="13"/>
      <c r="E22" s="14">
        <f>Table3[[#This Row],[IN]]-Table3[[#This Row],[OUT]]</f>
        <v>3</v>
      </c>
      <c r="F22" s="13"/>
    </row>
    <row r="23" spans="1:6" x14ac:dyDescent="0.35">
      <c r="A23" s="13" t="s">
        <v>62</v>
      </c>
      <c r="B23" s="13" t="s">
        <v>50</v>
      </c>
      <c r="C23" s="13">
        <v>3</v>
      </c>
      <c r="D23" s="13">
        <v>1</v>
      </c>
      <c r="E23" s="14">
        <f>Table3[[#This Row],[IN]]-Table3[[#This Row],[OUT]]</f>
        <v>2</v>
      </c>
      <c r="F23" s="13"/>
    </row>
    <row r="24" spans="1:6" x14ac:dyDescent="0.35">
      <c r="A24" s="13" t="s">
        <v>48</v>
      </c>
      <c r="B24" s="13" t="s">
        <v>50</v>
      </c>
      <c r="C24" s="13">
        <v>48</v>
      </c>
      <c r="D24" s="13"/>
      <c r="E24" s="13">
        <f>Table3[[#This Row],[IN]]-Table3[[#This Row],[OUT]]</f>
        <v>48</v>
      </c>
      <c r="F24" s="13"/>
    </row>
    <row r="25" spans="1:6" x14ac:dyDescent="0.35">
      <c r="A25" s="13" t="s">
        <v>45</v>
      </c>
      <c r="B25" s="13" t="s">
        <v>49</v>
      </c>
      <c r="C25" s="13">
        <v>5</v>
      </c>
      <c r="D25" s="13">
        <v>3</v>
      </c>
      <c r="E25" s="13">
        <f>Table3[[#This Row],[IN]]-Table3[[#This Row],[OUT]]</f>
        <v>2</v>
      </c>
      <c r="F25" s="13"/>
    </row>
    <row r="26" spans="1:6" x14ac:dyDescent="0.35">
      <c r="A26" s="13" t="s">
        <v>53</v>
      </c>
      <c r="B26" s="13" t="s">
        <v>50</v>
      </c>
      <c r="C26" s="13">
        <v>1</v>
      </c>
      <c r="D26" s="13"/>
      <c r="E26" s="13">
        <f>Table3[[#This Row],[IN]]-Table3[[#This Row],[OUT]]</f>
        <v>1</v>
      </c>
      <c r="F26" s="13"/>
    </row>
    <row r="27" spans="1:6" x14ac:dyDescent="0.35">
      <c r="A27" s="13" t="s">
        <v>46</v>
      </c>
      <c r="B27" s="13" t="s">
        <v>47</v>
      </c>
      <c r="C27" s="13">
        <v>1</v>
      </c>
      <c r="D27" s="13">
        <v>1</v>
      </c>
      <c r="E27" s="13">
        <f>Table3[[#This Row],[IN]]-Table3[[#This Row],[OUT]]</f>
        <v>0</v>
      </c>
      <c r="F27" s="13"/>
    </row>
    <row r="28" spans="1:6" x14ac:dyDescent="0.35">
      <c r="A28" s="13" t="s">
        <v>76</v>
      </c>
      <c r="B28" s="13" t="s">
        <v>49</v>
      </c>
      <c r="C28" s="13">
        <v>6</v>
      </c>
      <c r="D28" s="13">
        <v>2</v>
      </c>
      <c r="E28" s="14">
        <f>Table3[[#This Row],[IN]]-Table3[[#This Row],[OUT]]</f>
        <v>4</v>
      </c>
      <c r="F28" s="13"/>
    </row>
    <row r="29" spans="1:6" x14ac:dyDescent="0.35">
      <c r="A29" s="13" t="s">
        <v>75</v>
      </c>
      <c r="B29" s="13" t="s">
        <v>50</v>
      </c>
      <c r="C29" s="13">
        <v>20</v>
      </c>
      <c r="D29" s="13">
        <v>10</v>
      </c>
      <c r="E29" s="14">
        <f>Table3[[#This Row],[IN]]-Table3[[#This Row],[OUT]]</f>
        <v>10</v>
      </c>
      <c r="F29" s="13"/>
    </row>
    <row r="30" spans="1:6" x14ac:dyDescent="0.35">
      <c r="A30" s="13" t="s">
        <v>70</v>
      </c>
      <c r="B30" s="13" t="s">
        <v>50</v>
      </c>
      <c r="C30" s="13">
        <v>13</v>
      </c>
      <c r="D30" s="13">
        <v>7</v>
      </c>
      <c r="E30" s="14">
        <f>Table3[[#This Row],[IN]]-Table3[[#This Row],[OUT]]</f>
        <v>6</v>
      </c>
      <c r="F30" s="13"/>
    </row>
    <row r="31" spans="1:6" x14ac:dyDescent="0.35">
      <c r="A31" s="13" t="s">
        <v>56</v>
      </c>
      <c r="B31" s="13" t="s">
        <v>49</v>
      </c>
      <c r="C31" s="13">
        <v>1</v>
      </c>
      <c r="D31" s="13"/>
      <c r="E31" s="14">
        <f>Table3[[#This Row],[IN]]-Table3[[#This Row],[OUT]]</f>
        <v>1</v>
      </c>
      <c r="F31" s="13"/>
    </row>
    <row r="32" spans="1:6" x14ac:dyDescent="0.35">
      <c r="A32" s="13" t="s">
        <v>59</v>
      </c>
      <c r="B32" s="13" t="s">
        <v>49</v>
      </c>
      <c r="C32" s="13">
        <v>6</v>
      </c>
      <c r="D32" s="13"/>
      <c r="E32" s="14">
        <f>Table3[[#This Row],[IN]]-Table3[[#This Row],[OUT]]</f>
        <v>6</v>
      </c>
      <c r="F32" s="13"/>
    </row>
    <row r="33" spans="1:6" x14ac:dyDescent="0.35">
      <c r="A33" s="13" t="s">
        <v>66</v>
      </c>
      <c r="B33" s="13" t="s">
        <v>50</v>
      </c>
      <c r="C33" s="13">
        <v>2</v>
      </c>
      <c r="D33" s="13"/>
      <c r="E33" s="14">
        <f>Table3[[#This Row],[IN]]-Table3[[#This Row],[OUT]]</f>
        <v>2</v>
      </c>
      <c r="F33" s="13"/>
    </row>
    <row r="34" spans="1:6" x14ac:dyDescent="0.35">
      <c r="F34" s="13"/>
    </row>
    <row r="35" spans="1:6" x14ac:dyDescent="0.35">
      <c r="A35" s="13"/>
      <c r="B35" s="13"/>
      <c r="C35" s="13"/>
      <c r="D35" s="13"/>
      <c r="E35" s="14"/>
      <c r="F35" s="13"/>
    </row>
    <row r="42" spans="1:6" x14ac:dyDescent="0.35">
      <c r="E42" s="24"/>
      <c r="F42" s="25"/>
    </row>
    <row r="43" spans="1:6" x14ac:dyDescent="0.35">
      <c r="E43" s="24"/>
      <c r="F43" s="25"/>
    </row>
    <row r="44" spans="1:6" x14ac:dyDescent="0.35">
      <c r="E44" s="24"/>
      <c r="F44" s="25"/>
    </row>
    <row r="45" spans="1:6" x14ac:dyDescent="0.35">
      <c r="E45" s="24"/>
      <c r="F45" s="25"/>
    </row>
    <row r="46" spans="1:6" x14ac:dyDescent="0.35">
      <c r="E46" s="24"/>
      <c r="F46" s="25"/>
    </row>
    <row r="47" spans="1:6" x14ac:dyDescent="0.35">
      <c r="E47" s="24"/>
      <c r="F47" s="25"/>
    </row>
    <row r="48" spans="1:6" x14ac:dyDescent="0.35">
      <c r="E48" s="24"/>
      <c r="F48" s="25"/>
    </row>
    <row r="49" spans="5:6" x14ac:dyDescent="0.35">
      <c r="E49" s="24"/>
      <c r="F49" s="25"/>
    </row>
    <row r="50" spans="5:6" x14ac:dyDescent="0.35">
      <c r="E50" s="24"/>
      <c r="F50" s="25"/>
    </row>
    <row r="51" spans="5:6" x14ac:dyDescent="0.35">
      <c r="E51" s="24"/>
      <c r="F51" s="25"/>
    </row>
    <row r="52" spans="5:6" x14ac:dyDescent="0.35">
      <c r="E52" s="24"/>
      <c r="F52" s="25"/>
    </row>
    <row r="53" spans="5:6" x14ac:dyDescent="0.35">
      <c r="E53" s="24"/>
      <c r="F53" s="25"/>
    </row>
    <row r="54" spans="5:6" x14ac:dyDescent="0.35">
      <c r="E54" s="24"/>
      <c r="F54" s="25"/>
    </row>
    <row r="55" spans="5:6" x14ac:dyDescent="0.35">
      <c r="E55" s="24"/>
      <c r="F55" s="25"/>
    </row>
    <row r="56" spans="5:6" x14ac:dyDescent="0.35">
      <c r="E56" s="24"/>
      <c r="F56" s="25"/>
    </row>
    <row r="57" spans="5:6" x14ac:dyDescent="0.35">
      <c r="E57" s="24"/>
      <c r="F57" s="25"/>
    </row>
    <row r="58" spans="5:6" x14ac:dyDescent="0.35">
      <c r="E58" s="24"/>
      <c r="F58" s="25"/>
    </row>
    <row r="59" spans="5:6" x14ac:dyDescent="0.35">
      <c r="E59" s="24"/>
      <c r="F59" s="25"/>
    </row>
    <row r="60" spans="5:6" x14ac:dyDescent="0.35">
      <c r="E60" s="24"/>
      <c r="F60" s="25"/>
    </row>
    <row r="61" spans="5:6" x14ac:dyDescent="0.35">
      <c r="E61" s="24"/>
      <c r="F61" s="25"/>
    </row>
    <row r="62" spans="5:6" x14ac:dyDescent="0.35">
      <c r="E62" s="24"/>
      <c r="F62" s="25"/>
    </row>
    <row r="63" spans="5:6" x14ac:dyDescent="0.35">
      <c r="E63" s="24"/>
      <c r="F63" s="25"/>
    </row>
    <row r="64" spans="5:6" x14ac:dyDescent="0.35">
      <c r="E64" s="24"/>
      <c r="F64" s="25"/>
    </row>
    <row r="65" spans="5:6" x14ac:dyDescent="0.35">
      <c r="E65" s="24"/>
      <c r="F65" s="25"/>
    </row>
    <row r="66" spans="5:6" x14ac:dyDescent="0.35">
      <c r="E66" s="24"/>
      <c r="F66" s="25"/>
    </row>
    <row r="67" spans="5:6" x14ac:dyDescent="0.35">
      <c r="E67" s="24"/>
      <c r="F67" s="25"/>
    </row>
    <row r="68" spans="5:6" x14ac:dyDescent="0.35">
      <c r="E68" s="24"/>
      <c r="F68" s="25"/>
    </row>
    <row r="69" spans="5:6" x14ac:dyDescent="0.35">
      <c r="E69" s="24"/>
      <c r="F69" s="25"/>
    </row>
    <row r="70" spans="5:6" x14ac:dyDescent="0.35">
      <c r="E70" s="24"/>
      <c r="F70" s="25"/>
    </row>
    <row r="71" spans="5:6" x14ac:dyDescent="0.35">
      <c r="E71" s="24"/>
      <c r="F71" s="25"/>
    </row>
    <row r="72" spans="5:6" x14ac:dyDescent="0.35">
      <c r="E72" s="24"/>
      <c r="F72" s="25"/>
    </row>
    <row r="73" spans="5:6" x14ac:dyDescent="0.35">
      <c r="E73" s="24"/>
      <c r="F73" s="25"/>
    </row>
    <row r="74" spans="5:6" x14ac:dyDescent="0.35">
      <c r="E74" s="24"/>
      <c r="F74" s="25"/>
    </row>
  </sheetData>
  <mergeCells count="2">
    <mergeCell ref="A1:F1"/>
    <mergeCell ref="G1:L1"/>
  </mergeCells>
  <conditionalFormatting sqref="E2">
    <cfRule type="cellIs" dxfId="44" priority="6" operator="lessThan">
      <formula>3</formula>
    </cfRule>
  </conditionalFormatting>
  <conditionalFormatting sqref="E2:E33">
    <cfRule type="cellIs" dxfId="43" priority="2" operator="equal">
      <formula>0</formula>
    </cfRule>
    <cfRule type="cellIs" dxfId="42" priority="3" operator="lessThan">
      <formula>3</formula>
    </cfRule>
    <cfRule type="cellIs" dxfId="41" priority="4" operator="lessThan">
      <formula>3</formula>
    </cfRule>
    <cfRule type="cellIs" dxfId="40" priority="5" operator="lessThan">
      <formula>2</formula>
    </cfRule>
  </conditionalFormatting>
  <conditionalFormatting sqref="E3:E33">
    <cfRule type="cellIs" dxfId="39" priority="1" operator="lessThan">
      <formula>3</formula>
    </cfRule>
  </conditionalFormatting>
  <dataValidations count="1">
    <dataValidation type="list" allowBlank="1" showInputMessage="1" showErrorMessage="1" sqref="A41">
      <formula1>$A$3:$A$33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5" sqref="A5"/>
    </sheetView>
  </sheetViews>
  <sheetFormatPr defaultRowHeight="15.5" x14ac:dyDescent="0.35"/>
  <cols>
    <col min="1" max="1" width="33.83203125" customWidth="1"/>
    <col min="2" max="2" width="17.25" customWidth="1"/>
    <col min="3" max="3" width="10.5" customWidth="1"/>
    <col min="4" max="4" width="13.08203125" customWidth="1"/>
    <col min="5" max="5" width="19.08203125" customWidth="1"/>
    <col min="6" max="6" width="18.83203125" customWidth="1"/>
    <col min="7" max="7" width="17.58203125" customWidth="1"/>
    <col min="8" max="8" width="10.58203125" customWidth="1"/>
    <col min="9" max="9" width="11.25" customWidth="1"/>
    <col min="10" max="10" width="17.75" customWidth="1"/>
  </cols>
  <sheetData>
    <row r="1" spans="1:11" s="12" customFormat="1" ht="25" x14ac:dyDescent="0.5">
      <c r="A1" s="31" t="s">
        <v>0</v>
      </c>
      <c r="B1" s="31"/>
      <c r="C1" s="31"/>
      <c r="D1" s="31"/>
      <c r="E1" s="31"/>
      <c r="F1" s="32" t="s">
        <v>6</v>
      </c>
      <c r="G1" s="32"/>
      <c r="H1" s="32"/>
      <c r="I1" s="32"/>
      <c r="J1" s="32"/>
    </row>
    <row r="2" spans="1:11" s="11" customFormat="1" ht="20.5" x14ac:dyDescent="0.45">
      <c r="A2" s="7" t="s">
        <v>1</v>
      </c>
      <c r="B2" s="8" t="s">
        <v>39</v>
      </c>
      <c r="C2" s="8" t="s">
        <v>2</v>
      </c>
      <c r="D2" s="8" t="s">
        <v>3</v>
      </c>
      <c r="E2" s="9" t="s">
        <v>4</v>
      </c>
      <c r="F2" s="7" t="s">
        <v>1</v>
      </c>
      <c r="G2" s="8" t="s">
        <v>39</v>
      </c>
      <c r="H2" s="8" t="s">
        <v>2</v>
      </c>
      <c r="I2" s="8" t="s">
        <v>3</v>
      </c>
      <c r="J2" s="9" t="s">
        <v>4</v>
      </c>
      <c r="K2" s="10"/>
    </row>
    <row r="3" spans="1:11" x14ac:dyDescent="0.35">
      <c r="A3" s="2" t="s">
        <v>42</v>
      </c>
      <c r="B3" s="1" t="s">
        <v>40</v>
      </c>
      <c r="C3" s="1">
        <v>14</v>
      </c>
      <c r="D3" s="1">
        <v>6</v>
      </c>
      <c r="E3" s="3">
        <f>Table1[[#This Row],[IN]]-Table1[[#This Row],[OUT]]</f>
        <v>8</v>
      </c>
      <c r="F3" s="2"/>
      <c r="G3" s="1"/>
      <c r="H3" s="1"/>
      <c r="I3" s="1"/>
      <c r="J3" s="3"/>
    </row>
    <row r="4" spans="1:11" x14ac:dyDescent="0.35">
      <c r="A4" s="2" t="s">
        <v>43</v>
      </c>
      <c r="B4" s="1" t="s">
        <v>40</v>
      </c>
      <c r="C4" s="1">
        <v>1</v>
      </c>
      <c r="D4" s="1">
        <v>1</v>
      </c>
      <c r="E4" s="3">
        <f>Table1[[#This Row],[IN]]-Table1[[#This Row],[OUT]]</f>
        <v>0</v>
      </c>
      <c r="F4" s="2"/>
      <c r="G4" s="1"/>
      <c r="H4" s="1"/>
      <c r="I4" s="1"/>
      <c r="J4" s="3"/>
    </row>
    <row r="5" spans="1:11" x14ac:dyDescent="0.35">
      <c r="A5" s="2" t="s">
        <v>29</v>
      </c>
      <c r="B5" s="1" t="s">
        <v>40</v>
      </c>
      <c r="C5" s="1">
        <v>1</v>
      </c>
      <c r="D5" s="1"/>
      <c r="E5" s="3">
        <f>Table1[[#This Row],[IN]]-Table1[[#This Row],[OUT]]</f>
        <v>1</v>
      </c>
      <c r="F5" s="2"/>
      <c r="G5" s="1"/>
      <c r="H5" s="1"/>
      <c r="I5" s="1"/>
      <c r="J5" s="3"/>
    </row>
    <row r="6" spans="1:11" x14ac:dyDescent="0.35">
      <c r="A6" s="2" t="s">
        <v>30</v>
      </c>
      <c r="B6" s="1" t="s">
        <v>40</v>
      </c>
      <c r="C6" s="1">
        <v>7</v>
      </c>
      <c r="D6" s="1"/>
      <c r="E6" s="3">
        <f>Table1[[#This Row],[IN]]-Table1[[#This Row],[OUT]]</f>
        <v>7</v>
      </c>
      <c r="F6" s="2"/>
      <c r="G6" s="1"/>
      <c r="H6" s="1"/>
      <c r="I6" s="1"/>
      <c r="J6" s="3"/>
    </row>
    <row r="7" spans="1:11" x14ac:dyDescent="0.35">
      <c r="A7" s="2" t="s">
        <v>27</v>
      </c>
      <c r="B7" s="1" t="s">
        <v>40</v>
      </c>
      <c r="C7" s="1">
        <v>1</v>
      </c>
      <c r="D7" s="1"/>
      <c r="E7" s="3">
        <f>Table1[[#This Row],[IN]]-Table1[[#This Row],[OUT]]</f>
        <v>1</v>
      </c>
      <c r="F7" s="2"/>
      <c r="G7" s="1"/>
      <c r="H7" s="1"/>
      <c r="I7" s="1"/>
      <c r="J7" s="3"/>
    </row>
    <row r="8" spans="1:11" x14ac:dyDescent="0.35">
      <c r="A8" s="2" t="s">
        <v>28</v>
      </c>
      <c r="B8" s="1" t="s">
        <v>40</v>
      </c>
      <c r="C8" s="1">
        <v>1</v>
      </c>
      <c r="D8" s="1"/>
      <c r="E8" s="3">
        <f>Table1[[#This Row],[IN]]-Table1[[#This Row],[OUT]]</f>
        <v>1</v>
      </c>
      <c r="F8" s="2"/>
      <c r="G8" s="1"/>
      <c r="H8" s="1"/>
      <c r="I8" s="1"/>
      <c r="J8" s="3"/>
    </row>
    <row r="9" spans="1:11" x14ac:dyDescent="0.35">
      <c r="A9" s="2" t="s">
        <v>24</v>
      </c>
      <c r="B9" s="1" t="s">
        <v>40</v>
      </c>
      <c r="C9" s="1">
        <v>3</v>
      </c>
      <c r="D9" s="1"/>
      <c r="E9" s="3">
        <f>Table1[[#This Row],[IN]]-Table1[[#This Row],[OUT]]</f>
        <v>3</v>
      </c>
      <c r="F9" s="2"/>
      <c r="G9" s="1"/>
      <c r="H9" s="1"/>
      <c r="I9" s="1"/>
      <c r="J9" s="3"/>
    </row>
    <row r="10" spans="1:11" x14ac:dyDescent="0.35">
      <c r="A10" s="2" t="s">
        <v>26</v>
      </c>
      <c r="B10" s="1" t="s">
        <v>40</v>
      </c>
      <c r="C10" s="1">
        <v>2</v>
      </c>
      <c r="D10" s="1"/>
      <c r="E10" s="3">
        <f>Table1[[#This Row],[IN]]-Table1[[#This Row],[OUT]]</f>
        <v>2</v>
      </c>
      <c r="F10" s="2"/>
      <c r="G10" s="1"/>
      <c r="H10" s="1"/>
      <c r="I10" s="1"/>
      <c r="J10" s="3"/>
    </row>
    <row r="11" spans="1:11" x14ac:dyDescent="0.35">
      <c r="A11" s="2" t="s">
        <v>25</v>
      </c>
      <c r="B11" s="1" t="s">
        <v>40</v>
      </c>
      <c r="C11" s="1">
        <v>1</v>
      </c>
      <c r="D11" s="1"/>
      <c r="E11" s="3">
        <f>Table1[[#This Row],[IN]]-Table1[[#This Row],[OUT]]</f>
        <v>1</v>
      </c>
      <c r="F11" s="2"/>
      <c r="G11" s="1"/>
      <c r="H11" s="1"/>
      <c r="I11" s="1"/>
      <c r="J11" s="3"/>
    </row>
    <row r="12" spans="1:11" x14ac:dyDescent="0.35">
      <c r="A12" s="2" t="s">
        <v>9</v>
      </c>
      <c r="B12" s="1" t="s">
        <v>40</v>
      </c>
      <c r="C12" s="1">
        <v>200</v>
      </c>
      <c r="D12" s="1"/>
      <c r="E12" s="3">
        <f>Table1[[#This Row],[IN]]-Table1[[#This Row],[OUT]]</f>
        <v>200</v>
      </c>
      <c r="F12" s="2"/>
      <c r="G12" s="1"/>
      <c r="H12" s="1"/>
      <c r="I12" s="1"/>
      <c r="J12" s="3"/>
    </row>
    <row r="13" spans="1:11" x14ac:dyDescent="0.35">
      <c r="A13" s="2" t="s">
        <v>7</v>
      </c>
      <c r="B13" s="1" t="s">
        <v>40</v>
      </c>
      <c r="C13" s="1">
        <v>100</v>
      </c>
      <c r="D13" s="1">
        <v>50</v>
      </c>
      <c r="E13" s="3">
        <f>Table1[[#This Row],[IN]]-Table1[[#This Row],[OUT]]</f>
        <v>50</v>
      </c>
      <c r="F13" s="2"/>
      <c r="G13" s="1"/>
      <c r="H13" s="1"/>
      <c r="I13" s="1"/>
      <c r="J13" s="3"/>
    </row>
    <row r="14" spans="1:11" x14ac:dyDescent="0.35">
      <c r="A14" s="2" t="s">
        <v>8</v>
      </c>
      <c r="B14" s="1" t="s">
        <v>40</v>
      </c>
      <c r="C14" s="1">
        <v>100</v>
      </c>
      <c r="D14" s="1"/>
      <c r="E14" s="3">
        <f>Table1[[#This Row],[IN]]-Table1[[#This Row],[OUT]]</f>
        <v>100</v>
      </c>
      <c r="F14" s="2"/>
      <c r="G14" s="1"/>
      <c r="H14" s="1"/>
      <c r="I14" s="1"/>
      <c r="J14" s="3"/>
    </row>
    <row r="15" spans="1:11" x14ac:dyDescent="0.35">
      <c r="A15" s="2" t="s">
        <v>12</v>
      </c>
      <c r="B15" s="1" t="s">
        <v>40</v>
      </c>
      <c r="C15" s="1">
        <v>9</v>
      </c>
      <c r="D15" s="1"/>
      <c r="E15" s="3">
        <f>Table1[[#This Row],[IN]]-Table1[[#This Row],[OUT]]</f>
        <v>9</v>
      </c>
      <c r="F15" s="2"/>
      <c r="G15" s="1"/>
      <c r="H15" s="1"/>
      <c r="I15" s="1"/>
      <c r="J15" s="3"/>
    </row>
    <row r="16" spans="1:11" x14ac:dyDescent="0.35">
      <c r="A16" s="2" t="s">
        <v>13</v>
      </c>
      <c r="B16" s="1" t="s">
        <v>40</v>
      </c>
      <c r="C16" s="1">
        <v>7</v>
      </c>
      <c r="D16" s="1"/>
      <c r="E16" s="3">
        <f>Table1[[#This Row],[IN]]-Table1[[#This Row],[OUT]]</f>
        <v>7</v>
      </c>
      <c r="F16" s="2"/>
      <c r="G16" s="1"/>
      <c r="H16" s="1"/>
      <c r="I16" s="1"/>
      <c r="J16" s="3"/>
    </row>
    <row r="17" spans="1:10" x14ac:dyDescent="0.35">
      <c r="A17" s="2" t="s">
        <v>10</v>
      </c>
      <c r="B17" s="1" t="s">
        <v>40</v>
      </c>
      <c r="C17" s="1">
        <v>4</v>
      </c>
      <c r="D17" s="1"/>
      <c r="E17" s="3">
        <f>Table1[[#This Row],[IN]]-Table1[[#This Row],[OUT]]</f>
        <v>4</v>
      </c>
      <c r="F17" s="2"/>
      <c r="G17" s="1"/>
      <c r="H17" s="1"/>
      <c r="I17" s="1"/>
      <c r="J17" s="3"/>
    </row>
    <row r="18" spans="1:10" x14ac:dyDescent="0.35">
      <c r="A18" s="2" t="s">
        <v>15</v>
      </c>
      <c r="B18" s="1" t="s">
        <v>40</v>
      </c>
      <c r="C18" s="1">
        <v>10</v>
      </c>
      <c r="D18" s="1">
        <v>1</v>
      </c>
      <c r="E18" s="3">
        <f>Table1[[#This Row],[IN]]-Table1[[#This Row],[OUT]]</f>
        <v>9</v>
      </c>
      <c r="F18" s="2"/>
      <c r="G18" s="1"/>
      <c r="H18" s="1"/>
      <c r="I18" s="1"/>
      <c r="J18" s="3"/>
    </row>
    <row r="19" spans="1:10" x14ac:dyDescent="0.35">
      <c r="A19" s="2" t="s">
        <v>20</v>
      </c>
      <c r="B19" s="1" t="s">
        <v>40</v>
      </c>
      <c r="C19" s="1">
        <v>1</v>
      </c>
      <c r="D19" s="1">
        <v>1</v>
      </c>
      <c r="E19" s="3">
        <f>Table1[[#This Row],[IN]]-Table1[[#This Row],[OUT]]</f>
        <v>0</v>
      </c>
      <c r="F19" s="2"/>
      <c r="G19" s="1"/>
      <c r="H19" s="1"/>
      <c r="I19" s="1"/>
      <c r="J19" s="3"/>
    </row>
    <row r="20" spans="1:10" x14ac:dyDescent="0.35">
      <c r="A20" s="2" t="s">
        <v>35</v>
      </c>
      <c r="B20" s="1" t="s">
        <v>41</v>
      </c>
      <c r="C20" s="1">
        <v>2</v>
      </c>
      <c r="D20" s="1"/>
      <c r="E20" s="3">
        <f>Table1[[#This Row],[IN]]-Table1[[#This Row],[OUT]]</f>
        <v>2</v>
      </c>
      <c r="F20" s="2"/>
      <c r="G20" s="1"/>
      <c r="H20" s="1"/>
      <c r="I20" s="1"/>
      <c r="J20" s="3"/>
    </row>
    <row r="21" spans="1:10" x14ac:dyDescent="0.35">
      <c r="A21" s="2" t="s">
        <v>34</v>
      </c>
      <c r="B21" s="1" t="s">
        <v>41</v>
      </c>
      <c r="C21" s="1">
        <v>12</v>
      </c>
      <c r="D21" s="1"/>
      <c r="E21" s="3">
        <f>Table1[[#This Row],[IN]]-Table1[[#This Row],[OUT]]</f>
        <v>12</v>
      </c>
      <c r="F21" s="2"/>
      <c r="G21" s="1"/>
      <c r="H21" s="1"/>
      <c r="I21" s="1"/>
      <c r="J21" s="3"/>
    </row>
    <row r="22" spans="1:10" x14ac:dyDescent="0.35">
      <c r="A22" s="2" t="s">
        <v>14</v>
      </c>
      <c r="B22" s="1" t="s">
        <v>40</v>
      </c>
      <c r="C22" s="1">
        <v>250</v>
      </c>
      <c r="D22" s="1"/>
      <c r="E22" s="3">
        <f>Table1[[#This Row],[IN]]-Table1[[#This Row],[OUT]]</f>
        <v>250</v>
      </c>
      <c r="F22" s="2"/>
      <c r="G22" s="1"/>
      <c r="H22" s="1"/>
      <c r="I22" s="1"/>
      <c r="J22" s="3"/>
    </row>
    <row r="23" spans="1:10" x14ac:dyDescent="0.35">
      <c r="A23" s="2" t="s">
        <v>16</v>
      </c>
      <c r="B23" s="1" t="s">
        <v>40</v>
      </c>
      <c r="C23" s="1">
        <v>40</v>
      </c>
      <c r="D23" s="1">
        <v>1</v>
      </c>
      <c r="E23" s="3">
        <f>Table1[[#This Row],[IN]]-Table1[[#This Row],[OUT]]</f>
        <v>39</v>
      </c>
      <c r="F23" s="2"/>
      <c r="G23" s="1"/>
      <c r="H23" s="1"/>
      <c r="I23" s="1"/>
      <c r="J23" s="3"/>
    </row>
    <row r="24" spans="1:10" x14ac:dyDescent="0.35">
      <c r="A24" s="2" t="s">
        <v>21</v>
      </c>
      <c r="B24" s="1" t="s">
        <v>40</v>
      </c>
      <c r="C24" s="1">
        <v>3</v>
      </c>
      <c r="D24" s="1"/>
      <c r="E24" s="3">
        <f>Table1[[#This Row],[IN]]-Table1[[#This Row],[OUT]]</f>
        <v>3</v>
      </c>
      <c r="F24" s="2"/>
      <c r="G24" s="1"/>
      <c r="H24" s="1"/>
      <c r="I24" s="1"/>
      <c r="J24" s="3"/>
    </row>
    <row r="25" spans="1:10" x14ac:dyDescent="0.35">
      <c r="A25" s="2" t="s">
        <v>38</v>
      </c>
      <c r="B25" s="1" t="s">
        <v>41</v>
      </c>
      <c r="C25" s="1">
        <v>1</v>
      </c>
      <c r="D25" s="1"/>
      <c r="E25" s="3">
        <f>Table1[[#This Row],[IN]]-Table1[[#This Row],[OUT]]</f>
        <v>1</v>
      </c>
      <c r="F25" s="2"/>
      <c r="G25" s="1"/>
      <c r="H25" s="1"/>
      <c r="I25" s="1"/>
      <c r="J25" s="3"/>
    </row>
    <row r="26" spans="1:10" x14ac:dyDescent="0.35">
      <c r="A26" s="2" t="s">
        <v>11</v>
      </c>
      <c r="B26" s="1" t="s">
        <v>40</v>
      </c>
      <c r="C26" s="1">
        <v>1</v>
      </c>
      <c r="D26" s="1"/>
      <c r="E26" s="3">
        <f>Table1[[#This Row],[IN]]-Table1[[#This Row],[OUT]]</f>
        <v>1</v>
      </c>
      <c r="F26" s="2"/>
      <c r="G26" s="1"/>
      <c r="H26" s="1"/>
      <c r="I26" s="1"/>
      <c r="J26" s="3"/>
    </row>
    <row r="27" spans="1:10" x14ac:dyDescent="0.35">
      <c r="A27" s="2" t="s">
        <v>23</v>
      </c>
      <c r="B27" s="1" t="s">
        <v>40</v>
      </c>
      <c r="C27" s="1">
        <v>15</v>
      </c>
      <c r="D27" s="1">
        <v>1</v>
      </c>
      <c r="E27" s="3">
        <f>Table1[[#This Row],[IN]]-Table1[[#This Row],[OUT]]</f>
        <v>14</v>
      </c>
      <c r="F27" s="2"/>
      <c r="G27" s="1"/>
      <c r="H27" s="1"/>
      <c r="I27" s="1"/>
      <c r="J27" s="3"/>
    </row>
    <row r="28" spans="1:10" x14ac:dyDescent="0.35">
      <c r="A28" s="2" t="s">
        <v>85</v>
      </c>
      <c r="B28" s="1" t="s">
        <v>40</v>
      </c>
      <c r="C28" s="1">
        <v>100</v>
      </c>
      <c r="D28" s="1">
        <v>12</v>
      </c>
      <c r="E28" s="27">
        <f>Table1[[#This Row],[IN]]-Table1[[#This Row],[OUT]]</f>
        <v>88</v>
      </c>
      <c r="F28" s="2"/>
      <c r="G28" s="1"/>
      <c r="H28" s="1"/>
      <c r="I28" s="1"/>
      <c r="J28" s="3"/>
    </row>
    <row r="29" spans="1:10" x14ac:dyDescent="0.35">
      <c r="A29" s="2" t="s">
        <v>19</v>
      </c>
      <c r="B29" s="1" t="s">
        <v>40</v>
      </c>
      <c r="C29" s="1">
        <v>3</v>
      </c>
      <c r="D29" s="1"/>
      <c r="E29" s="3">
        <f>Table1[[#This Row],[IN]]-Table1[[#This Row],[OUT]]</f>
        <v>3</v>
      </c>
      <c r="F29" s="2"/>
      <c r="G29" s="1"/>
      <c r="H29" s="1"/>
      <c r="I29" s="1"/>
      <c r="J29" s="3"/>
    </row>
    <row r="30" spans="1:10" x14ac:dyDescent="0.35">
      <c r="A30" s="2" t="s">
        <v>31</v>
      </c>
      <c r="B30" s="1" t="s">
        <v>40</v>
      </c>
      <c r="C30" s="1">
        <v>1</v>
      </c>
      <c r="D30" s="1">
        <v>1</v>
      </c>
      <c r="E30" s="3">
        <f>Table1[[#This Row],[IN]]-Table1[[#This Row],[OUT]]</f>
        <v>0</v>
      </c>
      <c r="F30" s="2"/>
      <c r="G30" s="1"/>
      <c r="H30" s="1"/>
      <c r="I30" s="1"/>
      <c r="J30" s="3"/>
    </row>
    <row r="31" spans="1:10" x14ac:dyDescent="0.35">
      <c r="A31" s="2" t="s">
        <v>22</v>
      </c>
      <c r="B31" s="1" t="s">
        <v>40</v>
      </c>
      <c r="C31" s="1">
        <v>16</v>
      </c>
      <c r="D31" s="1">
        <v>1</v>
      </c>
      <c r="E31" s="3">
        <f>Table1[[#This Row],[IN]]-Table1[[#This Row],[OUT]]</f>
        <v>15</v>
      </c>
      <c r="F31" s="2"/>
      <c r="G31" s="1"/>
      <c r="H31" s="1"/>
      <c r="I31" s="1"/>
      <c r="J31" s="3"/>
    </row>
    <row r="32" spans="1:10" x14ac:dyDescent="0.35">
      <c r="A32" s="2" t="s">
        <v>37</v>
      </c>
      <c r="B32" s="1" t="s">
        <v>41</v>
      </c>
      <c r="C32" s="1">
        <v>20</v>
      </c>
      <c r="D32" s="1">
        <v>1</v>
      </c>
      <c r="E32" s="3">
        <f>Table1[[#This Row],[IN]]-Table1[[#This Row],[OUT]]</f>
        <v>19</v>
      </c>
      <c r="F32" s="2"/>
      <c r="G32" s="1"/>
      <c r="H32" s="1"/>
      <c r="I32" s="1"/>
      <c r="J32" s="3"/>
    </row>
    <row r="33" spans="1:10" x14ac:dyDescent="0.35">
      <c r="A33" s="2" t="s">
        <v>36</v>
      </c>
      <c r="B33" s="1" t="s">
        <v>41</v>
      </c>
      <c r="C33" s="1">
        <v>88</v>
      </c>
      <c r="D33" s="1"/>
      <c r="E33" s="3">
        <f>Table1[[#This Row],[IN]]-Table1[[#This Row],[OUT]]</f>
        <v>88</v>
      </c>
      <c r="F33" s="2"/>
      <c r="G33" s="1"/>
      <c r="H33" s="1"/>
      <c r="I33" s="1"/>
      <c r="J33" s="3"/>
    </row>
    <row r="34" spans="1:10" x14ac:dyDescent="0.35">
      <c r="A34" s="2" t="s">
        <v>33</v>
      </c>
      <c r="B34" s="1" t="s">
        <v>40</v>
      </c>
      <c r="C34" s="1">
        <v>1</v>
      </c>
      <c r="D34" s="1"/>
      <c r="E34" s="3">
        <f>Table1[[#This Row],[IN]]-Table1[[#This Row],[OUT]]</f>
        <v>1</v>
      </c>
      <c r="F34" s="2"/>
      <c r="G34" s="1"/>
      <c r="H34" s="1"/>
      <c r="I34" s="1"/>
      <c r="J34" s="3"/>
    </row>
    <row r="35" spans="1:10" x14ac:dyDescent="0.35">
      <c r="A35" s="2" t="s">
        <v>32</v>
      </c>
      <c r="B35" s="1" t="s">
        <v>40</v>
      </c>
      <c r="C35" s="1">
        <v>10</v>
      </c>
      <c r="D35" s="1"/>
      <c r="E35" s="3">
        <f>Table1[[#This Row],[IN]]-Table1[[#This Row],[OUT]]</f>
        <v>10</v>
      </c>
      <c r="F35" s="2"/>
      <c r="G35" s="1"/>
      <c r="H35" s="1"/>
      <c r="I35" s="1"/>
      <c r="J35" s="3"/>
    </row>
    <row r="36" spans="1:10" x14ac:dyDescent="0.35">
      <c r="A36" s="2" t="s">
        <v>18</v>
      </c>
      <c r="B36" s="1" t="s">
        <v>40</v>
      </c>
      <c r="C36" s="1">
        <v>3</v>
      </c>
      <c r="D36" s="1"/>
      <c r="E36" s="27">
        <f>Table1[[#This Row],[IN]]-Table1[[#This Row],[OUT]]</f>
        <v>3</v>
      </c>
      <c r="F36" s="4"/>
      <c r="G36" s="5"/>
      <c r="H36" s="5"/>
      <c r="I36" s="5"/>
      <c r="J36" s="6"/>
    </row>
    <row r="37" spans="1:10" x14ac:dyDescent="0.35">
      <c r="A37" s="4" t="s">
        <v>17</v>
      </c>
      <c r="B37" s="5" t="s">
        <v>40</v>
      </c>
      <c r="C37" s="5">
        <v>8</v>
      </c>
      <c r="D37" s="5"/>
      <c r="E37" s="6">
        <f>Table1[[#This Row],[IN]]-Table1[[#This Row],[OUT]]</f>
        <v>8</v>
      </c>
      <c r="F37" s="4"/>
      <c r="G37" s="5"/>
      <c r="H37" s="5"/>
      <c r="I37" s="5"/>
      <c r="J37" s="6"/>
    </row>
    <row r="38" spans="1:10" x14ac:dyDescent="0.35">
      <c r="A38" s="4" t="s">
        <v>72</v>
      </c>
      <c r="B38" s="5" t="s">
        <v>50</v>
      </c>
      <c r="C38" s="5">
        <v>28</v>
      </c>
      <c r="D38" s="5">
        <v>1</v>
      </c>
      <c r="E38" s="28">
        <f>C38-D38</f>
        <v>27</v>
      </c>
    </row>
  </sheetData>
  <mergeCells count="2">
    <mergeCell ref="A1:E1"/>
    <mergeCell ref="F1:J1"/>
  </mergeCells>
  <conditionalFormatting sqref="E38">
    <cfRule type="cellIs" dxfId="25" priority="3" operator="equal">
      <formula>0</formula>
    </cfRule>
    <cfRule type="cellIs" dxfId="24" priority="4" operator="lessThan">
      <formula>3</formula>
    </cfRule>
    <cfRule type="cellIs" dxfId="23" priority="5" operator="lessThan">
      <formula>3</formula>
    </cfRule>
    <cfRule type="cellIs" dxfId="22" priority="6" operator="lessThan">
      <formula>2</formula>
    </cfRule>
  </conditionalFormatting>
  <conditionalFormatting sqref="E3:E38">
    <cfRule type="cellIs" dxfId="21" priority="1" operator="lessThan">
      <formula>1</formula>
    </cfRule>
    <cfRule type="cellIs" dxfId="20" priority="2" operator="lessThan">
      <formula>3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zoomScale="55" zoomScaleNormal="55" workbookViewId="0">
      <selection activeCell="O14" sqref="O14:Q14"/>
    </sheetView>
  </sheetViews>
  <sheetFormatPr defaultColWidth="12.58203125" defaultRowHeight="15.5" x14ac:dyDescent="0.35"/>
  <cols>
    <col min="1" max="1" width="18.33203125" style="21" customWidth="1"/>
    <col min="2" max="18" width="12.58203125" style="21"/>
  </cols>
  <sheetData>
    <row r="1" spans="1:18" x14ac:dyDescent="0.35">
      <c r="A1" s="19"/>
    </row>
    <row r="2" spans="1:18" x14ac:dyDescent="0.35">
      <c r="A2" s="19"/>
    </row>
    <row r="3" spans="1:18" x14ac:dyDescent="0.35">
      <c r="A3" s="19"/>
    </row>
    <row r="4" spans="1:18" x14ac:dyDescent="0.35">
      <c r="A4" s="19"/>
    </row>
    <row r="5" spans="1:18" x14ac:dyDescent="0.35">
      <c r="A5" s="19"/>
    </row>
    <row r="6" spans="1:18" x14ac:dyDescent="0.35">
      <c r="A6" s="19"/>
    </row>
    <row r="7" spans="1:18" ht="29.25" customHeight="1" x14ac:dyDescent="0.35">
      <c r="A7" s="22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ht="17.5" x14ac:dyDescent="0.35">
      <c r="A8" s="23" t="s">
        <v>84</v>
      </c>
      <c r="B8" s="17"/>
      <c r="C8" s="39" t="s">
        <v>80</v>
      </c>
      <c r="D8" s="40"/>
      <c r="E8" s="41"/>
      <c r="F8" s="26"/>
      <c r="G8" s="39" t="s">
        <v>80</v>
      </c>
      <c r="H8" s="40"/>
      <c r="I8" s="41"/>
      <c r="J8" s="26"/>
      <c r="K8" s="39" t="s">
        <v>81</v>
      </c>
      <c r="L8" s="40"/>
      <c r="M8" s="41"/>
      <c r="N8" s="26"/>
      <c r="O8" s="39" t="s">
        <v>81</v>
      </c>
      <c r="P8" s="40"/>
      <c r="Q8" s="41"/>
      <c r="R8" s="17"/>
    </row>
    <row r="9" spans="1:18" ht="17.5" x14ac:dyDescent="0.35">
      <c r="A9" s="19"/>
      <c r="B9" s="17"/>
      <c r="C9" s="42"/>
      <c r="D9" s="43"/>
      <c r="E9" s="44"/>
      <c r="F9" s="26"/>
      <c r="G9" s="42"/>
      <c r="H9" s="43"/>
      <c r="I9" s="44"/>
      <c r="J9" s="26"/>
      <c r="K9" s="42"/>
      <c r="L9" s="43"/>
      <c r="M9" s="44"/>
      <c r="N9" s="26"/>
      <c r="O9" s="42"/>
      <c r="P9" s="43"/>
      <c r="Q9" s="44"/>
      <c r="R9" s="17"/>
    </row>
    <row r="10" spans="1:18" s="15" customFormat="1" ht="14" x14ac:dyDescent="0.3">
      <c r="A10" s="20"/>
      <c r="B10" s="18"/>
      <c r="C10" s="45" t="s">
        <v>4</v>
      </c>
      <c r="D10" s="46"/>
      <c r="E10" s="47"/>
      <c r="F10" s="18"/>
      <c r="G10" s="45" t="s">
        <v>82</v>
      </c>
      <c r="H10" s="46"/>
      <c r="I10" s="47"/>
      <c r="J10" s="18"/>
      <c r="K10" s="45" t="s">
        <v>4</v>
      </c>
      <c r="L10" s="46"/>
      <c r="M10" s="47"/>
      <c r="N10" s="18"/>
      <c r="O10" s="45" t="s">
        <v>82</v>
      </c>
      <c r="P10" s="46"/>
      <c r="Q10" s="47"/>
      <c r="R10" s="18"/>
    </row>
    <row r="11" spans="1:18" x14ac:dyDescent="0.35">
      <c r="A11" s="19"/>
      <c r="B11" s="17"/>
      <c r="C11" s="33">
        <f>VLOOKUP(C14,PANTRY!A:E, 5)</f>
        <v>10</v>
      </c>
      <c r="D11" s="34"/>
      <c r="E11" s="35"/>
      <c r="F11" s="17"/>
      <c r="G11" s="33">
        <f>VLOOKUP(G14,PANTRY!A:E,4)</f>
        <v>0</v>
      </c>
      <c r="H11" s="34"/>
      <c r="I11" s="35"/>
      <c r="J11" s="17"/>
      <c r="K11" s="33">
        <f>VLOOKUP(K14,STATIONERY!A:E,5)</f>
        <v>88</v>
      </c>
      <c r="L11" s="34"/>
      <c r="M11" s="35"/>
      <c r="N11" s="17"/>
      <c r="O11" s="33">
        <f>VLOOKUP(O14,STATIONERY!A:E,4)</f>
        <v>1</v>
      </c>
      <c r="P11" s="34"/>
      <c r="Q11" s="35"/>
      <c r="R11" s="17"/>
    </row>
    <row r="12" spans="1:18" x14ac:dyDescent="0.35">
      <c r="A12" s="19"/>
      <c r="B12" s="17"/>
      <c r="C12" s="33"/>
      <c r="D12" s="34"/>
      <c r="E12" s="35"/>
      <c r="F12" s="17"/>
      <c r="G12" s="33"/>
      <c r="H12" s="34"/>
      <c r="I12" s="35"/>
      <c r="J12" s="17"/>
      <c r="K12" s="33"/>
      <c r="L12" s="34"/>
      <c r="M12" s="35"/>
      <c r="N12" s="17"/>
      <c r="O12" s="33"/>
      <c r="P12" s="34"/>
      <c r="Q12" s="35"/>
      <c r="R12" s="17"/>
    </row>
    <row r="13" spans="1:18" x14ac:dyDescent="0.35">
      <c r="A13" s="19"/>
      <c r="B13" s="17"/>
      <c r="C13" s="33"/>
      <c r="D13" s="34"/>
      <c r="E13" s="35"/>
      <c r="F13" s="17"/>
      <c r="G13" s="33"/>
      <c r="H13" s="34"/>
      <c r="I13" s="35"/>
      <c r="J13" s="17"/>
      <c r="K13" s="33"/>
      <c r="L13" s="34"/>
      <c r="M13" s="35"/>
      <c r="N13" s="17"/>
      <c r="O13" s="33"/>
      <c r="P13" s="34"/>
      <c r="Q13" s="35"/>
      <c r="R13" s="17"/>
    </row>
    <row r="14" spans="1:18" x14ac:dyDescent="0.35">
      <c r="A14" s="19"/>
      <c r="B14" s="17"/>
      <c r="C14" s="36" t="s">
        <v>75</v>
      </c>
      <c r="D14" s="37"/>
      <c r="E14" s="38"/>
      <c r="F14" s="17"/>
      <c r="G14" s="36" t="s">
        <v>56</v>
      </c>
      <c r="H14" s="37"/>
      <c r="I14" s="38"/>
      <c r="J14" s="17"/>
      <c r="K14" s="36" t="s">
        <v>85</v>
      </c>
      <c r="L14" s="37"/>
      <c r="M14" s="38"/>
      <c r="N14" s="17"/>
      <c r="O14" s="36" t="s">
        <v>72</v>
      </c>
      <c r="P14" s="37"/>
      <c r="Q14" s="38"/>
      <c r="R14" s="17"/>
    </row>
    <row r="15" spans="1:18" x14ac:dyDescent="0.35">
      <c r="A15" s="1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x14ac:dyDescent="0.35">
      <c r="A16" s="19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35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x14ac:dyDescent="0.35">
      <c r="A18" s="19"/>
      <c r="B18" s="16"/>
      <c r="J18" s="16"/>
      <c r="P18" s="16"/>
      <c r="Q18" s="16"/>
      <c r="R18" s="16"/>
    </row>
    <row r="19" spans="1:18" x14ac:dyDescent="0.35">
      <c r="A19" s="19"/>
      <c r="B19" s="16"/>
      <c r="J19" s="16"/>
      <c r="P19" s="16"/>
      <c r="Q19" s="16"/>
      <c r="R19" s="16"/>
    </row>
    <row r="20" spans="1:18" x14ac:dyDescent="0.35">
      <c r="A20" s="19"/>
      <c r="B20" s="16"/>
      <c r="J20" s="16"/>
      <c r="P20" s="16"/>
      <c r="Q20" s="16"/>
      <c r="R20" s="16"/>
    </row>
    <row r="21" spans="1:18" x14ac:dyDescent="0.35">
      <c r="A21" s="19"/>
      <c r="B21" s="16"/>
      <c r="J21" s="16"/>
      <c r="P21" s="16"/>
      <c r="Q21" s="16"/>
      <c r="R21" s="16"/>
    </row>
    <row r="22" spans="1:18" x14ac:dyDescent="0.35">
      <c r="A22" s="19"/>
      <c r="B22" s="16"/>
      <c r="J22" s="16"/>
      <c r="P22" s="16"/>
      <c r="Q22" s="16"/>
      <c r="R22" s="16"/>
    </row>
    <row r="23" spans="1:18" x14ac:dyDescent="0.35">
      <c r="A23" s="19"/>
      <c r="B23" s="16"/>
      <c r="J23" s="16"/>
      <c r="P23" s="16"/>
      <c r="Q23" s="16"/>
      <c r="R23" s="16"/>
    </row>
    <row r="24" spans="1:18" x14ac:dyDescent="0.35">
      <c r="A24" s="19"/>
      <c r="B24" s="16"/>
      <c r="J24" s="16"/>
      <c r="P24" s="16"/>
      <c r="Q24" s="16"/>
      <c r="R24" s="16"/>
    </row>
    <row r="25" spans="1:18" x14ac:dyDescent="0.35">
      <c r="A25" s="19"/>
      <c r="B25" s="16"/>
      <c r="J25" s="16"/>
      <c r="P25" s="16"/>
      <c r="Q25" s="16"/>
      <c r="R25" s="16"/>
    </row>
    <row r="26" spans="1:18" x14ac:dyDescent="0.35">
      <c r="A26" s="19"/>
      <c r="B26" s="16"/>
      <c r="J26" s="16"/>
      <c r="P26" s="16"/>
      <c r="Q26" s="16"/>
      <c r="R26" s="16"/>
    </row>
    <row r="27" spans="1:18" x14ac:dyDescent="0.35">
      <c r="A27" s="19"/>
      <c r="B27" s="16"/>
      <c r="J27" s="16"/>
      <c r="P27" s="16"/>
      <c r="Q27" s="16"/>
      <c r="R27" s="16"/>
    </row>
    <row r="28" spans="1:18" x14ac:dyDescent="0.35">
      <c r="A28" s="19"/>
      <c r="B28" s="16"/>
      <c r="J28" s="16"/>
      <c r="P28" s="16"/>
      <c r="Q28" s="16"/>
      <c r="R28" s="16"/>
    </row>
    <row r="29" spans="1:18" x14ac:dyDescent="0.35">
      <c r="A29" s="19"/>
      <c r="B29" s="16"/>
      <c r="J29" s="16"/>
      <c r="P29" s="16"/>
      <c r="Q29" s="16"/>
      <c r="R29" s="16"/>
    </row>
    <row r="30" spans="1:18" x14ac:dyDescent="0.35">
      <c r="A30" s="19"/>
      <c r="B30" s="16"/>
      <c r="J30" s="16"/>
      <c r="P30" s="16"/>
      <c r="Q30" s="16"/>
      <c r="R30" s="16"/>
    </row>
    <row r="31" spans="1:18" x14ac:dyDescent="0.35">
      <c r="A31" s="19"/>
      <c r="B31" s="16"/>
      <c r="J31" s="16"/>
      <c r="P31" s="16"/>
      <c r="Q31" s="16"/>
      <c r="R31" s="16"/>
    </row>
    <row r="32" spans="1:18" x14ac:dyDescent="0.35">
      <c r="A32" s="19"/>
      <c r="B32" s="16"/>
      <c r="J32" s="16"/>
      <c r="P32" s="16"/>
      <c r="Q32" s="16"/>
      <c r="R32" s="16"/>
    </row>
    <row r="33" spans="1:18" x14ac:dyDescent="0.35">
      <c r="A33" s="19"/>
      <c r="B33" s="16"/>
      <c r="J33" s="16"/>
      <c r="P33" s="16"/>
      <c r="Q33" s="16"/>
      <c r="R33" s="16"/>
    </row>
    <row r="34" spans="1:18" x14ac:dyDescent="0.35">
      <c r="A34" s="19"/>
      <c r="B34" s="16"/>
      <c r="J34" s="16"/>
      <c r="P34" s="16"/>
      <c r="Q34" s="16"/>
      <c r="R34" s="16"/>
    </row>
    <row r="35" spans="1:18" x14ac:dyDescent="0.35">
      <c r="A35" s="19"/>
      <c r="B35" s="16"/>
      <c r="J35" s="16"/>
      <c r="P35" s="16"/>
      <c r="Q35" s="16"/>
      <c r="R35" s="16"/>
    </row>
    <row r="36" spans="1:18" x14ac:dyDescent="0.35">
      <c r="A36" s="19"/>
      <c r="B36" s="16"/>
      <c r="J36" s="16"/>
      <c r="P36" s="16"/>
      <c r="Q36" s="16"/>
      <c r="R36" s="16"/>
    </row>
    <row r="37" spans="1:18" x14ac:dyDescent="0.35">
      <c r="A37" s="19"/>
      <c r="B37" s="16"/>
      <c r="J37" s="16"/>
      <c r="P37" s="16"/>
      <c r="Q37" s="16"/>
      <c r="R37" s="16"/>
    </row>
    <row r="38" spans="1:18" x14ac:dyDescent="0.35">
      <c r="A38" s="19"/>
      <c r="B38" s="16"/>
      <c r="J38" s="16"/>
      <c r="P38" s="16"/>
      <c r="Q38" s="16"/>
      <c r="R38" s="16"/>
    </row>
    <row r="39" spans="1:18" x14ac:dyDescent="0.35">
      <c r="A39" s="19"/>
      <c r="B39" s="16"/>
      <c r="J39" s="16"/>
      <c r="P39" s="16"/>
      <c r="Q39" s="16"/>
      <c r="R39" s="16"/>
    </row>
    <row r="40" spans="1:18" x14ac:dyDescent="0.35">
      <c r="A40" s="1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x14ac:dyDescent="0.35">
      <c r="A41" s="1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x14ac:dyDescent="0.35">
      <c r="A42" s="1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x14ac:dyDescent="0.35">
      <c r="A43" s="1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x14ac:dyDescent="0.35">
      <c r="A44" s="1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</sheetData>
  <mergeCells count="16">
    <mergeCell ref="C8:E9"/>
    <mergeCell ref="G8:I9"/>
    <mergeCell ref="K8:M9"/>
    <mergeCell ref="O8:Q9"/>
    <mergeCell ref="C10:E10"/>
    <mergeCell ref="K10:M10"/>
    <mergeCell ref="G10:I10"/>
    <mergeCell ref="O10:Q10"/>
    <mergeCell ref="C11:E13"/>
    <mergeCell ref="G11:I13"/>
    <mergeCell ref="K11:M13"/>
    <mergeCell ref="O11:Q13"/>
    <mergeCell ref="C14:E14"/>
    <mergeCell ref="G14:I14"/>
    <mergeCell ref="K14:M14"/>
    <mergeCell ref="O14:Q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PANTRY!$A$3:$A$33</xm:f>
          </x14:formula1>
          <xm:sqref>C14</xm:sqref>
        </x14:dataValidation>
        <x14:dataValidation type="list" allowBlank="1" showInputMessage="1" showErrorMessage="1">
          <x14:formula1>
            <xm:f>PANTRY!$A$3:$A$33</xm:f>
          </x14:formula1>
          <xm:sqref>G14</xm:sqref>
        </x14:dataValidation>
        <x14:dataValidation type="list" allowBlank="1" showInputMessage="1" showErrorMessage="1">
          <x14:formula1>
            <xm:f>STATIONERY!$A$3:$A$38</xm:f>
          </x14:formula1>
          <xm:sqref>K14:M14</xm:sqref>
        </x14:dataValidation>
        <x14:dataValidation type="list" allowBlank="1" showInputMessage="1" showErrorMessage="1">
          <x14:formula1>
            <xm:f>STATIONERY!$A$3:$A$38</xm:f>
          </x14:formula1>
          <xm:sqref>O14:Q14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PANTRY</vt:lpstr>
      <vt:lpstr>STATIONERY</vt:lpstr>
      <vt:lpstr>DASHBOARD</vt:lpstr>
    </vt:vector>
  </TitlesOfParts>
  <Company>ПАО Сбербанк России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Urvashi [SC]</dc:creator>
  <cp:lastModifiedBy>Admin</cp:lastModifiedBy>
  <dcterms:created xsi:type="dcterms:W3CDTF">2024-08-01T06:37:54Z</dcterms:created>
  <dcterms:modified xsi:type="dcterms:W3CDTF">2024-08-12T05:41:02Z</dcterms:modified>
</cp:coreProperties>
</file>