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tables/table7.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tables/table8.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9.xml" ContentType="application/vnd.openxmlformats-officedocument.spreadsheetml.table+xml"/>
  <Override PartName="/xl/pivotTables/pivotTable2.xml" ContentType="application/vnd.openxmlformats-officedocument.spreadsheetml.pivotTable+xml"/>
  <Override PartName="/xl/drawings/drawing7.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hidePivotFieldList="1" defaultThemeVersion="202300"/>
  <mc:AlternateContent xmlns:mc="http://schemas.openxmlformats.org/markup-compatibility/2006">
    <mc:Choice Requires="x15">
      <x15ac:absPath xmlns:x15ac="http://schemas.microsoft.com/office/spreadsheetml/2010/11/ac" url="https://d.docs.live.net/a32c9ad9ae618da1/Desktop/"/>
    </mc:Choice>
  </mc:AlternateContent>
  <xr:revisionPtr revIDLastSave="19" documentId="13_ncr:1_{C7B53750-FFFF-4F47-9A0E-84C1195282C1}" xr6:coauthVersionLast="47" xr6:coauthVersionMax="47" xr10:uidLastSave="{D3D2A740-0093-490D-B0C9-453B82AADC9E}"/>
  <bookViews>
    <workbookView xWindow="-108" yWindow="-108" windowWidth="23256" windowHeight="12456" tabRatio="1000" activeTab="1" xr2:uid="{5297EC18-FDDA-425A-BFEE-11E17CF97778}"/>
  </bookViews>
  <sheets>
    <sheet name="TEAM" sheetId="11" r:id="rId1"/>
    <sheet name="Dashboard" sheetId="6" r:id="rId2"/>
    <sheet name="Population" sheetId="1" r:id="rId3"/>
    <sheet name="Mean Income" sheetId="8" r:id="rId4"/>
    <sheet name="Crime Rates" sheetId="5" r:id="rId5"/>
    <sheet name="Weather" sheetId="10" r:id="rId6"/>
    <sheet name="Transportation Gas" sheetId="14" r:id="rId7"/>
    <sheet name="Monthly Rent" sheetId="9" r:id="rId8"/>
    <sheet name="Pivot Tables" sheetId="12" r:id="rId9"/>
    <sheet name="Bibliography" sheetId="3" r:id="rId10"/>
    <sheet name="Conclusion" sheetId="15" r:id="rId11"/>
  </sheets>
  <definedNames>
    <definedName name="_xlcn.WorksheetConnection_Sheet1A1M71" hidden="1">'Pivot Tables'!$A$4:$M$10</definedName>
    <definedName name="_xlcn.WorksheetConnection_workbookStartDataset.xlsxTable121" hidden="1">Table12</definedName>
    <definedName name="_xlcn.WorksheetConnection_workbookStartDataset.xlsxTable131" hidden="1">Table13</definedName>
    <definedName name="ExternalData_1" localSheetId="3" hidden="1">'Mean Income'!$A$3:$D$21</definedName>
    <definedName name="Slicer_CITIES">#N/A</definedName>
  </definedNames>
  <calcPr calcId="191029"/>
  <pivotCaches>
    <pivotCache cacheId="0" r:id="rId12"/>
    <pivotCache cacheId="1" r:id="rId13"/>
    <pivotCache cacheId="47" r:id="rId14"/>
    <pivotCache cacheId="50" r:id="rId15"/>
    <pivotCache cacheId="53" r:id="rId16"/>
    <pivotCache cacheId="56" r:id="rId17"/>
    <pivotCache cacheId="59" r:id="rId18"/>
    <pivotCache cacheId="62" r:id="rId19"/>
  </pivotCaches>
  <extLst>
    <ext xmlns:x14="http://schemas.microsoft.com/office/spreadsheetml/2009/9/main" uri="{876F7934-8845-4945-9796-88D515C7AA90}">
      <x14:pivotCaches>
        <pivotCache cacheId="8" r:id="rId20"/>
      </x14:pivotCaches>
    </ex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COME Dataset_17726a0e-8676-4435-876e-abf4be499704" name="INCOME Dataset" connection="Query - INCOME Dataset"/>
          <x15:modelTable id="Table13" name="Table13" connection="WorksheetConnection_workbookStart-Dataset.xlsx!Table13"/>
          <x15:modelTable id="Table12" name="Table12" connection="WorksheetConnection_workbookStart-Dataset.xlsx!Table12"/>
          <x15:modelTable id="Range" name="Range" connection="WorksheetConnection_Sheet1!$A$1:$M$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4" i="12" l="1"/>
  <c r="J13" i="12"/>
  <c r="J12" i="12"/>
  <c r="B25" i="1"/>
  <c r="B26" i="1"/>
  <c r="B27" i="1"/>
  <c r="B28" i="1"/>
  <c r="B29" i="1"/>
  <c r="B30" i="1"/>
  <c r="B31" i="1"/>
  <c r="B32" i="1"/>
  <c r="B33" i="1"/>
  <c r="B34" i="1"/>
  <c r="B35" i="1"/>
  <c r="B36" i="1"/>
  <c r="B37" i="1"/>
  <c r="B38" i="1"/>
  <c r="B39" i="1"/>
  <c r="B40" i="1"/>
  <c r="B41" i="1"/>
  <c r="B42" i="1"/>
  <c r="L5" i="1"/>
  <c r="L6" i="1"/>
  <c r="L7" i="1"/>
  <c r="L8" i="1"/>
  <c r="L9" i="1"/>
  <c r="L10" i="1"/>
  <c r="L11" i="1"/>
  <c r="L12" i="1"/>
  <c r="L13" i="1"/>
  <c r="L14" i="1"/>
  <c r="L15" i="1"/>
  <c r="L16" i="1"/>
  <c r="L17" i="1"/>
  <c r="L18" i="1"/>
  <c r="L19" i="1"/>
  <c r="L20" i="1"/>
  <c r="L21" i="1"/>
  <c r="L4" i="1"/>
  <c r="G5" i="1"/>
  <c r="G6" i="1"/>
  <c r="G7" i="1"/>
  <c r="G8" i="1"/>
  <c r="G9" i="1"/>
  <c r="G10" i="1"/>
  <c r="G11" i="1"/>
  <c r="G12" i="1"/>
  <c r="G13" i="1"/>
  <c r="G14" i="1"/>
  <c r="G15" i="1"/>
  <c r="G16" i="1"/>
  <c r="G17" i="1"/>
  <c r="G18" i="1"/>
  <c r="G19" i="1"/>
  <c r="G20" i="1"/>
  <c r="G21" i="1"/>
  <c r="G4" i="1"/>
  <c r="B6" i="1"/>
  <c r="B7" i="1"/>
  <c r="B8" i="1"/>
  <c r="B9" i="1"/>
  <c r="B10" i="1"/>
  <c r="B11" i="1"/>
  <c r="B12" i="1"/>
  <c r="B13" i="1"/>
  <c r="B14" i="1"/>
  <c r="B15" i="1"/>
  <c r="B16" i="1"/>
  <c r="B17" i="1"/>
  <c r="B18" i="1"/>
  <c r="B19" i="1"/>
  <c r="B20" i="1"/>
  <c r="B21" i="1"/>
  <c r="B5" i="1"/>
  <c r="B4" i="1"/>
  <c r="B4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58896C-EBA5-415E-B018-23177189667A}" keepAlive="1" name="ModelConnection_ExternalData_1" description="Data Model" type="5" refreshedVersion="8" minRefreshableVersion="5" saveData="1">
    <dbPr connection="Data Model Connection" command="INCOME Dataset" commandType="3"/>
    <extLst>
      <ext xmlns:x15="http://schemas.microsoft.com/office/spreadsheetml/2010/11/main" uri="{DE250136-89BD-433C-8126-D09CA5730AF9}">
        <x15:connection id="" model="1"/>
      </ext>
    </extLst>
  </connection>
  <connection id="2" xr16:uid="{C8616B1E-5D31-4FAF-BF6A-A110129E32D3}" name="Query - INCOME Dataset" description="Connection to the 'INCOME Dataset' query in the workbook." type="100" refreshedVersion="8" minRefreshableVersion="5">
    <extLst>
      <ext xmlns:x15="http://schemas.microsoft.com/office/spreadsheetml/2010/11/main" uri="{DE250136-89BD-433C-8126-D09CA5730AF9}">
        <x15:connection id="bbb606e5-dc24-4485-a0de-c2ef64d7f425"/>
      </ext>
    </extLst>
  </connection>
  <connection id="3" xr16:uid="{429CA2AF-4060-41EB-B970-C7C0E4D5A7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A1430088-00D8-4F57-A0DB-7023FFC46385}" name="WorksheetConnection_Sheet1!$A$1:$M$7" type="102" refreshedVersion="8" minRefreshableVersion="5">
    <extLst>
      <ext xmlns:x15="http://schemas.microsoft.com/office/spreadsheetml/2010/11/main" uri="{DE250136-89BD-433C-8126-D09CA5730AF9}">
        <x15:connection id="Range" autoDelete="1">
          <x15:rangePr sourceName="_xlcn.WorksheetConnection_Sheet1A1M71"/>
        </x15:connection>
      </ext>
    </extLst>
  </connection>
  <connection id="5" xr16:uid="{DAD2041B-E307-4513-B2E8-0970F12E2F9F}" name="WorksheetConnection_workbookStart-Dataset.xlsx!Table12" type="102" refreshedVersion="8" minRefreshableVersion="5">
    <extLst>
      <ext xmlns:x15="http://schemas.microsoft.com/office/spreadsheetml/2010/11/main" uri="{DE250136-89BD-433C-8126-D09CA5730AF9}">
        <x15:connection id="Table12" autoDelete="1">
          <x15:rangePr sourceName="_xlcn.WorksheetConnection_workbookStartDataset.xlsxTable121"/>
        </x15:connection>
      </ext>
    </extLst>
  </connection>
  <connection id="6" xr16:uid="{B0B85512-D59D-4333-8EC5-E2F508221B96}" name="WorksheetConnection_workbookStart-Dataset.xlsx!Table13" type="102" refreshedVersion="8" minRefreshableVersion="5">
    <extLst>
      <ext xmlns:x15="http://schemas.microsoft.com/office/spreadsheetml/2010/11/main" uri="{DE250136-89BD-433C-8126-D09CA5730AF9}">
        <x15:connection id="Table13" autoDelete="1">
          <x15:rangePr sourceName="_xlcn.WorksheetConnection_workbookStartDataset.xlsxTable131"/>
        </x15:connection>
      </ext>
    </extLst>
  </connection>
</connections>
</file>

<file path=xl/sharedStrings.xml><?xml version="1.0" encoding="utf-8"?>
<sst xmlns="http://schemas.openxmlformats.org/spreadsheetml/2006/main" count="311" uniqueCount="134">
  <si>
    <t>Under 5 years</t>
  </si>
  <si>
    <t>5 to 9 years</t>
  </si>
  <si>
    <t>10 to 14 years</t>
  </si>
  <si>
    <t>15 to 19 years</t>
  </si>
  <si>
    <t>20 to 24 years</t>
  </si>
  <si>
    <t>25 to 29 years</t>
  </si>
  <si>
    <t>30 to 34 years</t>
  </si>
  <si>
    <t>35 to 39 years</t>
  </si>
  <si>
    <t>40 to 44 years</t>
  </si>
  <si>
    <t>45 to 49 years</t>
  </si>
  <si>
    <t>50 to 54 years</t>
  </si>
  <si>
    <t>55 to 59 years</t>
  </si>
  <si>
    <t>60 to 64 years</t>
  </si>
  <si>
    <t>65 to 69 years</t>
  </si>
  <si>
    <t>70 to 74 years</t>
  </si>
  <si>
    <t>75 to 79 years</t>
  </si>
  <si>
    <t>80 to 84 years</t>
  </si>
  <si>
    <t>85 years and over</t>
  </si>
  <si>
    <t>TOTAL</t>
  </si>
  <si>
    <t>MALE</t>
  </si>
  <si>
    <t>FEMALE</t>
  </si>
  <si>
    <t>AGE</t>
  </si>
  <si>
    <t>Ann Arbor city, Michigan</t>
  </si>
  <si>
    <t>Dallas County, Texas</t>
  </si>
  <si>
    <t>Seattle city, Washington</t>
  </si>
  <si>
    <t>POPULATION</t>
  </si>
  <si>
    <t>SEATTLE</t>
  </si>
  <si>
    <t>DALLAS</t>
  </si>
  <si>
    <t>ANN ARBOR</t>
  </si>
  <si>
    <t>BOSTON</t>
  </si>
  <si>
    <t>WASHINGTON DC</t>
  </si>
  <si>
    <t>LOS ANGELES</t>
  </si>
  <si>
    <t>CITIES</t>
  </si>
  <si>
    <t>HYPERLINK</t>
  </si>
  <si>
    <t xml:space="preserve">VARIABLE </t>
  </si>
  <si>
    <t>https://data.census.gov/table/ACSST1Y2022.S1901?q=washington%20dc%20income&amp;g=050XX00US06037,48113_160XX00US2507000,2603000,5363000</t>
  </si>
  <si>
    <t>Mean Income</t>
  </si>
  <si>
    <t>Population</t>
  </si>
  <si>
    <t>https://data.census.gov/table/ACSST5Y2022.S0101?g=050XX00US48113_160XX00US0644000,1150000,2507000,2603000,5363000</t>
  </si>
  <si>
    <t>        Under 5 years</t>
  </si>
  <si>
    <t>        5 to 9 years</t>
  </si>
  <si>
    <t>        10 to 14 years</t>
  </si>
  <si>
    <t>        15 to 19 years</t>
  </si>
  <si>
    <t>        20 to 24 years</t>
  </si>
  <si>
    <t>        25 to 29 years</t>
  </si>
  <si>
    <t>        30 to 34 years</t>
  </si>
  <si>
    <t>        35 to 39 years</t>
  </si>
  <si>
    <t>        40 to 44 years</t>
  </si>
  <si>
    <t>        45 to 49 years</t>
  </si>
  <si>
    <t>        50 to 54 years</t>
  </si>
  <si>
    <t>        55 to 59 years</t>
  </si>
  <si>
    <t>        60 to 64 years</t>
  </si>
  <si>
    <t>        65 to 69 years</t>
  </si>
  <si>
    <t>        70 to 74 years</t>
  </si>
  <si>
    <t>        75 to 79 years</t>
  </si>
  <si>
    <t>        80 to 84 years</t>
  </si>
  <si>
    <t>        85 years and over</t>
  </si>
  <si>
    <t>Boston, MA</t>
  </si>
  <si>
    <t>    AGE</t>
  </si>
  <si>
    <t>Total</t>
  </si>
  <si>
    <t>Male</t>
  </si>
  <si>
    <t>Female</t>
  </si>
  <si>
    <t>Los Angeles, California</t>
  </si>
  <si>
    <t xml:space="preserve">MALE </t>
  </si>
  <si>
    <t>Washington City,  DC</t>
  </si>
  <si>
    <t>ROBBERY</t>
  </si>
  <si>
    <t>PROPERTY CRIME</t>
  </si>
  <si>
    <t>THEFT</t>
  </si>
  <si>
    <t xml:space="preserve">Crime Rates </t>
  </si>
  <si>
    <t>https://ucr.fbi.gov/crime-in-the-u.s/2019/crime-in-the-u.s.-2019/topic-pages/tables/table-8/table-8.xls/view</t>
  </si>
  <si>
    <t>Crime Data</t>
  </si>
  <si>
    <t>TOTALS</t>
  </si>
  <si>
    <t>Monthly Rent per Cities</t>
  </si>
  <si>
    <t>https://fred.stlouisfed.org/series/CUUR0000SEHA</t>
  </si>
  <si>
    <t>Monthly Rent</t>
  </si>
  <si>
    <t>Weather</t>
  </si>
  <si>
    <t>Precipitation Days</t>
  </si>
  <si>
    <t>Snowfall Days</t>
  </si>
  <si>
    <t>Sunshine Days</t>
  </si>
  <si>
    <t>https://www.currentresults.com/Weather/US/average-city-weather.php</t>
  </si>
  <si>
    <t>Bibliography</t>
  </si>
  <si>
    <t>HEALTH</t>
  </si>
  <si>
    <t>INSURANCE</t>
  </si>
  <si>
    <t>MEAN</t>
  </si>
  <si>
    <t>INCOME</t>
  </si>
  <si>
    <t>CRIME</t>
  </si>
  <si>
    <t>RATE</t>
  </si>
  <si>
    <t>MONTHLY</t>
  </si>
  <si>
    <t>RENT</t>
  </si>
  <si>
    <t>WEATHER</t>
  </si>
  <si>
    <t>Column1</t>
  </si>
  <si>
    <t>Los Angeles County, California</t>
  </si>
  <si>
    <t>Washington city, District of Columbia</t>
  </si>
  <si>
    <t>Boston city, Massachusetts</t>
  </si>
  <si>
    <t>Households</t>
  </si>
  <si>
    <t>Families</t>
  </si>
  <si>
    <t>Nonfamily households</t>
  </si>
  <si>
    <t>Mean income (dollars)</t>
  </si>
  <si>
    <t>Row Labels</t>
  </si>
  <si>
    <t>Grand Total</t>
  </si>
  <si>
    <t>Cities</t>
  </si>
  <si>
    <t>Total Estimate Income</t>
  </si>
  <si>
    <t>INCOME (dollars)</t>
  </si>
  <si>
    <t>VIOLENT CRIME</t>
  </si>
  <si>
    <t>Sum of Average Rent</t>
  </si>
  <si>
    <t>Sum of 2 Bedroom</t>
  </si>
  <si>
    <t>Sum of 1 Bedroom</t>
  </si>
  <si>
    <t>Click the boxes for Navigation!!</t>
  </si>
  <si>
    <t>Authors:</t>
  </si>
  <si>
    <t>Karthick Raj Manickam</t>
  </si>
  <si>
    <t>Surya Divyasree Kunduri</t>
  </si>
  <si>
    <t>Urvi Ravindra Dhomne</t>
  </si>
  <si>
    <t>Total Population</t>
  </si>
  <si>
    <t>Robbery</t>
  </si>
  <si>
    <t>Property Crime</t>
  </si>
  <si>
    <t>Theft</t>
  </si>
  <si>
    <t>Average Income</t>
  </si>
  <si>
    <t>Gas Price / Gallon</t>
  </si>
  <si>
    <t xml:space="preserve"> 2 Bedroom</t>
  </si>
  <si>
    <t>1 Bedroom</t>
  </si>
  <si>
    <t xml:space="preserve"> Gas Price / Gallon</t>
  </si>
  <si>
    <t>Average Monthly Rent</t>
  </si>
  <si>
    <t>ALL DATA</t>
  </si>
  <si>
    <t>ALL Sunshine</t>
  </si>
  <si>
    <t>ALL Precipitation</t>
  </si>
  <si>
    <t xml:space="preserve">ALL Snowfall </t>
  </si>
  <si>
    <t>Days</t>
  </si>
  <si>
    <t>Data</t>
  </si>
  <si>
    <t xml:space="preserve">LA Population </t>
  </si>
  <si>
    <t>https://data.census.gov/profile/Los_Angeles_city,_California?g=160XX00US0644000#populations-and-people</t>
  </si>
  <si>
    <t xml:space="preserve">Weather </t>
  </si>
  <si>
    <t>Crime Rates</t>
  </si>
  <si>
    <t>Gas Price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</si>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</sst>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quot;$&quot;#,##0.00"/>
    <numFmt numFmtId="165" formatCode="&quot;$&quot;#,##0"/>
  </numFmts>
  <fonts count="9" x14ac:knownFonts="1">
    <font>
      <sz val="11"/>
      <color theme="1"/>
      <name val="Aptos Narrow"/>
      <family val="2"/>
      <scheme val="minor"/>
    </font>
    <font>
      <b/>
      <sz val="16"/>
      <color theme="1"/>
      <name val="Aptos Narrow"/>
      <family val="2"/>
      <scheme val="minor"/>
    </font>
    <font>
      <sz val="11"/>
      <color theme="1"/>
      <name val="Aptos Narrow"/>
      <family val="2"/>
      <scheme val="minor"/>
    </font>
    <font>
      <sz val="11"/>
      <color theme="1" tint="4.9989318521683403E-2"/>
      <name val="Aptos Narrow"/>
      <family val="2"/>
      <scheme val="minor"/>
    </font>
    <font>
      <u/>
      <sz val="11"/>
      <color theme="10"/>
      <name val="Aptos Narrow"/>
      <family val="2"/>
      <scheme val="minor"/>
    </font>
    <font>
      <sz val="11"/>
      <color theme="1" tint="0.249977111117893"/>
      <name val="Bahnschrift SemiLight"/>
      <family val="2"/>
    </font>
    <font>
      <sz val="12"/>
      <color theme="1"/>
      <name val="Aptos Narrow"/>
      <family val="2"/>
      <scheme val="minor"/>
    </font>
    <font>
      <sz val="14"/>
      <color theme="1"/>
      <name val="Aptos Narrow"/>
      <family val="2"/>
      <scheme val="minor"/>
    </font>
    <font>
      <b/>
      <sz val="12"/>
      <color theme="1"/>
      <name val="Aptos Narrow"/>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6"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9"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cellStyleXfs>
  <cellXfs count="41">
    <xf numFmtId="0" fontId="0" fillId="0" borderId="0" xfId="0"/>
    <xf numFmtId="0" fontId="0" fillId="0" borderId="0" xfId="0" applyAlignment="1">
      <alignment wrapText="1" indent="2"/>
    </xf>
    <xf numFmtId="0" fontId="0" fillId="0" borderId="0" xfId="0" applyAlignment="1">
      <alignment wrapText="1"/>
    </xf>
    <xf numFmtId="3" fontId="0" fillId="0" borderId="0" xfId="0" applyNumberFormat="1" applyAlignment="1">
      <alignment wrapText="1"/>
    </xf>
    <xf numFmtId="0" fontId="1" fillId="0" borderId="0" xfId="0" applyFont="1"/>
    <xf numFmtId="3" fontId="0" fillId="0" borderId="0" xfId="0" applyNumberFormat="1"/>
    <xf numFmtId="1" fontId="0" fillId="0" borderId="0" xfId="2" applyNumberFormat="1" applyFont="1"/>
    <xf numFmtId="1" fontId="0" fillId="0" borderId="0" xfId="0" applyNumberFormat="1"/>
    <xf numFmtId="0" fontId="3" fillId="2" borderId="0" xfId="0" applyFont="1" applyFill="1"/>
    <xf numFmtId="0" fontId="3" fillId="3" borderId="0" xfId="0" applyFont="1" applyFill="1"/>
    <xf numFmtId="0" fontId="0" fillId="4" borderId="0" xfId="0" applyFill="1"/>
    <xf numFmtId="0" fontId="1" fillId="5" borderId="0" xfId="0" applyFont="1" applyFill="1"/>
    <xf numFmtId="0" fontId="4" fillId="0" borderId="0" xfId="3"/>
    <xf numFmtId="0" fontId="0" fillId="0" borderId="0" xfId="0" pivotButton="1"/>
    <xf numFmtId="0" fontId="0" fillId="0" borderId="0" xfId="0" applyAlignment="1">
      <alignment horizontal="left"/>
    </xf>
    <xf numFmtId="164" fontId="0" fillId="0" borderId="0" xfId="0" applyNumberFormat="1"/>
    <xf numFmtId="0" fontId="0" fillId="0" borderId="1" xfId="0" applyBorder="1"/>
    <xf numFmtId="0" fontId="0" fillId="5" borderId="0" xfId="0" applyFill="1" applyAlignment="1">
      <alignment horizontal="center"/>
    </xf>
    <xf numFmtId="0" fontId="0" fillId="6" borderId="0" xfId="0" applyFill="1"/>
    <xf numFmtId="0" fontId="5" fillId="6" borderId="0" xfId="0" applyFont="1" applyFill="1" applyAlignment="1">
      <alignment horizontal="center" vertical="center" wrapText="1"/>
    </xf>
    <xf numFmtId="0" fontId="0" fillId="0" borderId="0" xfId="1" applyNumberFormat="1" applyFont="1"/>
    <xf numFmtId="165" fontId="0" fillId="0" borderId="0" xfId="0" applyNumberFormat="1"/>
    <xf numFmtId="0" fontId="0" fillId="7" borderId="1" xfId="0" applyFill="1" applyBorder="1" applyAlignment="1">
      <alignment horizontal="left"/>
    </xf>
    <xf numFmtId="0" fontId="0" fillId="7" borderId="1" xfId="0" applyFill="1" applyBorder="1"/>
    <xf numFmtId="0" fontId="0" fillId="9" borderId="1" xfId="0" applyFill="1" applyBorder="1"/>
    <xf numFmtId="0" fontId="8" fillId="0" borderId="0" xfId="0" applyFont="1"/>
    <xf numFmtId="0" fontId="6" fillId="8" borderId="2" xfId="0" applyFont="1" applyFill="1" applyBorder="1"/>
    <xf numFmtId="0" fontId="6" fillId="8" borderId="3" xfId="0" applyFont="1" applyFill="1" applyBorder="1"/>
    <xf numFmtId="0" fontId="6" fillId="8" borderId="4" xfId="0" applyFont="1" applyFill="1" applyBorder="1"/>
    <xf numFmtId="0" fontId="6" fillId="8" borderId="5" xfId="0" applyFont="1" applyFill="1" applyBorder="1"/>
    <xf numFmtId="0" fontId="6" fillId="8" borderId="0" xfId="0" applyFont="1" applyFill="1"/>
    <xf numFmtId="0" fontId="6" fillId="8" borderId="6" xfId="0" applyFont="1" applyFill="1" applyBorder="1"/>
    <xf numFmtId="0" fontId="6" fillId="8" borderId="7" xfId="0" applyFont="1" applyFill="1" applyBorder="1"/>
    <xf numFmtId="0" fontId="6" fillId="8" borderId="8" xfId="0" applyFont="1" applyFill="1" applyBorder="1"/>
    <xf numFmtId="0" fontId="6" fillId="8" borderId="9" xfId="0" applyFont="1" applyFill="1" applyBorder="1"/>
    <xf numFmtId="0" fontId="7" fillId="7" borderId="10" xfId="0" applyFont="1" applyFill="1" applyBorder="1" applyAlignment="1">
      <alignment horizontal="center"/>
    </xf>
    <xf numFmtId="0" fontId="7" fillId="7" borderId="11" xfId="0" applyFont="1" applyFill="1" applyBorder="1" applyAlignment="1">
      <alignment horizontal="center"/>
    </xf>
    <xf numFmtId="0" fontId="7" fillId="7" borderId="12" xfId="0" applyFont="1" applyFill="1" applyBorder="1" applyAlignment="1">
      <alignment horizontal="center"/>
    </xf>
    <xf numFmtId="0" fontId="1" fillId="5" borderId="0" xfId="0" applyFont="1" applyFill="1" applyAlignment="1">
      <alignment horizontal="center"/>
    </xf>
    <xf numFmtId="0" fontId="1" fillId="5" borderId="0" xfId="0" applyFont="1" applyFill="1" applyAlignment="1">
      <alignment horizontal="left"/>
    </xf>
    <xf numFmtId="0" fontId="0" fillId="0" borderId="0" xfId="0" applyNumberFormat="1"/>
  </cellXfs>
  <cellStyles count="4">
    <cellStyle name="Currency" xfId="1" builtinId="4"/>
    <cellStyle name="Hyperlink" xfId="3" builtinId="8"/>
    <cellStyle name="Normal" xfId="0" builtinId="0"/>
    <cellStyle name="Percent" xfId="2" builtinId="5"/>
  </cellStyles>
  <dxfs count="52">
    <dxf>
      <numFmt numFmtId="164" formatCode="&quot;$&quot;#,##0.00"/>
    </dxf>
    <dxf>
      <numFmt numFmtId="165" formatCode="&quot;$&quot;#,##0"/>
    </dxf>
    <dxf>
      <numFmt numFmtId="3" formatCode="#,##0"/>
    </dxf>
    <dxf>
      <numFmt numFmtId="164" formatCode="&quot;$&quot;#,##0.00"/>
    </dxf>
    <dxf>
      <numFmt numFmtId="165" formatCode="&quot;$&quot;#,##0"/>
    </dxf>
    <dxf>
      <numFmt numFmtId="3" formatCode="#,##0"/>
    </dxf>
    <dxf>
      <numFmt numFmtId="164" formatCode="&quot;$&quot;#,##0.00"/>
    </dxf>
    <dxf>
      <numFmt numFmtId="165" formatCode="&quot;$&quot;#,##0"/>
    </dxf>
    <dxf>
      <numFmt numFmtId="3" formatCode="#,##0"/>
    </dxf>
    <dxf>
      <numFmt numFmtId="3" formatCode="#,##0"/>
    </dxf>
    <dxf>
      <numFmt numFmtId="164" formatCode="&quot;$&quot;#,##0.00"/>
    </dxf>
    <dxf>
      <numFmt numFmtId="165" formatCode="&quot;$&quot;#,##0"/>
    </dxf>
    <dxf>
      <numFmt numFmtId="1" formatCode="0"/>
    </dxf>
    <dxf>
      <font>
        <b val="0"/>
        <i val="0"/>
        <strike val="0"/>
        <condense val="0"/>
        <extend val="0"/>
        <outline val="0"/>
        <shadow val="0"/>
        <u val="none"/>
        <vertAlign val="baseline"/>
        <sz val="11"/>
        <color theme="1"/>
        <name val="Aptos Narrow"/>
        <family val="2"/>
        <scheme val="minor"/>
      </font>
      <numFmt numFmtId="1" formatCode="0"/>
    </dxf>
    <dxf>
      <font>
        <strike val="0"/>
        <outline val="0"/>
        <shadow val="0"/>
        <u val="none"/>
        <vertAlign val="baseline"/>
        <sz val="11"/>
        <color theme="1" tint="4.9989318521683403E-2"/>
        <name val="Aptos Narrow"/>
        <family val="2"/>
        <scheme val="minor"/>
      </font>
      <fill>
        <patternFill patternType="solid">
          <fgColor indexed="64"/>
          <bgColor theme="9" tint="0.59999389629810485"/>
        </patternFill>
      </fill>
    </dxf>
    <dxf>
      <numFmt numFmtId="0" formatCode="General"/>
    </dxf>
    <dxf>
      <numFmt numFmtId="0" formatCode="General"/>
    </dxf>
    <dxf>
      <numFmt numFmtId="0" formatCode="General"/>
    </dxf>
    <dxf>
      <numFmt numFmtId="0" formatCode="Genera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alignment horizontal="general" vertical="bottom" textRotation="0" wrapText="1" indent="2" justifyLastLine="0" shrinkToFit="0" readingOrder="0"/>
    </dxf>
    <dxf>
      <alignment horizontal="general" vertical="bottom" textRotation="0" wrapText="1" indent="2" justifyLastLine="0" shrinkToFit="0" readingOrder="0"/>
    </dxf>
    <dxf>
      <alignment horizontal="general" vertical="bottom" textRotation="0" wrapText="1" indent="0" justifyLastLine="0" shrinkToFit="0" readingOrder="0"/>
    </dxf>
    <dxf>
      <fill>
        <patternFill patternType="solid">
          <fgColor indexed="64"/>
          <bgColor rgb="FF00B050"/>
        </patternFill>
      </fill>
    </dxf>
    <dxf>
      <numFmt numFmtId="3" formatCode="#,##0"/>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alignment horizontal="general" vertical="bottom" textRotation="0" wrapText="1" indent="2" justifyLastLine="0" shrinkToFit="0" readingOrder="0"/>
    </dxf>
    <dxf>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numFmt numFmtId="3" formatCode="#,##0"/>
      <alignment horizontal="general" vertical="bottom" textRotation="0" wrapText="1" indent="0" justifyLastLine="0" shrinkToFit="0" readingOrder="0"/>
    </dxf>
    <dxf>
      <alignment horizontal="general" vertical="bottom" textRotation="0" wrapText="1" indent="2" justifyLastLine="0" shrinkToFit="0" readingOrder="0"/>
    </dxf>
    <dxf>
      <alignment horizontal="general" vertical="bottom" textRotation="0" wrapText="1"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6" tint="0.59999389629810485"/>
        </patternFill>
      </fill>
    </dxf>
  </dxfs>
  <tableStyles count="1" defaultTableStyle="TableStyleMedium2" defaultPivotStyle="PivotStyleLight16">
    <tableStyle name="Invisible" pivot="0" table="0" count="0" xr9:uid="{636C0A29-63BA-4EAB-8A1D-C4DF5B3661F2}"/>
  </tableStyles>
  <colors>
    <mruColors>
      <color rgb="FFFBD7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9.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[Group14 Dashboard NEW.xlsm]Pivot Tables!PivotTable9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85000"/>
                    <a:lumOff val="15000"/>
                  </a:schemeClr>
                </a:solidFill>
              </a:rPr>
              <a:t>Population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s>
    <c:plotArea>
      <c:layout/>
      <c:barChart>
        <c:barDir val="col"/>
        <c:grouping val="clustered"/>
        <c:varyColors val="0"/>
        <c:ser>
          <c:idx val="0"/>
          <c:order val="0"/>
          <c:tx>
            <c:strRef>
              <c:f>'Pivot Tables'!$G$11</c:f>
              <c:strCache>
                <c:ptCount val="1"/>
                <c:pt idx="0">
                  <c:v>Total</c:v>
                </c:pt>
              </c:strCache>
            </c:strRef>
          </c:tx>
          <c:spPr>
            <a:solidFill>
              <a:schemeClr val="accent6"/>
            </a:solidFill>
            <a:ln>
              <a:noFill/>
            </a:ln>
            <a:effectLst/>
          </c:spPr>
          <c:invertIfNegative val="0"/>
          <c:dPt>
            <c:idx val="1"/>
            <c:invertIfNegative val="0"/>
            <c:bubble3D val="0"/>
            <c:extLst>
              <c:ext xmlns:c16="http://schemas.microsoft.com/office/drawing/2014/chart" uri="{C3380CC4-5D6E-409C-BE32-E72D297353CC}">
                <c16:uniqueId val="{00000002-7A5A-401E-B3CD-1021722239B3}"/>
              </c:ext>
            </c:extLst>
          </c:dPt>
          <c:dPt>
            <c:idx val="4"/>
            <c:invertIfNegative val="0"/>
            <c:bubble3D val="0"/>
            <c:extLst>
              <c:ext xmlns:c16="http://schemas.microsoft.com/office/drawing/2014/chart" uri="{C3380CC4-5D6E-409C-BE32-E72D297353CC}">
                <c16:uniqueId val="{00000001-7A5A-401E-B3CD-1021722239B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Tables'!$F$12:$F$14</c:f>
              <c:strCache>
                <c:ptCount val="3"/>
                <c:pt idx="0">
                  <c:v>BOSTON</c:v>
                </c:pt>
                <c:pt idx="1">
                  <c:v>SEATTLE</c:v>
                </c:pt>
                <c:pt idx="2">
                  <c:v>WASHINGTON DC</c:v>
                </c:pt>
              </c:strCache>
            </c:strRef>
          </c:cat>
          <c:val>
            <c:numRef>
              <c:f>'Pivot Tables'!$G$12:$G$14</c:f>
              <c:numCache>
                <c:formatCode>#,##0</c:formatCode>
                <c:ptCount val="3"/>
                <c:pt idx="0">
                  <c:v>665945</c:v>
                </c:pt>
                <c:pt idx="1">
                  <c:v>734603</c:v>
                </c:pt>
                <c:pt idx="2">
                  <c:v>670587</c:v>
                </c:pt>
              </c:numCache>
            </c:numRef>
          </c:val>
          <c:extLst>
            <c:ext xmlns:c16="http://schemas.microsoft.com/office/drawing/2014/chart" uri="{C3380CC4-5D6E-409C-BE32-E72D297353CC}">
              <c16:uniqueId val="{00000000-7A5A-401E-B3CD-1021722239B3}"/>
            </c:ext>
          </c:extLst>
        </c:ser>
        <c:dLbls>
          <c:dLblPos val="outEnd"/>
          <c:showLegendKey val="0"/>
          <c:showVal val="1"/>
          <c:showCatName val="0"/>
          <c:showSerName val="0"/>
          <c:showPercent val="0"/>
          <c:showBubbleSize val="0"/>
        </c:dLbls>
        <c:gapWidth val="150"/>
        <c:axId val="917297871"/>
        <c:axId val="917288271"/>
      </c:barChart>
      <c:catAx>
        <c:axId val="9172978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917288271"/>
        <c:crosses val="autoZero"/>
        <c:auto val="1"/>
        <c:lblAlgn val="ctr"/>
        <c:lblOffset val="100"/>
        <c:noMultiLvlLbl val="0"/>
      </c:catAx>
      <c:valAx>
        <c:axId val="917288271"/>
        <c:scaling>
          <c:orientation val="minMax"/>
        </c:scaling>
        <c:delete val="1"/>
        <c:axPos val="l"/>
        <c:numFmt formatCode="#,##0" sourceLinked="1"/>
        <c:majorTickMark val="out"/>
        <c:minorTickMark val="none"/>
        <c:tickLblPos val="nextTo"/>
        <c:crossAx val="917297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[Group14 Dashboard NEW.xlsm]Pivot Tables!PivotTable10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85000"/>
                    <a:lumOff val="15000"/>
                  </a:schemeClr>
                </a:solidFill>
              </a:rPr>
              <a:t>Crime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Tables'!$B$20</c:f>
              <c:strCache>
                <c:ptCount val="1"/>
                <c:pt idx="0">
                  <c:v>Robbery</c:v>
                </c:pt>
              </c:strCache>
            </c:strRef>
          </c:tx>
          <c:spPr>
            <a:solidFill>
              <a:schemeClr val="accent3">
                <a:lumMod val="60000"/>
                <a:lumOff val="40000"/>
              </a:schemeClr>
            </a:solidFill>
            <a:ln>
              <a:noFill/>
            </a:ln>
            <a:effectLst/>
          </c:spPr>
          <c:invertIfNegative val="0"/>
          <c:cat>
            <c:strRef>
              <c:f>'Pivot Tables'!$A$21:$A$23</c:f>
              <c:strCache>
                <c:ptCount val="3"/>
                <c:pt idx="0">
                  <c:v>BOSTON</c:v>
                </c:pt>
                <c:pt idx="1">
                  <c:v>SEATTLE</c:v>
                </c:pt>
                <c:pt idx="2">
                  <c:v>WASHINGTON DC</c:v>
                </c:pt>
              </c:strCache>
            </c:strRef>
          </c:cat>
          <c:val>
            <c:numRef>
              <c:f>'Pivot Tables'!$B$21:$B$23</c:f>
              <c:numCache>
                <c:formatCode>General</c:formatCode>
                <c:ptCount val="3"/>
                <c:pt idx="0">
                  <c:v>1039</c:v>
                </c:pt>
                <c:pt idx="1">
                  <c:v>1339</c:v>
                </c:pt>
                <c:pt idx="2">
                  <c:v>2359</c:v>
                </c:pt>
              </c:numCache>
            </c:numRef>
          </c:val>
          <c:extLst>
            <c:ext xmlns:c16="http://schemas.microsoft.com/office/drawing/2014/chart" uri="{C3380CC4-5D6E-409C-BE32-E72D297353CC}">
              <c16:uniqueId val="{00000000-ACD2-4118-8CB2-A70C6A5884A5}"/>
            </c:ext>
          </c:extLst>
        </c:ser>
        <c:ser>
          <c:idx val="1"/>
          <c:order val="1"/>
          <c:tx>
            <c:strRef>
              <c:f>'Pivot Tables'!$C$20</c:f>
              <c:strCache>
                <c:ptCount val="1"/>
                <c:pt idx="0">
                  <c:v>Property Crime</c:v>
                </c:pt>
              </c:strCache>
            </c:strRef>
          </c:tx>
          <c:spPr>
            <a:solidFill>
              <a:schemeClr val="accent6">
                <a:lumMod val="75000"/>
              </a:schemeClr>
            </a:solidFill>
            <a:ln>
              <a:noFill/>
            </a:ln>
            <a:effectLst/>
          </c:spPr>
          <c:invertIfNegative val="0"/>
          <c:cat>
            <c:strRef>
              <c:f>'Pivot Tables'!$A$21:$A$23</c:f>
              <c:strCache>
                <c:ptCount val="3"/>
                <c:pt idx="0">
                  <c:v>BOSTON</c:v>
                </c:pt>
                <c:pt idx="1">
                  <c:v>SEATTLE</c:v>
                </c:pt>
                <c:pt idx="2">
                  <c:v>WASHINGTON DC</c:v>
                </c:pt>
              </c:strCache>
            </c:strRef>
          </c:cat>
          <c:val>
            <c:numRef>
              <c:f>'Pivot Tables'!$C$21:$C$23</c:f>
              <c:numCache>
                <c:formatCode>General</c:formatCode>
                <c:ptCount val="3"/>
                <c:pt idx="0">
                  <c:v>0</c:v>
                </c:pt>
                <c:pt idx="1">
                  <c:v>34333</c:v>
                </c:pt>
                <c:pt idx="2">
                  <c:v>29965</c:v>
                </c:pt>
              </c:numCache>
            </c:numRef>
          </c:val>
          <c:extLst>
            <c:ext xmlns:c16="http://schemas.microsoft.com/office/drawing/2014/chart" uri="{C3380CC4-5D6E-409C-BE32-E72D297353CC}">
              <c16:uniqueId val="{00000001-ACD2-4118-8CB2-A70C6A5884A5}"/>
            </c:ext>
          </c:extLst>
        </c:ser>
        <c:ser>
          <c:idx val="2"/>
          <c:order val="2"/>
          <c:tx>
            <c:strRef>
              <c:f>'Pivot Tables'!$D$20</c:f>
              <c:strCache>
                <c:ptCount val="1"/>
                <c:pt idx="0">
                  <c:v>Theft</c:v>
                </c:pt>
              </c:strCache>
            </c:strRef>
          </c:tx>
          <c:spPr>
            <a:solidFill>
              <a:srgbClr val="92D050"/>
            </a:solidFill>
            <a:ln>
              <a:noFill/>
            </a:ln>
            <a:effectLst/>
          </c:spPr>
          <c:invertIfNegative val="0"/>
          <c:cat>
            <c:strRef>
              <c:f>'Pivot Tables'!$A$21:$A$23</c:f>
              <c:strCache>
                <c:ptCount val="3"/>
                <c:pt idx="0">
                  <c:v>BOSTON</c:v>
                </c:pt>
                <c:pt idx="1">
                  <c:v>SEATTLE</c:v>
                </c:pt>
                <c:pt idx="2">
                  <c:v>WASHINGTON DC</c:v>
                </c:pt>
              </c:strCache>
            </c:strRef>
          </c:cat>
          <c:val>
            <c:numRef>
              <c:f>'Pivot Tables'!$D$21:$D$23</c:f>
              <c:numCache>
                <c:formatCode>General</c:formatCode>
                <c:ptCount val="3"/>
                <c:pt idx="0">
                  <c:v>10590</c:v>
                </c:pt>
                <c:pt idx="1">
                  <c:v>23478</c:v>
                </c:pt>
                <c:pt idx="2">
                  <c:v>25827</c:v>
                </c:pt>
              </c:numCache>
            </c:numRef>
          </c:val>
          <c:extLst>
            <c:ext xmlns:c16="http://schemas.microsoft.com/office/drawing/2014/chart" uri="{C3380CC4-5D6E-409C-BE32-E72D297353CC}">
              <c16:uniqueId val="{00000002-ACD2-4118-8CB2-A70C6A5884A5}"/>
            </c:ext>
          </c:extLst>
        </c:ser>
        <c:dLbls>
          <c:showLegendKey val="0"/>
          <c:showVal val="0"/>
          <c:showCatName val="0"/>
          <c:showSerName val="0"/>
          <c:showPercent val="0"/>
          <c:showBubbleSize val="0"/>
        </c:dLbls>
        <c:gapWidth val="150"/>
        <c:overlap val="100"/>
        <c:axId val="1705700736"/>
        <c:axId val="1705685856"/>
      </c:barChart>
      <c:catAx>
        <c:axId val="1705700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685856"/>
        <c:crosses val="autoZero"/>
        <c:auto val="1"/>
        <c:lblAlgn val="ctr"/>
        <c:lblOffset val="100"/>
        <c:noMultiLvlLbl val="0"/>
      </c:catAx>
      <c:valAx>
        <c:axId val="1705685856"/>
        <c:scaling>
          <c:orientation val="minMax"/>
          <c:max val="180000"/>
          <c:min val="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70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[Group14 Dashboard NEW.xlsm]Pivot Tables!PivotTable11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85000"/>
                    <a:lumOff val="15000"/>
                  </a:schemeClr>
                </a:solidFill>
              </a:rPr>
              <a:t>Monthly</a:t>
            </a:r>
            <a:r>
              <a:rPr lang="en-US" b="1" baseline="0">
                <a:solidFill>
                  <a:schemeClr val="tx1">
                    <a:lumMod val="85000"/>
                    <a:lumOff val="15000"/>
                  </a:schemeClr>
                </a:solidFill>
              </a:rPr>
              <a:t> Income</a:t>
            </a:r>
            <a:endParaRPr lang="en-US" b="1">
              <a:solidFill>
                <a:schemeClr val="tx1">
                  <a:lumMod val="85000"/>
                  <a:lumOff val="1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0.18640372461665966"/>
              <c:y val="0.132575757575757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34429824561403"/>
                  <c:h val="0.15763888888888888"/>
                </c:manualLayout>
              </c15:layout>
            </c:ext>
          </c:extLst>
        </c:dLbl>
      </c:pivotFmt>
      <c:pivotFmt>
        <c:idx val="3"/>
        <c:spPr>
          <a:ln w="28575" cap="rnd">
            <a:solidFill>
              <a:schemeClr val="accent1"/>
            </a:solidFill>
            <a:round/>
          </a:ln>
          <a:effectLst/>
        </c:spPr>
        <c:marker>
          <c:symbol val="none"/>
        </c:marker>
        <c:dLbl>
          <c:idx val="0"/>
          <c:layout>
            <c:manualLayout>
              <c:x val="0.19754455035225849"/>
              <c:y val="-1.8939393939393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728307604641525"/>
                  <c:h val="0.15763888888888888"/>
                </c:manualLayout>
              </c15:layout>
            </c:ext>
          </c:extLst>
        </c:dLbl>
      </c:pivotFmt>
      <c:pivotFmt>
        <c:idx val="4"/>
        <c:spPr>
          <a:ln w="28575" cap="rnd">
            <a:solidFill>
              <a:schemeClr val="accent1"/>
            </a:solidFill>
            <a:round/>
          </a:ln>
          <a:effectLst/>
        </c:spPr>
        <c:marker>
          <c:symbol val="none"/>
        </c:marker>
        <c:dLbl>
          <c:idx val="0"/>
          <c:layout>
            <c:manualLayout>
              <c:x val="0.14337184003315365"/>
              <c:y val="-0.1073232323232323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316911866279874"/>
                  <c:h val="0.15763888888888888"/>
                </c:manualLayout>
              </c15:layout>
            </c:ext>
          </c:extLst>
        </c:dLbl>
      </c:pivotFmt>
      <c:pivotFmt>
        <c:idx val="5"/>
        <c:spPr>
          <a:ln w="28575" cap="rnd">
            <a:solidFill>
              <a:schemeClr val="accent1"/>
            </a:solidFill>
            <a:round/>
          </a:ln>
          <a:effectLst/>
        </c:spPr>
        <c:marker>
          <c:symbol val="none"/>
        </c:marker>
        <c:dLbl>
          <c:idx val="0"/>
          <c:layout>
            <c:manualLayout>
              <c:x val="-4.6601093037712392E-2"/>
              <c:y val="-0.164141414141414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410087719298239"/>
                  <c:h val="0.15763888888888888"/>
                </c:manualLayout>
              </c15:layout>
            </c:ext>
          </c:extLst>
        </c:dLbl>
      </c:pivotFmt>
      <c:pivotFmt>
        <c:idx val="6"/>
        <c:spPr>
          <a:ln w="28575" cap="rnd">
            <a:solidFill>
              <a:schemeClr val="accent1"/>
            </a:solidFill>
            <a:round/>
          </a:ln>
          <a:effectLst/>
        </c:spPr>
        <c:marker>
          <c:symbol val="none"/>
        </c:marker>
        <c:dLbl>
          <c:idx val="0"/>
          <c:layout>
            <c:manualLayout>
              <c:x val="-0.16995614035087719"/>
              <c:y val="-0.107323232323232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61842105263158"/>
                  <c:h val="0.15763888888888888"/>
                </c:manualLayout>
              </c15:layout>
            </c:ext>
          </c:extLst>
        </c:dLbl>
      </c:pivotFmt>
      <c:pivotFmt>
        <c:idx val="7"/>
        <c:spPr>
          <a:ln w="28575" cap="rnd">
            <a:solidFill>
              <a:schemeClr val="accent1"/>
            </a:solidFill>
            <a:round/>
          </a:ln>
          <a:effectLst/>
        </c:spPr>
        <c:marker>
          <c:symbol val="none"/>
        </c:marker>
        <c:dLbl>
          <c:idx val="0"/>
          <c:layout>
            <c:manualLayout>
              <c:x val="-8.2237057949993086E-2"/>
              <c:y val="0.113636363636363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34429824561403"/>
                  <c:h val="0.15763888888888888"/>
                </c:manualLayout>
              </c15:layout>
            </c:ext>
          </c:extLst>
        </c:dLbl>
      </c:pivotFmt>
      <c:pivotFmt>
        <c:idx val="8"/>
        <c:dLbl>
          <c:idx val="0"/>
          <c:layout>
            <c:manualLayout>
              <c:x val="0.13157894736842105"/>
              <c:y val="7.5757575757575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Tables'!$G$29</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4-D6BA-4DC0-9F6A-9EF2FF5CEF07}"/>
              </c:ext>
            </c:extLst>
          </c:dPt>
          <c:dPt>
            <c:idx val="1"/>
            <c:marker>
              <c:symbol val="none"/>
            </c:marker>
            <c:bubble3D val="0"/>
            <c:extLst>
              <c:ext xmlns:c16="http://schemas.microsoft.com/office/drawing/2014/chart" uri="{C3380CC4-5D6E-409C-BE32-E72D297353CC}">
                <c16:uniqueId val="{00000003-D6BA-4DC0-9F6A-9EF2FF5CEF07}"/>
              </c:ext>
            </c:extLst>
          </c:dPt>
          <c:dPt>
            <c:idx val="2"/>
            <c:marker>
              <c:symbol val="none"/>
            </c:marker>
            <c:bubble3D val="0"/>
            <c:extLst>
              <c:ext xmlns:c16="http://schemas.microsoft.com/office/drawing/2014/chart" uri="{C3380CC4-5D6E-409C-BE32-E72D297353CC}">
                <c16:uniqueId val="{00000002-D6BA-4DC0-9F6A-9EF2FF5CEF07}"/>
              </c:ext>
            </c:extLst>
          </c:dPt>
          <c:dPt>
            <c:idx val="3"/>
            <c:marker>
              <c:symbol val="none"/>
            </c:marker>
            <c:bubble3D val="0"/>
            <c:extLst>
              <c:ext xmlns:c16="http://schemas.microsoft.com/office/drawing/2014/chart" uri="{C3380CC4-5D6E-409C-BE32-E72D297353CC}">
                <c16:uniqueId val="{00000001-D6BA-4DC0-9F6A-9EF2FF5CEF07}"/>
              </c:ext>
            </c:extLst>
          </c:dPt>
          <c:dPt>
            <c:idx val="4"/>
            <c:marker>
              <c:symbol val="none"/>
            </c:marker>
            <c:bubble3D val="0"/>
            <c:extLst>
              <c:ext xmlns:c16="http://schemas.microsoft.com/office/drawing/2014/chart" uri="{C3380CC4-5D6E-409C-BE32-E72D297353CC}">
                <c16:uniqueId val="{00000006-D6BA-4DC0-9F6A-9EF2FF5CEF07}"/>
              </c:ext>
            </c:extLst>
          </c:dPt>
          <c:dPt>
            <c:idx val="5"/>
            <c:marker>
              <c:symbol val="none"/>
            </c:marker>
            <c:bubble3D val="0"/>
            <c:extLst>
              <c:ext xmlns:c16="http://schemas.microsoft.com/office/drawing/2014/chart" uri="{C3380CC4-5D6E-409C-BE32-E72D297353CC}">
                <c16:uniqueId val="{00000005-D6BA-4DC0-9F6A-9EF2FF5CEF07}"/>
              </c:ext>
            </c:extLst>
          </c:dPt>
          <c:dLbls>
            <c:dLbl>
              <c:idx val="0"/>
              <c:layout>
                <c:manualLayout>
                  <c:x val="0.14337184003315365"/>
                  <c:y val="-0.10732323232323232"/>
                </c:manualLayout>
              </c:layout>
              <c:showLegendKey val="0"/>
              <c:showVal val="1"/>
              <c:showCatName val="0"/>
              <c:showSerName val="0"/>
              <c:showPercent val="0"/>
              <c:showBubbleSize val="0"/>
              <c:extLst>
                <c:ext xmlns:c15="http://schemas.microsoft.com/office/drawing/2012/chart" uri="{CE6537A1-D6FC-4f65-9D91-7224C49458BB}">
                  <c15:layout>
                    <c:manualLayout>
                      <c:w val="0.26316911866279874"/>
                      <c:h val="0.15763888888888888"/>
                    </c:manualLayout>
                  </c15:layout>
                </c:ext>
                <c:ext xmlns:c16="http://schemas.microsoft.com/office/drawing/2014/chart" uri="{C3380CC4-5D6E-409C-BE32-E72D297353CC}">
                  <c16:uniqueId val="{00000004-D6BA-4DC0-9F6A-9EF2FF5CEF07}"/>
                </c:ext>
              </c:extLst>
            </c:dLbl>
            <c:dLbl>
              <c:idx val="1"/>
              <c:layout>
                <c:manualLayout>
                  <c:x val="-8.2237057949993086E-2"/>
                  <c:y val="0.11363636363636363"/>
                </c:manualLayout>
              </c:layout>
              <c:showLegendKey val="0"/>
              <c:showVal val="1"/>
              <c:showCatName val="0"/>
              <c:showSerName val="0"/>
              <c:showPercent val="0"/>
              <c:showBubbleSize val="0"/>
              <c:extLst>
                <c:ext xmlns:c15="http://schemas.microsoft.com/office/drawing/2012/chart" uri="{CE6537A1-D6FC-4f65-9D91-7224C49458BB}">
                  <c15:layout>
                    <c:manualLayout>
                      <c:w val="0.2834429824561403"/>
                      <c:h val="0.15763888888888888"/>
                    </c:manualLayout>
                  </c15:layout>
                </c:ext>
                <c:ext xmlns:c16="http://schemas.microsoft.com/office/drawing/2014/chart" uri="{C3380CC4-5D6E-409C-BE32-E72D297353CC}">
                  <c16:uniqueId val="{00000003-D6BA-4DC0-9F6A-9EF2FF5CEF07}"/>
                </c:ext>
              </c:extLst>
            </c:dLbl>
            <c:dLbl>
              <c:idx val="2"/>
              <c:layout>
                <c:manualLayout>
                  <c:x val="-0.16995614035087719"/>
                  <c:y val="-0.10732323232323238"/>
                </c:manualLayout>
              </c:layout>
              <c:showLegendKey val="0"/>
              <c:showVal val="1"/>
              <c:showCatName val="0"/>
              <c:showSerName val="0"/>
              <c:showPercent val="0"/>
              <c:showBubbleSize val="0"/>
              <c:extLst>
                <c:ext xmlns:c15="http://schemas.microsoft.com/office/drawing/2012/chart" uri="{CE6537A1-D6FC-4f65-9D91-7224C49458BB}">
                  <c15:layout>
                    <c:manualLayout>
                      <c:w val="0.22861842105263158"/>
                      <c:h val="0.15763888888888888"/>
                    </c:manualLayout>
                  </c15:layout>
                </c:ext>
                <c:ext xmlns:c16="http://schemas.microsoft.com/office/drawing/2014/chart" uri="{C3380CC4-5D6E-409C-BE32-E72D297353CC}">
                  <c16:uniqueId val="{00000002-D6BA-4DC0-9F6A-9EF2FF5CEF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Tables'!$F$30:$F$32</c:f>
              <c:strCache>
                <c:ptCount val="3"/>
                <c:pt idx="0">
                  <c:v>BOSTON</c:v>
                </c:pt>
                <c:pt idx="1">
                  <c:v>SEATTLE</c:v>
                </c:pt>
                <c:pt idx="2">
                  <c:v>WASHINGTON DC</c:v>
                </c:pt>
              </c:strCache>
            </c:strRef>
          </c:cat>
          <c:val>
            <c:numRef>
              <c:f>'Pivot Tables'!$G$30:$G$32</c:f>
              <c:numCache>
                <c:formatCode>"$"#,##0</c:formatCode>
                <c:ptCount val="3"/>
                <c:pt idx="0">
                  <c:v>133619.33333333334</c:v>
                </c:pt>
                <c:pt idx="1">
                  <c:v>172500.33333333334</c:v>
                </c:pt>
                <c:pt idx="2">
                  <c:v>154595</c:v>
                </c:pt>
              </c:numCache>
            </c:numRef>
          </c:val>
          <c:extLst>
            <c:ext xmlns:c16="http://schemas.microsoft.com/office/drawing/2014/chart" uri="{C3380CC4-5D6E-409C-BE32-E72D297353CC}">
              <c16:uniqueId val="{00000000-D6BA-4DC0-9F6A-9EF2FF5CEF07}"/>
            </c:ext>
          </c:extLst>
        </c:ser>
        <c:dLbls>
          <c:showLegendKey val="0"/>
          <c:showVal val="0"/>
          <c:showCatName val="0"/>
          <c:showSerName val="0"/>
          <c:showPercent val="0"/>
          <c:showBubbleSize val="0"/>
        </c:dLbls>
        <c:axId val="1705704096"/>
        <c:axId val="1705704576"/>
      </c:radarChart>
      <c:catAx>
        <c:axId val="170570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705704576"/>
        <c:crosses val="autoZero"/>
        <c:auto val="1"/>
        <c:lblAlgn val="ctr"/>
        <c:lblOffset val="100"/>
        <c:noMultiLvlLbl val="0"/>
      </c:catAx>
      <c:valAx>
        <c:axId val="1705704576"/>
        <c:scaling>
          <c:orientation val="minMax"/>
        </c:scaling>
        <c:delete val="1"/>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170570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[Group14 Dashboard NEW.xlsm]Pivot Tables!PivotTable12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85000"/>
                    <a:lumOff val="15000"/>
                  </a:schemeClr>
                </a:solidFill>
              </a:rPr>
              <a:t>Gas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Tables'!$G$20</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Tables'!$F$21:$F$23</c:f>
              <c:strCache>
                <c:ptCount val="3"/>
                <c:pt idx="0">
                  <c:v>BOSTON</c:v>
                </c:pt>
                <c:pt idx="1">
                  <c:v>SEATTLE</c:v>
                </c:pt>
                <c:pt idx="2">
                  <c:v>WASHINGTON DC</c:v>
                </c:pt>
              </c:strCache>
            </c:strRef>
          </c:cat>
          <c:val>
            <c:numRef>
              <c:f>'Pivot Tables'!$G$21:$G$23</c:f>
              <c:numCache>
                <c:formatCode>"$"#,##0.00</c:formatCode>
                <c:ptCount val="3"/>
                <c:pt idx="0">
                  <c:v>3.55</c:v>
                </c:pt>
                <c:pt idx="1">
                  <c:v>5.14</c:v>
                </c:pt>
                <c:pt idx="2">
                  <c:v>3.47</c:v>
                </c:pt>
              </c:numCache>
            </c:numRef>
          </c:val>
          <c:smooth val="0"/>
          <c:extLst>
            <c:ext xmlns:c16="http://schemas.microsoft.com/office/drawing/2014/chart" uri="{C3380CC4-5D6E-409C-BE32-E72D297353CC}">
              <c16:uniqueId val="{00000000-C472-44F0-9102-BA8C22102E97}"/>
            </c:ext>
          </c:extLst>
        </c:ser>
        <c:dLbls>
          <c:dLblPos val="t"/>
          <c:showLegendKey val="0"/>
          <c:showVal val="1"/>
          <c:showCatName val="0"/>
          <c:showSerName val="0"/>
          <c:showPercent val="0"/>
          <c:showBubbleSize val="0"/>
        </c:dLbls>
        <c:marker val="1"/>
        <c:smooth val="0"/>
        <c:axId val="917294991"/>
        <c:axId val="917297871"/>
      </c:lineChart>
      <c:catAx>
        <c:axId val="91729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917297871"/>
        <c:crosses val="autoZero"/>
        <c:auto val="1"/>
        <c:lblAlgn val="ctr"/>
        <c:lblOffset val="100"/>
        <c:noMultiLvlLbl val="0"/>
      </c:catAx>
      <c:valAx>
        <c:axId val="917297871"/>
        <c:scaling>
          <c:orientation val="minMax"/>
        </c:scaling>
        <c:delete val="1"/>
        <c:axPos val="l"/>
        <c:numFmt formatCode="&quot;$&quot;#,##0.00" sourceLinked="1"/>
        <c:majorTickMark val="none"/>
        <c:minorTickMark val="none"/>
        <c:tickLblPos val="nextTo"/>
        <c:crossAx val="917294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[Group14 Dashboard NEW.xlsm]Pivot Tables!PivotTable13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85000"/>
                    <a:lumOff val="15000"/>
                  </a:schemeClr>
                </a:solidFill>
              </a:rPr>
              <a:t>Monthly Rent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shade val="65000"/>
              </a:schemeClr>
            </a:solidFill>
            <a:ln w="9525">
              <a:solidFill>
                <a:schemeClr val="accent4">
                  <a:shade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Tables'!$B$11</c:f>
              <c:strCache>
                <c:ptCount val="1"/>
                <c:pt idx="0">
                  <c:v> 2 Bedroom</c:v>
                </c:pt>
              </c:strCache>
            </c:strRef>
          </c:tx>
          <c:spPr>
            <a:solidFill>
              <a:srgbClr val="92D050"/>
            </a:solidFill>
            <a:ln>
              <a:noFill/>
            </a:ln>
            <a:effectLst/>
          </c:spPr>
          <c:invertIfNegative val="0"/>
          <c:cat>
            <c:strRef>
              <c:f>'Pivot Tables'!$A$12:$A$14</c:f>
              <c:strCache>
                <c:ptCount val="3"/>
                <c:pt idx="0">
                  <c:v>BOSTON</c:v>
                </c:pt>
                <c:pt idx="1">
                  <c:v>SEATTLE</c:v>
                </c:pt>
                <c:pt idx="2">
                  <c:v>WASHINGTON DC</c:v>
                </c:pt>
              </c:strCache>
            </c:strRef>
          </c:cat>
          <c:val>
            <c:numRef>
              <c:f>'Pivot Tables'!$B$12:$B$14</c:f>
              <c:numCache>
                <c:formatCode>General</c:formatCode>
                <c:ptCount val="3"/>
                <c:pt idx="0">
                  <c:v>3480</c:v>
                </c:pt>
                <c:pt idx="1">
                  <c:v>2500</c:v>
                </c:pt>
                <c:pt idx="2">
                  <c:v>3130</c:v>
                </c:pt>
              </c:numCache>
            </c:numRef>
          </c:val>
          <c:extLst>
            <c:ext xmlns:c16="http://schemas.microsoft.com/office/drawing/2014/chart" uri="{C3380CC4-5D6E-409C-BE32-E72D297353CC}">
              <c16:uniqueId val="{00000000-1FBE-4354-AC5D-07F362DD2AAF}"/>
            </c:ext>
          </c:extLst>
        </c:ser>
        <c:ser>
          <c:idx val="1"/>
          <c:order val="1"/>
          <c:tx>
            <c:strRef>
              <c:f>'Pivot Tables'!$C$11</c:f>
              <c:strCache>
                <c:ptCount val="1"/>
                <c:pt idx="0">
                  <c:v>1 Bedroom</c:v>
                </c:pt>
              </c:strCache>
            </c:strRef>
          </c:tx>
          <c:spPr>
            <a:solidFill>
              <a:schemeClr val="accent4">
                <a:lumMod val="60000"/>
                <a:lumOff val="40000"/>
              </a:schemeClr>
            </a:solidFill>
            <a:ln>
              <a:noFill/>
            </a:ln>
            <a:effectLst/>
          </c:spPr>
          <c:invertIfNegative val="0"/>
          <c:cat>
            <c:strRef>
              <c:f>'Pivot Tables'!$A$12:$A$14</c:f>
              <c:strCache>
                <c:ptCount val="3"/>
                <c:pt idx="0">
                  <c:v>BOSTON</c:v>
                </c:pt>
                <c:pt idx="1">
                  <c:v>SEATTLE</c:v>
                </c:pt>
                <c:pt idx="2">
                  <c:v>WASHINGTON DC</c:v>
                </c:pt>
              </c:strCache>
            </c:strRef>
          </c:cat>
          <c:val>
            <c:numRef>
              <c:f>'Pivot Tables'!$C$12:$C$14</c:f>
              <c:numCache>
                <c:formatCode>General</c:formatCode>
                <c:ptCount val="3"/>
                <c:pt idx="0">
                  <c:v>2860</c:v>
                </c:pt>
                <c:pt idx="1">
                  <c:v>1890</c:v>
                </c:pt>
                <c:pt idx="2">
                  <c:v>2280</c:v>
                </c:pt>
              </c:numCache>
            </c:numRef>
          </c:val>
          <c:extLst>
            <c:ext xmlns:c16="http://schemas.microsoft.com/office/drawing/2014/chart" uri="{C3380CC4-5D6E-409C-BE32-E72D297353CC}">
              <c16:uniqueId val="{00000001-1FBE-4354-AC5D-07F362DD2AAF}"/>
            </c:ext>
          </c:extLst>
        </c:ser>
        <c:dLbls>
          <c:showLegendKey val="0"/>
          <c:showVal val="0"/>
          <c:showCatName val="0"/>
          <c:showSerName val="0"/>
          <c:showPercent val="0"/>
          <c:showBubbleSize val="0"/>
        </c:dLbls>
        <c:gapWidth val="219"/>
        <c:overlap val="-27"/>
        <c:axId val="196114351"/>
        <c:axId val="196099471"/>
      </c:barChart>
      <c:lineChart>
        <c:grouping val="stacked"/>
        <c:varyColors val="0"/>
        <c:ser>
          <c:idx val="2"/>
          <c:order val="2"/>
          <c:tx>
            <c:strRef>
              <c:f>'Pivot Tables'!$D$11</c:f>
              <c:strCache>
                <c:ptCount val="1"/>
                <c:pt idx="0">
                  <c:v>Average Monthly Rent</c:v>
                </c:pt>
              </c:strCache>
            </c:strRef>
          </c:tx>
          <c:spPr>
            <a:ln w="28575" cap="rnd">
              <a:solidFill>
                <a:schemeClr val="accent4">
                  <a:shade val="65000"/>
                </a:schemeClr>
              </a:solidFill>
              <a:round/>
            </a:ln>
            <a:effectLst/>
          </c:spPr>
          <c:marker>
            <c:symbol val="circle"/>
            <c:size val="5"/>
            <c:spPr>
              <a:solidFill>
                <a:schemeClr val="accent4">
                  <a:shade val="65000"/>
                </a:schemeClr>
              </a:solidFill>
              <a:ln w="9525">
                <a:solidFill>
                  <a:schemeClr val="accent4">
                    <a:shade val="65000"/>
                  </a:schemeClr>
                </a:solidFill>
              </a:ln>
              <a:effectLst/>
            </c:spPr>
          </c:marker>
          <c:cat>
            <c:strRef>
              <c:f>'Pivot Tables'!$A$12:$A$14</c:f>
              <c:strCache>
                <c:ptCount val="3"/>
                <c:pt idx="0">
                  <c:v>BOSTON</c:v>
                </c:pt>
                <c:pt idx="1">
                  <c:v>SEATTLE</c:v>
                </c:pt>
                <c:pt idx="2">
                  <c:v>WASHINGTON DC</c:v>
                </c:pt>
              </c:strCache>
            </c:strRef>
          </c:cat>
          <c:val>
            <c:numRef>
              <c:f>'Pivot Tables'!$D$12:$D$14</c:f>
              <c:numCache>
                <c:formatCode>General</c:formatCode>
                <c:ptCount val="3"/>
                <c:pt idx="0">
                  <c:v>1515</c:v>
                </c:pt>
                <c:pt idx="1">
                  <c:v>2000</c:v>
                </c:pt>
                <c:pt idx="2">
                  <c:v>2234</c:v>
                </c:pt>
              </c:numCache>
            </c:numRef>
          </c:val>
          <c:smooth val="0"/>
          <c:extLst>
            <c:ext xmlns:c16="http://schemas.microsoft.com/office/drawing/2014/chart" uri="{C3380CC4-5D6E-409C-BE32-E72D297353CC}">
              <c16:uniqueId val="{00000002-1FBE-4354-AC5D-07F362DD2AAF}"/>
            </c:ext>
          </c:extLst>
        </c:ser>
        <c:dLbls>
          <c:showLegendKey val="0"/>
          <c:showVal val="0"/>
          <c:showCatName val="0"/>
          <c:showSerName val="0"/>
          <c:showPercent val="0"/>
          <c:showBubbleSize val="0"/>
        </c:dLbls>
        <c:marker val="1"/>
        <c:smooth val="0"/>
        <c:axId val="196114351"/>
        <c:axId val="196099471"/>
      </c:lineChart>
      <c:catAx>
        <c:axId val="196114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99471"/>
        <c:crosses val="autoZero"/>
        <c:auto val="1"/>
        <c:lblAlgn val="ctr"/>
        <c:lblOffset val="100"/>
        <c:noMultiLvlLbl val="0"/>
      </c:catAx>
      <c:valAx>
        <c:axId val="196099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14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Sunshine Days</a:t>
            </a:r>
            <a:r>
              <a:rPr lang="en-US" baseline="0"/>
              <a:t> Annually</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Weather!$B$3</c:f>
              <c:strCache>
                <c:ptCount val="1"/>
                <c:pt idx="0">
                  <c:v>Sunshine Days</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Weather!$A$4:$A$9</c:f>
              <c:strCache>
                <c:ptCount val="6"/>
                <c:pt idx="0">
                  <c:v>BOSTON</c:v>
                </c:pt>
                <c:pt idx="1">
                  <c:v>DALLAS</c:v>
                </c:pt>
                <c:pt idx="2">
                  <c:v>SEATTLE</c:v>
                </c:pt>
                <c:pt idx="3">
                  <c:v>ANN ARBOR</c:v>
                </c:pt>
                <c:pt idx="4">
                  <c:v>WASHINGTON DC</c:v>
                </c:pt>
                <c:pt idx="5">
                  <c:v>LOS ANGELES</c:v>
                </c:pt>
              </c:strCache>
            </c:strRef>
          </c:cat>
          <c:val>
            <c:numRef>
              <c:f>Weather!$B$4:$B$9</c:f>
              <c:numCache>
                <c:formatCode>0</c:formatCode>
                <c:ptCount val="6"/>
                <c:pt idx="0">
                  <c:v>98</c:v>
                </c:pt>
                <c:pt idx="1">
                  <c:v>135</c:v>
                </c:pt>
                <c:pt idx="2">
                  <c:v>58</c:v>
                </c:pt>
                <c:pt idx="3">
                  <c:v>75</c:v>
                </c:pt>
                <c:pt idx="4">
                  <c:v>96</c:v>
                </c:pt>
                <c:pt idx="5">
                  <c:v>147</c:v>
                </c:pt>
              </c:numCache>
            </c:numRef>
          </c:val>
          <c:extLst>
            <c:ext xmlns:c16="http://schemas.microsoft.com/office/drawing/2014/chart" uri="{C3380CC4-5D6E-409C-BE32-E72D297353CC}">
              <c16:uniqueId val="{00000000-0E15-4DDC-A2DF-3A69E8554445}"/>
            </c:ext>
          </c:extLst>
        </c:ser>
        <c:dLbls>
          <c:dLblPos val="outEnd"/>
          <c:showLegendKey val="0"/>
          <c:showVal val="1"/>
          <c:showCatName val="0"/>
          <c:showSerName val="0"/>
          <c:showPercent val="0"/>
          <c:showBubbleSize val="0"/>
        </c:dLbls>
        <c:gapWidth val="219"/>
        <c:axId val="1576573120"/>
        <c:axId val="1576568800"/>
        <c:extLst>
          <c:ext xmlns:c15="http://schemas.microsoft.com/office/drawing/2012/chart" uri="{02D57815-91ED-43cb-92C2-25804820EDAC}">
            <c15:filteredBarSeries>
              <c15:ser>
                <c:idx val="1"/>
                <c:order val="1"/>
                <c:tx>
                  <c:strRef>
                    <c:extLst>
                      <c:ext uri="{02D57815-91ED-43cb-92C2-25804820EDAC}">
                        <c15:formulaRef>
                          <c15:sqref>Weather!$C$3</c15:sqref>
                        </c15:formulaRef>
                      </c:ext>
                    </c:extLst>
                    <c:strCache>
                      <c:ptCount val="1"/>
                      <c:pt idx="0">
                        <c:v>Precipitation Days</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uri="{02D57815-91ED-43cb-92C2-25804820EDAC}">
                        <c15:formulaRef>
                          <c15:sqref>Weather!$C$4:$C$9</c15:sqref>
                        </c15:formulaRef>
                      </c:ext>
                    </c:extLst>
                    <c:numCache>
                      <c:formatCode>General</c:formatCode>
                      <c:ptCount val="6"/>
                      <c:pt idx="0">
                        <c:v>128</c:v>
                      </c:pt>
                      <c:pt idx="1">
                        <c:v>82</c:v>
                      </c:pt>
                      <c:pt idx="2">
                        <c:v>156</c:v>
                      </c:pt>
                      <c:pt idx="3">
                        <c:v>136</c:v>
                      </c:pt>
                      <c:pt idx="4">
                        <c:v>118</c:v>
                      </c:pt>
                      <c:pt idx="5">
                        <c:v>34</c:v>
                      </c:pt>
                    </c:numCache>
                  </c:numRef>
                </c:val>
                <c:extLst>
                  <c:ext xmlns:c16="http://schemas.microsoft.com/office/drawing/2014/chart" uri="{C3380CC4-5D6E-409C-BE32-E72D297353CC}">
                    <c16:uniqueId val="{00000001-0E15-4DDC-A2DF-3A69E8554445}"/>
                  </c:ext>
                </c:extLst>
              </c15:ser>
            </c15:filteredBarSeries>
            <c15:filteredBarSeries>
              <c15:ser>
                <c:idx val="2"/>
                <c:order val="2"/>
                <c:tx>
                  <c:strRef>
                    <c:extLst>
                      <c:ext xmlns:c15="http://schemas.microsoft.com/office/drawing/2012/chart" uri="{02D57815-91ED-43cb-92C2-25804820EDAC}">
                        <c15:formulaRef>
                          <c15:sqref>Weather!$D$3</c15:sqref>
                        </c15:formulaRef>
                      </c:ext>
                    </c:extLst>
                    <c:strCache>
                      <c:ptCount val="1"/>
                      <c:pt idx="0">
                        <c:v>Snowfall Days</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xmlns:c15="http://schemas.microsoft.com/office/drawing/2012/chart" uri="{02D57815-91ED-43cb-92C2-25804820EDAC}">
                        <c15:formulaRef>
                          <c15:sqref>Weather!$D$4:$D$9</c15:sqref>
                        </c15:formulaRef>
                      </c:ext>
                    </c:extLst>
                    <c:numCache>
                      <c:formatCode>0</c:formatCode>
                      <c:ptCount val="6"/>
                      <c:pt idx="0">
                        <c:v>23</c:v>
                      </c:pt>
                      <c:pt idx="1">
                        <c:v>1</c:v>
                      </c:pt>
                      <c:pt idx="2">
                        <c:v>5</c:v>
                      </c:pt>
                      <c:pt idx="3">
                        <c:v>38</c:v>
                      </c:pt>
                      <c:pt idx="4">
                        <c:v>8</c:v>
                      </c:pt>
                      <c:pt idx="5">
                        <c:v>0</c:v>
                      </c:pt>
                    </c:numCache>
                  </c:numRef>
                </c:val>
                <c:extLst xmlns:c15="http://schemas.microsoft.com/office/drawing/2012/chart">
                  <c:ext xmlns:c16="http://schemas.microsoft.com/office/drawing/2014/chart" uri="{C3380CC4-5D6E-409C-BE32-E72D297353CC}">
                    <c16:uniqueId val="{00000002-0E15-4DDC-A2DF-3A69E8554445}"/>
                  </c:ext>
                </c:extLst>
              </c15:ser>
            </c15:filteredBarSeries>
          </c:ext>
        </c:extLst>
      </c:barChart>
      <c:catAx>
        <c:axId val="15765731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576568800"/>
        <c:crosses val="autoZero"/>
        <c:auto val="1"/>
        <c:lblAlgn val="ctr"/>
        <c:lblOffset val="100"/>
        <c:noMultiLvlLbl val="0"/>
      </c:catAx>
      <c:valAx>
        <c:axId val="1576568800"/>
        <c:scaling>
          <c:orientation val="minMax"/>
          <c:max val="160"/>
          <c:min val="0"/>
        </c:scaling>
        <c:delete val="1"/>
        <c:axPos val="b"/>
        <c:numFmt formatCode="0" sourceLinked="1"/>
        <c:majorTickMark val="out"/>
        <c:minorTickMark val="none"/>
        <c:tickLblPos val="nextTo"/>
        <c:crossAx val="1576573120"/>
        <c:crosses val="autoZero"/>
        <c:crossBetween val="between"/>
        <c:majorUnit val="40"/>
      </c:valAx>
      <c:spPr>
        <a:noFill/>
        <a:ln>
          <a:noFill/>
        </a:ln>
        <a:effectLst/>
      </c:spPr>
    </c:plotArea>
    <c:plotVisOnly val="1"/>
    <c:dispBlanksAs val="gap"/>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Precipitation Days Annually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1"/>
          <c:tx>
            <c:strRef>
              <c:f>Weather!$C$3</c:f>
              <c:strCache>
                <c:ptCount val="1"/>
                <c:pt idx="0">
                  <c:v>Precipitation Days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Weather!$A$4:$A$9</c:f>
              <c:strCache>
                <c:ptCount val="6"/>
                <c:pt idx="0">
                  <c:v>BOSTON</c:v>
                </c:pt>
                <c:pt idx="1">
                  <c:v>DALLAS</c:v>
                </c:pt>
                <c:pt idx="2">
                  <c:v>SEATTLE</c:v>
                </c:pt>
                <c:pt idx="3">
                  <c:v>ANN ARBOR</c:v>
                </c:pt>
                <c:pt idx="4">
                  <c:v>WASHINGTON DC</c:v>
                </c:pt>
                <c:pt idx="5">
                  <c:v>LOS ANGELES</c:v>
                </c:pt>
              </c:strCache>
            </c:strRef>
          </c:cat>
          <c:val>
            <c:numRef>
              <c:f>Weather!$C$4:$C$9</c:f>
              <c:numCache>
                <c:formatCode>General</c:formatCode>
                <c:ptCount val="6"/>
                <c:pt idx="0">
                  <c:v>128</c:v>
                </c:pt>
                <c:pt idx="1">
                  <c:v>82</c:v>
                </c:pt>
                <c:pt idx="2">
                  <c:v>156</c:v>
                </c:pt>
                <c:pt idx="3">
                  <c:v>136</c:v>
                </c:pt>
                <c:pt idx="4">
                  <c:v>118</c:v>
                </c:pt>
                <c:pt idx="5">
                  <c:v>34</c:v>
                </c:pt>
              </c:numCache>
            </c:numRef>
          </c:val>
          <c:extLst>
            <c:ext xmlns:c16="http://schemas.microsoft.com/office/drawing/2014/chart" uri="{C3380CC4-5D6E-409C-BE32-E72D297353CC}">
              <c16:uniqueId val="{00000000-1A69-4AE1-AB82-B54BECF9BE62}"/>
            </c:ext>
          </c:extLst>
        </c:ser>
        <c:dLbls>
          <c:dLblPos val="outEnd"/>
          <c:showLegendKey val="0"/>
          <c:showVal val="1"/>
          <c:showCatName val="0"/>
          <c:showSerName val="0"/>
          <c:showPercent val="0"/>
          <c:showBubbleSize val="0"/>
        </c:dLbls>
        <c:gapWidth val="219"/>
        <c:axId val="1576573120"/>
        <c:axId val="1576568800"/>
        <c:extLst>
          <c:ext xmlns:c15="http://schemas.microsoft.com/office/drawing/2012/chart" uri="{02D57815-91ED-43cb-92C2-25804820EDAC}">
            <c15:filteredBarSeries>
              <c15:ser>
                <c:idx val="0"/>
                <c:order val="0"/>
                <c:tx>
                  <c:strRef>
                    <c:extLst>
                      <c:ext uri="{02D57815-91ED-43cb-92C2-25804820EDAC}">
                        <c15:formulaRef>
                          <c15:sqref>Weather!$B$3</c15:sqref>
                        </c15:formulaRef>
                      </c:ext>
                    </c:extLst>
                    <c:strCache>
                      <c:ptCount val="1"/>
                      <c:pt idx="0">
                        <c:v>Sunshine Days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uri="{02D57815-91ED-43cb-92C2-25804820EDAC}">
                        <c15:formulaRef>
                          <c15:sqref>Weather!$B$4:$B$9</c15:sqref>
                        </c15:formulaRef>
                      </c:ext>
                    </c:extLst>
                    <c:numCache>
                      <c:formatCode>0</c:formatCode>
                      <c:ptCount val="6"/>
                      <c:pt idx="0">
                        <c:v>98</c:v>
                      </c:pt>
                      <c:pt idx="1">
                        <c:v>135</c:v>
                      </c:pt>
                      <c:pt idx="2">
                        <c:v>58</c:v>
                      </c:pt>
                      <c:pt idx="3">
                        <c:v>75</c:v>
                      </c:pt>
                      <c:pt idx="4">
                        <c:v>96</c:v>
                      </c:pt>
                      <c:pt idx="5">
                        <c:v>147</c:v>
                      </c:pt>
                    </c:numCache>
                  </c:numRef>
                </c:val>
                <c:extLst>
                  <c:ext xmlns:c16="http://schemas.microsoft.com/office/drawing/2014/chart" uri="{C3380CC4-5D6E-409C-BE32-E72D297353CC}">
                    <c16:uniqueId val="{00000001-1A69-4AE1-AB82-B54BECF9BE62}"/>
                  </c:ext>
                </c:extLst>
              </c15:ser>
            </c15:filteredBarSeries>
            <c15:filteredBarSeries>
              <c15:ser>
                <c:idx val="2"/>
                <c:order val="2"/>
                <c:tx>
                  <c:strRef>
                    <c:extLst>
                      <c:ext xmlns:c15="http://schemas.microsoft.com/office/drawing/2012/chart" uri="{02D57815-91ED-43cb-92C2-25804820EDAC}">
                        <c15:formulaRef>
                          <c15:sqref>Weather!$D$3</c15:sqref>
                        </c15:formulaRef>
                      </c:ext>
                    </c:extLst>
                    <c:strCache>
                      <c:ptCount val="1"/>
                      <c:pt idx="0">
                        <c:v>Snowfall Days</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xmlns:c15="http://schemas.microsoft.com/office/drawing/2012/chart" uri="{02D57815-91ED-43cb-92C2-25804820EDAC}">
                        <c15:formulaRef>
                          <c15:sqref>Weather!$D$4:$D$9</c15:sqref>
                        </c15:formulaRef>
                      </c:ext>
                    </c:extLst>
                    <c:numCache>
                      <c:formatCode>0</c:formatCode>
                      <c:ptCount val="6"/>
                      <c:pt idx="0">
                        <c:v>23</c:v>
                      </c:pt>
                      <c:pt idx="1">
                        <c:v>1</c:v>
                      </c:pt>
                      <c:pt idx="2">
                        <c:v>5</c:v>
                      </c:pt>
                      <c:pt idx="3">
                        <c:v>38</c:v>
                      </c:pt>
                      <c:pt idx="4">
                        <c:v>8</c:v>
                      </c:pt>
                      <c:pt idx="5">
                        <c:v>0</c:v>
                      </c:pt>
                    </c:numCache>
                  </c:numRef>
                </c:val>
                <c:extLst xmlns:c15="http://schemas.microsoft.com/office/drawing/2012/chart">
                  <c:ext xmlns:c16="http://schemas.microsoft.com/office/drawing/2014/chart" uri="{C3380CC4-5D6E-409C-BE32-E72D297353CC}">
                    <c16:uniqueId val="{00000002-1A69-4AE1-AB82-B54BECF9BE62}"/>
                  </c:ext>
                </c:extLst>
              </c15:ser>
            </c15:filteredBarSeries>
          </c:ext>
        </c:extLst>
      </c:barChart>
      <c:catAx>
        <c:axId val="15765731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576568800"/>
        <c:crosses val="autoZero"/>
        <c:auto val="1"/>
        <c:lblAlgn val="ctr"/>
        <c:lblOffset val="100"/>
        <c:noMultiLvlLbl val="0"/>
      </c:catAx>
      <c:valAx>
        <c:axId val="1576568800"/>
        <c:scaling>
          <c:orientation val="minMax"/>
          <c:max val="160"/>
          <c:min val="0"/>
        </c:scaling>
        <c:delete val="1"/>
        <c:axPos val="b"/>
        <c:numFmt formatCode="General" sourceLinked="1"/>
        <c:majorTickMark val="out"/>
        <c:minorTickMark val="none"/>
        <c:tickLblPos val="nextTo"/>
        <c:crossAx val="1576573120"/>
        <c:crosses val="autoZero"/>
        <c:crossBetween val="between"/>
        <c:majorUnit val="40"/>
      </c:valAx>
      <c:spPr>
        <a:noFill/>
        <a:ln>
          <a:noFill/>
        </a:ln>
        <a:effectLst/>
      </c:spPr>
    </c:plotArea>
    <c:plotVisOnly val="1"/>
    <c:dispBlanksAs val="gap"/>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Snowfall Days Annually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2"/>
          <c:order val="2"/>
          <c:tx>
            <c:strRef>
              <c:f>Weather!$D$3</c:f>
              <c:strCache>
                <c:ptCount val="1"/>
                <c:pt idx="0">
                  <c:v>Snowfall Days</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Weather!$A$4:$A$9</c:f>
              <c:strCache>
                <c:ptCount val="6"/>
                <c:pt idx="0">
                  <c:v>BOSTON</c:v>
                </c:pt>
                <c:pt idx="1">
                  <c:v>DALLAS</c:v>
                </c:pt>
                <c:pt idx="2">
                  <c:v>SEATTLE</c:v>
                </c:pt>
                <c:pt idx="3">
                  <c:v>ANN ARBOR</c:v>
                </c:pt>
                <c:pt idx="4">
                  <c:v>WASHINGTON DC</c:v>
                </c:pt>
                <c:pt idx="5">
                  <c:v>LOS ANGELES</c:v>
                </c:pt>
              </c:strCache>
            </c:strRef>
          </c:cat>
          <c:val>
            <c:numRef>
              <c:f>Weather!$D$4:$D$9</c:f>
              <c:numCache>
                <c:formatCode>0</c:formatCode>
                <c:ptCount val="6"/>
                <c:pt idx="0">
                  <c:v>23</c:v>
                </c:pt>
                <c:pt idx="1">
                  <c:v>1</c:v>
                </c:pt>
                <c:pt idx="2">
                  <c:v>5</c:v>
                </c:pt>
                <c:pt idx="3">
                  <c:v>38</c:v>
                </c:pt>
                <c:pt idx="4">
                  <c:v>8</c:v>
                </c:pt>
                <c:pt idx="5">
                  <c:v>0</c:v>
                </c:pt>
              </c:numCache>
            </c:numRef>
          </c:val>
          <c:extLst>
            <c:ext xmlns:c16="http://schemas.microsoft.com/office/drawing/2014/chart" uri="{C3380CC4-5D6E-409C-BE32-E72D297353CC}">
              <c16:uniqueId val="{00000000-EB81-4251-9BAF-9B51AF9B6C5B}"/>
            </c:ext>
          </c:extLst>
        </c:ser>
        <c:dLbls>
          <c:dLblPos val="outEnd"/>
          <c:showLegendKey val="0"/>
          <c:showVal val="1"/>
          <c:showCatName val="0"/>
          <c:showSerName val="0"/>
          <c:showPercent val="0"/>
          <c:showBubbleSize val="0"/>
        </c:dLbls>
        <c:gapWidth val="219"/>
        <c:axId val="1576573120"/>
        <c:axId val="1576568800"/>
        <c:extLst>
          <c:ext xmlns:c15="http://schemas.microsoft.com/office/drawing/2012/chart" uri="{02D57815-91ED-43cb-92C2-25804820EDAC}">
            <c15:filteredBarSeries>
              <c15:ser>
                <c:idx val="0"/>
                <c:order val="0"/>
                <c:tx>
                  <c:strRef>
                    <c:extLst>
                      <c:ext uri="{02D57815-91ED-43cb-92C2-25804820EDAC}">
                        <c15:formulaRef>
                          <c15:sqref>Weather!$B$3</c15:sqref>
                        </c15:formulaRef>
                      </c:ext>
                    </c:extLst>
                    <c:strCache>
                      <c:ptCount val="1"/>
                      <c:pt idx="0">
                        <c:v>Sunshine Days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uri="{02D57815-91ED-43cb-92C2-25804820EDAC}">
                        <c15:formulaRef>
                          <c15:sqref>Weather!$B$4:$B$9</c15:sqref>
                        </c15:formulaRef>
                      </c:ext>
                    </c:extLst>
                    <c:numCache>
                      <c:formatCode>0</c:formatCode>
                      <c:ptCount val="6"/>
                      <c:pt idx="0">
                        <c:v>98</c:v>
                      </c:pt>
                      <c:pt idx="1">
                        <c:v>135</c:v>
                      </c:pt>
                      <c:pt idx="2">
                        <c:v>58</c:v>
                      </c:pt>
                      <c:pt idx="3">
                        <c:v>75</c:v>
                      </c:pt>
                      <c:pt idx="4">
                        <c:v>96</c:v>
                      </c:pt>
                      <c:pt idx="5">
                        <c:v>147</c:v>
                      </c:pt>
                    </c:numCache>
                  </c:numRef>
                </c:val>
                <c:extLst>
                  <c:ext xmlns:c16="http://schemas.microsoft.com/office/drawing/2014/chart" uri="{C3380CC4-5D6E-409C-BE32-E72D297353CC}">
                    <c16:uniqueId val="{00000001-EB81-4251-9BAF-9B51AF9B6C5B}"/>
                  </c:ext>
                </c:extLst>
              </c15:ser>
            </c15:filteredBarSeries>
            <c15:filteredBarSeries>
              <c15:ser>
                <c:idx val="1"/>
                <c:order val="1"/>
                <c:tx>
                  <c:strRef>
                    <c:extLst>
                      <c:ext xmlns:c15="http://schemas.microsoft.com/office/drawing/2012/chart" uri="{02D57815-91ED-43cb-92C2-25804820EDAC}">
                        <c15:formulaRef>
                          <c15:sqref>Weather!$C$3</c15:sqref>
                        </c15:formulaRef>
                      </c:ext>
                    </c:extLst>
                    <c:strCache>
                      <c:ptCount val="1"/>
                      <c:pt idx="0">
                        <c:v>Precipitation Days</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Weather!$A$4:$A$9</c15:sqref>
                        </c15:formulaRef>
                      </c:ext>
                    </c:extLst>
                    <c:strCache>
                      <c:ptCount val="6"/>
                      <c:pt idx="0">
                        <c:v>BOSTON</c:v>
                      </c:pt>
                      <c:pt idx="1">
                        <c:v>DALLAS</c:v>
                      </c:pt>
                      <c:pt idx="2">
                        <c:v>SEATTLE</c:v>
                      </c:pt>
                      <c:pt idx="3">
                        <c:v>ANN ARBOR</c:v>
                      </c:pt>
                      <c:pt idx="4">
                        <c:v>WASHINGTON DC</c:v>
                      </c:pt>
                      <c:pt idx="5">
                        <c:v>LOS ANGELES</c:v>
                      </c:pt>
                    </c:strCache>
                  </c:strRef>
                </c:cat>
                <c:val>
                  <c:numRef>
                    <c:extLst>
                      <c:ext xmlns:c15="http://schemas.microsoft.com/office/drawing/2012/chart" uri="{02D57815-91ED-43cb-92C2-25804820EDAC}">
                        <c15:formulaRef>
                          <c15:sqref>Weather!$C$4:$C$9</c15:sqref>
                        </c15:formulaRef>
                      </c:ext>
                    </c:extLst>
                    <c:numCache>
                      <c:formatCode>General</c:formatCode>
                      <c:ptCount val="6"/>
                      <c:pt idx="0">
                        <c:v>128</c:v>
                      </c:pt>
                      <c:pt idx="1">
                        <c:v>82</c:v>
                      </c:pt>
                      <c:pt idx="2">
                        <c:v>156</c:v>
                      </c:pt>
                      <c:pt idx="3">
                        <c:v>136</c:v>
                      </c:pt>
                      <c:pt idx="4">
                        <c:v>118</c:v>
                      </c:pt>
                      <c:pt idx="5">
                        <c:v>34</c:v>
                      </c:pt>
                    </c:numCache>
                  </c:numRef>
                </c:val>
                <c:extLst xmlns:c15="http://schemas.microsoft.com/office/drawing/2012/chart">
                  <c:ext xmlns:c16="http://schemas.microsoft.com/office/drawing/2014/chart" uri="{C3380CC4-5D6E-409C-BE32-E72D297353CC}">
                    <c16:uniqueId val="{00000002-EB81-4251-9BAF-9B51AF9B6C5B}"/>
                  </c:ext>
                </c:extLst>
              </c15:ser>
            </c15:filteredBarSeries>
          </c:ext>
        </c:extLst>
      </c:barChart>
      <c:catAx>
        <c:axId val="15765731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576568800"/>
        <c:crosses val="autoZero"/>
        <c:auto val="1"/>
        <c:lblAlgn val="ctr"/>
        <c:lblOffset val="100"/>
        <c:noMultiLvlLbl val="0"/>
      </c:catAx>
      <c:valAx>
        <c:axId val="1576568800"/>
        <c:scaling>
          <c:orientation val="minMax"/>
          <c:max val="40"/>
          <c:min val="0"/>
        </c:scaling>
        <c:delete val="1"/>
        <c:axPos val="b"/>
        <c:numFmt formatCode="0" sourceLinked="1"/>
        <c:majorTickMark val="out"/>
        <c:minorTickMark val="none"/>
        <c:tickLblPos val="nextTo"/>
        <c:crossAx val="1576573120"/>
        <c:crosses val="autoZero"/>
        <c:crossBetween val="between"/>
        <c:majorUnit val="10"/>
      </c:valAx>
      <c:spPr>
        <a:noFill/>
        <a:ln>
          <a:noFill/>
        </a:ln>
        <a:effectLst/>
      </c:spPr>
    </c:plotArea>
    <c:plotVisOnly val="1"/>
    <c:dispBlanksAs val="gap"/>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5.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4.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7.png"/><Relationship Id="rId11" Type="http://schemas.openxmlformats.org/officeDocument/2006/relationships/chart" Target="../charts/chart3.xml"/><Relationship Id="rId5" Type="http://schemas.openxmlformats.org/officeDocument/2006/relationships/image" Target="../media/image6.png"/><Relationship Id="rId10" Type="http://schemas.openxmlformats.org/officeDocument/2006/relationships/chart" Target="../charts/chart2.xml"/><Relationship Id="rId4" Type="http://schemas.openxmlformats.org/officeDocument/2006/relationships/image" Target="../media/image5.png"/><Relationship Id="rId9"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211761</xdr:colOff>
      <xdr:row>3</xdr:row>
      <xdr:rowOff>0</xdr:rowOff>
    </xdr:to>
    <xdr:pic>
      <xdr:nvPicPr>
        <xdr:cNvPr id="2" name="Picture 1">
          <a:extLst>
            <a:ext uri="{FF2B5EF4-FFF2-40B4-BE49-F238E27FC236}">
              <a16:creationId xmlns:a16="http://schemas.microsoft.com/office/drawing/2014/main" id="{D6A0363D-C566-4676-BB9D-BB2BD7546B6A}"/>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a14:imgEffect>
                </a14:imgLayer>
              </a14:imgProps>
            </a:ext>
            <a:ext uri="{28A0092B-C50C-407E-A947-70E740481C1C}">
              <a14:useLocalDpi xmlns:a14="http://schemas.microsoft.com/office/drawing/2010/main" val="0"/>
            </a:ext>
          </a:extLst>
        </a:blip>
        <a:srcRect t="33770" b="44102"/>
        <a:stretch/>
      </xdr:blipFill>
      <xdr:spPr>
        <a:xfrm>
          <a:off x="0" y="0"/>
          <a:ext cx="12192000" cy="548640"/>
        </a:xfrm>
        <a:prstGeom prst="rect">
          <a:avLst/>
        </a:prstGeom>
      </xdr:spPr>
    </xdr:pic>
    <xdr:clientData/>
  </xdr:twoCellAnchor>
  <xdr:oneCellAnchor>
    <xdr:from>
      <xdr:col>0</xdr:col>
      <xdr:colOff>297180</xdr:colOff>
      <xdr:row>0</xdr:row>
      <xdr:rowOff>0</xdr:rowOff>
    </xdr:from>
    <xdr:ext cx="6222857" cy="757002"/>
    <xdr:sp macro="" textlink="">
      <xdr:nvSpPr>
        <xdr:cNvPr id="5" name="TextBox 4">
          <a:extLst>
            <a:ext uri="{FF2B5EF4-FFF2-40B4-BE49-F238E27FC236}">
              <a16:creationId xmlns:a16="http://schemas.microsoft.com/office/drawing/2014/main" id="{D6CAACE8-D358-52CC-F08B-DAE653D1BC92}"/>
            </a:ext>
          </a:extLst>
        </xdr:cNvPr>
        <xdr:cNvSpPr txBox="1"/>
      </xdr:nvSpPr>
      <xdr:spPr>
        <a:xfrm>
          <a:off x="297180" y="0"/>
          <a:ext cx="6222857" cy="757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3200">
              <a:solidFill>
                <a:schemeClr val="bg1"/>
              </a:solidFill>
              <a:latin typeface="Amasis MT Pro Black" panose="020F0502020204030204" pitchFamily="18" charset="0"/>
              <a:ea typeface="+mn-ea"/>
              <a:cs typeface="+mn-cs"/>
            </a:rPr>
            <a:t>BEST PLACE TO</a:t>
          </a:r>
          <a:r>
            <a:rPr lang="en-US" sz="3200" baseline="0">
              <a:solidFill>
                <a:schemeClr val="bg1"/>
              </a:solidFill>
              <a:latin typeface="Amasis MT Pro Black" panose="020F0502020204030204" pitchFamily="18" charset="0"/>
              <a:ea typeface="+mn-ea"/>
              <a:cs typeface="+mn-cs"/>
            </a:rPr>
            <a:t> </a:t>
          </a:r>
          <a:r>
            <a:rPr lang="en-US" sz="3200">
              <a:solidFill>
                <a:schemeClr val="bg1"/>
              </a:solidFill>
              <a:latin typeface="Amasis MT Pro Black" panose="020F0502020204030204" pitchFamily="18" charset="0"/>
              <a:ea typeface="+mn-ea"/>
              <a:cs typeface="+mn-cs"/>
            </a:rPr>
            <a:t>LIVE</a:t>
          </a:r>
          <a:r>
            <a:rPr lang="en-US" sz="3200" baseline="0">
              <a:solidFill>
                <a:schemeClr val="bg1"/>
              </a:solidFill>
              <a:latin typeface="Amasis MT Pro Black" panose="020F0502020204030204" pitchFamily="18" charset="0"/>
              <a:ea typeface="+mn-ea"/>
              <a:cs typeface="+mn-cs"/>
            </a:rPr>
            <a:t> </a:t>
          </a:r>
          <a:r>
            <a:rPr lang="en-US" sz="3200" baseline="0">
              <a:solidFill>
                <a:schemeClr val="accent3">
                  <a:lumMod val="40000"/>
                  <a:lumOff val="60000"/>
                </a:schemeClr>
              </a:solidFill>
              <a:latin typeface="Amasis MT Pro Black" panose="020F0502020204030204" pitchFamily="18" charset="0"/>
              <a:ea typeface="+mn-ea"/>
              <a:cs typeface="+mn-cs"/>
            </a:rPr>
            <a:t>IN USA</a:t>
          </a:r>
        </a:p>
        <a:p>
          <a:endParaRPr lang="en-US" sz="1100"/>
        </a:p>
      </xdr:txBody>
    </xdr:sp>
    <xdr:clientData/>
  </xdr:oneCellAnchor>
  <xdr:twoCellAnchor editAs="oneCell">
    <xdr:from>
      <xdr:col>4</xdr:col>
      <xdr:colOff>523380</xdr:colOff>
      <xdr:row>4</xdr:row>
      <xdr:rowOff>0</xdr:rowOff>
    </xdr:from>
    <xdr:to>
      <xdr:col>10</xdr:col>
      <xdr:colOff>0</xdr:colOff>
      <xdr:row>7</xdr:row>
      <xdr:rowOff>67987</xdr:rowOff>
    </xdr:to>
    <xdr:pic macro="[0]!Dashboard">
      <xdr:nvPicPr>
        <xdr:cNvPr id="14" name="Picture 13">
          <a:extLst>
            <a:ext uri="{FF2B5EF4-FFF2-40B4-BE49-F238E27FC236}">
              <a16:creationId xmlns:a16="http://schemas.microsoft.com/office/drawing/2014/main" id="{77197458-8C3B-2409-40F5-785C06FD1BB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961780" y="731520"/>
          <a:ext cx="3134220" cy="692827"/>
        </a:xfrm>
        <a:prstGeom prst="rect">
          <a:avLst/>
        </a:prstGeom>
      </xdr:spPr>
    </xdr:pic>
    <xdr:clientData/>
  </xdr:twoCellAnchor>
  <xdr:twoCellAnchor editAs="oneCell">
    <xdr:from>
      <xdr:col>4</xdr:col>
      <xdr:colOff>523380</xdr:colOff>
      <xdr:row>10</xdr:row>
      <xdr:rowOff>84413</xdr:rowOff>
    </xdr:from>
    <xdr:to>
      <xdr:col>10</xdr:col>
      <xdr:colOff>0</xdr:colOff>
      <xdr:row>14</xdr:row>
      <xdr:rowOff>17929</xdr:rowOff>
    </xdr:to>
    <xdr:pic macro="[0]!Conclusion">
      <xdr:nvPicPr>
        <xdr:cNvPr id="16" name="Picture 15">
          <a:extLst>
            <a:ext uri="{FF2B5EF4-FFF2-40B4-BE49-F238E27FC236}">
              <a16:creationId xmlns:a16="http://schemas.microsoft.com/office/drawing/2014/main" id="{0C0A96E0-516A-FD51-3343-FB0A0FE215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961780" y="2004653"/>
          <a:ext cx="3134220" cy="692827"/>
        </a:xfrm>
        <a:prstGeom prst="rect">
          <a:avLst/>
        </a:prstGeom>
      </xdr:spPr>
    </xdr:pic>
    <xdr:clientData/>
  </xdr:twoCellAnchor>
  <xdr:twoCellAnchor>
    <xdr:from>
      <xdr:col>10</xdr:col>
      <xdr:colOff>1</xdr:colOff>
      <xdr:row>5</xdr:row>
      <xdr:rowOff>115770</xdr:rowOff>
    </xdr:from>
    <xdr:to>
      <xdr:col>10</xdr:col>
      <xdr:colOff>966440</xdr:colOff>
      <xdr:row>8</xdr:row>
      <xdr:rowOff>193288</xdr:rowOff>
    </xdr:to>
    <xdr:cxnSp macro="">
      <xdr:nvCxnSpPr>
        <xdr:cNvPr id="21" name="Connector: Curved 20">
          <a:extLst>
            <a:ext uri="{FF2B5EF4-FFF2-40B4-BE49-F238E27FC236}">
              <a16:creationId xmlns:a16="http://schemas.microsoft.com/office/drawing/2014/main" id="{92D6586F-E593-2479-D8A6-BE0CBC509F2E}"/>
            </a:ext>
          </a:extLst>
        </xdr:cNvPr>
        <xdr:cNvCxnSpPr>
          <a:endCxn id="14" idx="3"/>
        </xdr:cNvCxnSpPr>
      </xdr:nvCxnSpPr>
      <xdr:spPr>
        <a:xfrm rot="10800000">
          <a:off x="6096001" y="1074775"/>
          <a:ext cx="966439" cy="668533"/>
        </a:xfrm>
        <a:prstGeom prst="curved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xdr:colOff>
      <xdr:row>8</xdr:row>
      <xdr:rowOff>192258</xdr:rowOff>
    </xdr:from>
    <xdr:to>
      <xdr:col>10</xdr:col>
      <xdr:colOff>970672</xdr:colOff>
      <xdr:row>12</xdr:row>
      <xdr:rowOff>66410</xdr:rowOff>
    </xdr:to>
    <xdr:cxnSp macro="">
      <xdr:nvCxnSpPr>
        <xdr:cNvPr id="26" name="Connector: Curved 25">
          <a:extLst>
            <a:ext uri="{FF2B5EF4-FFF2-40B4-BE49-F238E27FC236}">
              <a16:creationId xmlns:a16="http://schemas.microsoft.com/office/drawing/2014/main" id="{144AD641-E241-48D4-8F51-3666EB0C208C}"/>
            </a:ext>
          </a:extLst>
        </xdr:cNvPr>
        <xdr:cNvCxnSpPr>
          <a:endCxn id="16" idx="3"/>
        </xdr:cNvCxnSpPr>
      </xdr:nvCxnSpPr>
      <xdr:spPr>
        <a:xfrm rot="10800000" flipV="1">
          <a:off x="6096001" y="1751427"/>
          <a:ext cx="970671" cy="774485"/>
        </a:xfrm>
        <a:prstGeom prst="curvedConnector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0</xdr:colOff>
      <xdr:row>3</xdr:row>
      <xdr:rowOff>0</xdr:rowOff>
    </xdr:to>
    <xdr:pic>
      <xdr:nvPicPr>
        <xdr:cNvPr id="11" name="Picture 10">
          <a:extLst>
            <a:ext uri="{FF2B5EF4-FFF2-40B4-BE49-F238E27FC236}">
              <a16:creationId xmlns:a16="http://schemas.microsoft.com/office/drawing/2014/main" id="{D83BFB6B-11EC-4B30-8193-DFA4470D8CF0}"/>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a14:imgEffect>
                </a14:imgLayer>
              </a14:imgProps>
            </a:ext>
            <a:ext uri="{28A0092B-C50C-407E-A947-70E740481C1C}">
              <a14:useLocalDpi xmlns:a14="http://schemas.microsoft.com/office/drawing/2010/main" val="0"/>
            </a:ext>
          </a:extLst>
        </a:blip>
        <a:srcRect t="33770" b="44102"/>
        <a:stretch/>
      </xdr:blipFill>
      <xdr:spPr>
        <a:xfrm>
          <a:off x="0" y="0"/>
          <a:ext cx="11711940" cy="548640"/>
        </a:xfrm>
        <a:prstGeom prst="rect">
          <a:avLst/>
        </a:prstGeom>
      </xdr:spPr>
    </xdr:pic>
    <xdr:clientData/>
  </xdr:twoCellAnchor>
  <xdr:oneCellAnchor>
    <xdr:from>
      <xdr:col>0</xdr:col>
      <xdr:colOff>556260</xdr:colOff>
      <xdr:row>0</xdr:row>
      <xdr:rowOff>0</xdr:rowOff>
    </xdr:from>
    <xdr:ext cx="6781800" cy="584647"/>
    <xdr:sp macro="" textlink="">
      <xdr:nvSpPr>
        <xdr:cNvPr id="12" name="TextBox 11">
          <a:extLst>
            <a:ext uri="{FF2B5EF4-FFF2-40B4-BE49-F238E27FC236}">
              <a16:creationId xmlns:a16="http://schemas.microsoft.com/office/drawing/2014/main" id="{13EC3803-4D8F-CCDF-BBC1-4B1772D18E0E}"/>
            </a:ext>
          </a:extLst>
        </xdr:cNvPr>
        <xdr:cNvSpPr txBox="1"/>
      </xdr:nvSpPr>
      <xdr:spPr>
        <a:xfrm>
          <a:off x="556260" y="0"/>
          <a:ext cx="6781800" cy="584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3200">
              <a:solidFill>
                <a:schemeClr val="bg1"/>
              </a:solidFill>
              <a:latin typeface="Amasis MT Pro Black" panose="020F0502020204030204" pitchFamily="18" charset="0"/>
            </a:rPr>
            <a:t>BEST</a:t>
          </a:r>
          <a:r>
            <a:rPr lang="en-US" sz="3200" baseline="0">
              <a:solidFill>
                <a:schemeClr val="bg1"/>
              </a:solidFill>
              <a:latin typeface="Amasis MT Pro Black" panose="020F0502020204030204" pitchFamily="18" charset="0"/>
            </a:rPr>
            <a:t> PLACE TO LIVE </a:t>
          </a:r>
          <a:r>
            <a:rPr lang="en-US" sz="3200" baseline="0">
              <a:solidFill>
                <a:schemeClr val="accent3">
                  <a:lumMod val="40000"/>
                  <a:lumOff val="60000"/>
                </a:schemeClr>
              </a:solidFill>
              <a:latin typeface="Amasis MT Pro Black" panose="020F0502020204030204" pitchFamily="18" charset="0"/>
            </a:rPr>
            <a:t>IN USA</a:t>
          </a:r>
          <a:endParaRPr lang="en-US" sz="3200">
            <a:solidFill>
              <a:schemeClr val="accent3">
                <a:lumMod val="40000"/>
                <a:lumOff val="60000"/>
              </a:schemeClr>
            </a:solidFill>
            <a:latin typeface="Amasis MT Pro Black" panose="020F0502020204030204" pitchFamily="18" charset="0"/>
          </a:endParaRPr>
        </a:p>
      </xdr:txBody>
    </xdr:sp>
    <xdr:clientData/>
  </xdr:oneCellAnchor>
  <xdr:twoCellAnchor editAs="oneCell">
    <xdr:from>
      <xdr:col>1</xdr:col>
      <xdr:colOff>57150</xdr:colOff>
      <xdr:row>3</xdr:row>
      <xdr:rowOff>180697</xdr:rowOff>
    </xdr:from>
    <xdr:to>
      <xdr:col>2</xdr:col>
      <xdr:colOff>0</xdr:colOff>
      <xdr:row>7</xdr:row>
      <xdr:rowOff>0</xdr:rowOff>
    </xdr:to>
    <xdr:pic macro="[0]!Population">
      <xdr:nvPicPr>
        <xdr:cNvPr id="4" name="Picture 3">
          <a:extLst>
            <a:ext uri="{FF2B5EF4-FFF2-40B4-BE49-F238E27FC236}">
              <a16:creationId xmlns:a16="http://schemas.microsoft.com/office/drawing/2014/main" id="{07D4BDD0-9292-20F9-0371-FE2FD42B6C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0" y="733147"/>
          <a:ext cx="552450" cy="555903"/>
        </a:xfrm>
        <a:prstGeom prst="rect">
          <a:avLst/>
        </a:prstGeom>
      </xdr:spPr>
    </xdr:pic>
    <xdr:clientData/>
  </xdr:twoCellAnchor>
  <xdr:twoCellAnchor editAs="oneCell">
    <xdr:from>
      <xdr:col>1</xdr:col>
      <xdr:colOff>0</xdr:colOff>
      <xdr:row>9</xdr:row>
      <xdr:rowOff>0</xdr:rowOff>
    </xdr:from>
    <xdr:to>
      <xdr:col>2</xdr:col>
      <xdr:colOff>0</xdr:colOff>
      <xdr:row>12</xdr:row>
      <xdr:rowOff>0</xdr:rowOff>
    </xdr:to>
    <xdr:pic macro="[0]!Health_Insurance">
      <xdr:nvPicPr>
        <xdr:cNvPr id="6" name="Picture 5">
          <a:extLst>
            <a:ext uri="{FF2B5EF4-FFF2-40B4-BE49-F238E27FC236}">
              <a16:creationId xmlns:a16="http://schemas.microsoft.com/office/drawing/2014/main" id="{AB5DE22A-F8A1-155F-1F09-CAC24F236E1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23850" y="1628775"/>
          <a:ext cx="609600" cy="542925"/>
        </a:xfrm>
        <a:prstGeom prst="rect">
          <a:avLst/>
        </a:prstGeom>
      </xdr:spPr>
    </xdr:pic>
    <xdr:clientData/>
  </xdr:twoCellAnchor>
  <xdr:twoCellAnchor editAs="oneCell">
    <xdr:from>
      <xdr:col>1</xdr:col>
      <xdr:colOff>0</xdr:colOff>
      <xdr:row>15</xdr:row>
      <xdr:rowOff>0</xdr:rowOff>
    </xdr:from>
    <xdr:to>
      <xdr:col>2</xdr:col>
      <xdr:colOff>0</xdr:colOff>
      <xdr:row>18</xdr:row>
      <xdr:rowOff>0</xdr:rowOff>
    </xdr:to>
    <xdr:pic macro="[0]!Mean_Income">
      <xdr:nvPicPr>
        <xdr:cNvPr id="9" name="Picture 8">
          <a:extLst>
            <a:ext uri="{FF2B5EF4-FFF2-40B4-BE49-F238E27FC236}">
              <a16:creationId xmlns:a16="http://schemas.microsoft.com/office/drawing/2014/main" id="{A53B0D5B-2E60-70C0-2B89-B66F21B0573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23850" y="2714625"/>
          <a:ext cx="609600" cy="542925"/>
        </a:xfrm>
        <a:prstGeom prst="rect">
          <a:avLst/>
        </a:prstGeom>
      </xdr:spPr>
    </xdr:pic>
    <xdr:clientData/>
  </xdr:twoCellAnchor>
  <xdr:twoCellAnchor editAs="oneCell">
    <xdr:from>
      <xdr:col>1</xdr:col>
      <xdr:colOff>0</xdr:colOff>
      <xdr:row>27</xdr:row>
      <xdr:rowOff>0</xdr:rowOff>
    </xdr:from>
    <xdr:to>
      <xdr:col>2</xdr:col>
      <xdr:colOff>0</xdr:colOff>
      <xdr:row>30</xdr:row>
      <xdr:rowOff>0</xdr:rowOff>
    </xdr:to>
    <xdr:pic macro="[0]!Monthly_Rent">
      <xdr:nvPicPr>
        <xdr:cNvPr id="13" name="Picture 12">
          <a:extLst>
            <a:ext uri="{FF2B5EF4-FFF2-40B4-BE49-F238E27FC236}">
              <a16:creationId xmlns:a16="http://schemas.microsoft.com/office/drawing/2014/main" id="{8A63F728-C650-8DCB-29C7-2DC14F04814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23850" y="4886325"/>
          <a:ext cx="609600" cy="542925"/>
        </a:xfrm>
        <a:prstGeom prst="rect">
          <a:avLst/>
        </a:prstGeom>
      </xdr:spPr>
    </xdr:pic>
    <xdr:clientData/>
  </xdr:twoCellAnchor>
  <xdr:twoCellAnchor editAs="oneCell">
    <xdr:from>
      <xdr:col>1</xdr:col>
      <xdr:colOff>1</xdr:colOff>
      <xdr:row>33</xdr:row>
      <xdr:rowOff>0</xdr:rowOff>
    </xdr:from>
    <xdr:to>
      <xdr:col>2</xdr:col>
      <xdr:colOff>1</xdr:colOff>
      <xdr:row>36</xdr:row>
      <xdr:rowOff>0</xdr:rowOff>
    </xdr:to>
    <xdr:pic macro="[0]!Module1.Weather">
      <xdr:nvPicPr>
        <xdr:cNvPr id="15" name="Picture 14">
          <a:extLst>
            <a:ext uri="{FF2B5EF4-FFF2-40B4-BE49-F238E27FC236}">
              <a16:creationId xmlns:a16="http://schemas.microsoft.com/office/drawing/2014/main" id="{1E54B5ED-035E-F9BC-9D47-CB3B5536BE2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23851" y="5972175"/>
          <a:ext cx="609600" cy="542925"/>
        </a:xfrm>
        <a:prstGeom prst="rect">
          <a:avLst/>
        </a:prstGeom>
      </xdr:spPr>
    </xdr:pic>
    <xdr:clientData/>
  </xdr:twoCellAnchor>
  <xdr:twoCellAnchor editAs="oneCell">
    <xdr:from>
      <xdr:col>1</xdr:col>
      <xdr:colOff>0</xdr:colOff>
      <xdr:row>21</xdr:row>
      <xdr:rowOff>0</xdr:rowOff>
    </xdr:from>
    <xdr:to>
      <xdr:col>2</xdr:col>
      <xdr:colOff>0</xdr:colOff>
      <xdr:row>24</xdr:row>
      <xdr:rowOff>63331</xdr:rowOff>
    </xdr:to>
    <xdr:pic macro="[0]!Crime_Rates">
      <xdr:nvPicPr>
        <xdr:cNvPr id="17" name="Picture 16">
          <a:extLst>
            <a:ext uri="{FF2B5EF4-FFF2-40B4-BE49-F238E27FC236}">
              <a16:creationId xmlns:a16="http://schemas.microsoft.com/office/drawing/2014/main" id="{85B50A0E-2ED5-D52C-C811-A943B21C919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23850" y="3800475"/>
          <a:ext cx="609600" cy="606256"/>
        </a:xfrm>
        <a:prstGeom prst="rect">
          <a:avLst/>
        </a:prstGeom>
      </xdr:spPr>
    </xdr:pic>
    <xdr:clientData/>
  </xdr:twoCellAnchor>
  <xdr:twoCellAnchor>
    <xdr:from>
      <xdr:col>3</xdr:col>
      <xdr:colOff>0</xdr:colOff>
      <xdr:row>12</xdr:row>
      <xdr:rowOff>0</xdr:rowOff>
    </xdr:from>
    <xdr:to>
      <xdr:col>9</xdr:col>
      <xdr:colOff>251460</xdr:colOff>
      <xdr:row>23</xdr:row>
      <xdr:rowOff>0</xdr:rowOff>
    </xdr:to>
    <xdr:graphicFrame macro="">
      <xdr:nvGraphicFramePr>
        <xdr:cNvPr id="2" name="Chart 1">
          <a:extLst>
            <a:ext uri="{FF2B5EF4-FFF2-40B4-BE49-F238E27FC236}">
              <a16:creationId xmlns:a16="http://schemas.microsoft.com/office/drawing/2014/main" id="{C7253C26-A71B-DA93-3868-93C260BBEB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23</xdr:row>
      <xdr:rowOff>0</xdr:rowOff>
    </xdr:from>
    <xdr:to>
      <xdr:col>11</xdr:col>
      <xdr:colOff>0</xdr:colOff>
      <xdr:row>36</xdr:row>
      <xdr:rowOff>0</xdr:rowOff>
    </xdr:to>
    <xdr:graphicFrame macro="">
      <xdr:nvGraphicFramePr>
        <xdr:cNvPr id="5" name="Chart 2">
          <a:extLst>
            <a:ext uri="{FF2B5EF4-FFF2-40B4-BE49-F238E27FC236}">
              <a16:creationId xmlns:a16="http://schemas.microsoft.com/office/drawing/2014/main" id="{7B321D55-4F0A-F46A-B14E-2D417D5DAE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243840</xdr:colOff>
      <xdr:row>11</xdr:row>
      <xdr:rowOff>175260</xdr:rowOff>
    </xdr:from>
    <xdr:to>
      <xdr:col>13</xdr:col>
      <xdr:colOff>121920</xdr:colOff>
      <xdr:row>22</xdr:row>
      <xdr:rowOff>175260</xdr:rowOff>
    </xdr:to>
    <xdr:graphicFrame macro="">
      <xdr:nvGraphicFramePr>
        <xdr:cNvPr id="8" name="Chart 3">
          <a:extLst>
            <a:ext uri="{FF2B5EF4-FFF2-40B4-BE49-F238E27FC236}">
              <a16:creationId xmlns:a16="http://schemas.microsoft.com/office/drawing/2014/main" id="{CEF25A02-83B7-C89A-D578-35336E6EA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114300</xdr:colOff>
      <xdr:row>12</xdr:row>
      <xdr:rowOff>0</xdr:rowOff>
    </xdr:from>
    <xdr:to>
      <xdr:col>19</xdr:col>
      <xdr:colOff>0</xdr:colOff>
      <xdr:row>23</xdr:row>
      <xdr:rowOff>0</xdr:rowOff>
    </xdr:to>
    <xdr:graphicFrame macro="">
      <xdr:nvGraphicFramePr>
        <xdr:cNvPr id="10" name="Chart 4">
          <a:extLst>
            <a:ext uri="{FF2B5EF4-FFF2-40B4-BE49-F238E27FC236}">
              <a16:creationId xmlns:a16="http://schemas.microsoft.com/office/drawing/2014/main" id="{00C625F2-4C1D-E76D-05D2-D3F4E0FE17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0</xdr:colOff>
      <xdr:row>23</xdr:row>
      <xdr:rowOff>0</xdr:rowOff>
    </xdr:from>
    <xdr:to>
      <xdr:col>19</xdr:col>
      <xdr:colOff>0</xdr:colOff>
      <xdr:row>36</xdr:row>
      <xdr:rowOff>0</xdr:rowOff>
    </xdr:to>
    <xdr:graphicFrame macro="">
      <xdr:nvGraphicFramePr>
        <xdr:cNvPr id="16" name="Chart 6">
          <a:extLst>
            <a:ext uri="{FF2B5EF4-FFF2-40B4-BE49-F238E27FC236}">
              <a16:creationId xmlns:a16="http://schemas.microsoft.com/office/drawing/2014/main" id="{67F43090-DBC6-D6C4-3C57-CF22C5B909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0</xdr:colOff>
      <xdr:row>8</xdr:row>
      <xdr:rowOff>0</xdr:rowOff>
    </xdr:from>
    <xdr:to>
      <xdr:col>8</xdr:col>
      <xdr:colOff>0</xdr:colOff>
      <xdr:row>12</xdr:row>
      <xdr:rowOff>0</xdr:rowOff>
    </xdr:to>
    <xdr:sp macro="" textlink="'Pivot Tables'!J12">
      <xdr:nvSpPr>
        <xdr:cNvPr id="18" name="TextBox 17">
          <a:extLst>
            <a:ext uri="{FF2B5EF4-FFF2-40B4-BE49-F238E27FC236}">
              <a16:creationId xmlns:a16="http://schemas.microsoft.com/office/drawing/2014/main" id="{A87AD0D7-4993-EFC8-615F-0739BD508E08}"/>
            </a:ext>
          </a:extLst>
        </xdr:cNvPr>
        <xdr:cNvSpPr txBox="1"/>
      </xdr:nvSpPr>
      <xdr:spPr>
        <a:xfrm>
          <a:off x="1752600" y="1463040"/>
          <a:ext cx="3048000" cy="731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4088E7-DEFF-464F-8C9A-9A1E0EA38992}" type="TxLink">
            <a:rPr lang="en-US" sz="1600" b="0" i="0" u="none" strike="noStrike">
              <a:solidFill>
                <a:srgbClr val="00B050"/>
              </a:solidFill>
              <a:latin typeface="Amasis MT Pro Black" panose="02040A04050005020304" pitchFamily="18" charset="0"/>
            </a:rPr>
            <a:pPr algn="ctr"/>
            <a:t>98   58   96         </a:t>
          </a:fld>
          <a:endParaRPr lang="en-US" sz="1100">
            <a:solidFill>
              <a:srgbClr val="00B050"/>
            </a:solidFill>
            <a:latin typeface="Amasis MT Pro Black" panose="02040A04050005020304" pitchFamily="18" charset="0"/>
          </a:endParaRPr>
        </a:p>
      </xdr:txBody>
    </xdr:sp>
    <xdr:clientData/>
  </xdr:twoCellAnchor>
  <xdr:twoCellAnchor>
    <xdr:from>
      <xdr:col>9</xdr:col>
      <xdr:colOff>0</xdr:colOff>
      <xdr:row>8</xdr:row>
      <xdr:rowOff>7620</xdr:rowOff>
    </xdr:from>
    <xdr:to>
      <xdr:col>14</xdr:col>
      <xdr:colOff>0</xdr:colOff>
      <xdr:row>12</xdr:row>
      <xdr:rowOff>0</xdr:rowOff>
    </xdr:to>
    <xdr:sp macro="" textlink="'Pivot Tables'!J13">
      <xdr:nvSpPr>
        <xdr:cNvPr id="19" name="TextBox 18">
          <a:extLst>
            <a:ext uri="{FF2B5EF4-FFF2-40B4-BE49-F238E27FC236}">
              <a16:creationId xmlns:a16="http://schemas.microsoft.com/office/drawing/2014/main" id="{B96DAE5A-51E0-4A27-A1C0-D90E8E7DD2E8}"/>
            </a:ext>
          </a:extLst>
        </xdr:cNvPr>
        <xdr:cNvSpPr txBox="1"/>
      </xdr:nvSpPr>
      <xdr:spPr>
        <a:xfrm>
          <a:off x="5410200" y="1470660"/>
          <a:ext cx="304800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01A7C-5041-42B1-9F86-AE13D162EF6B}" type="TxLink">
            <a:rPr lang="en-US" sz="1600" b="0" i="0" u="none" strike="noStrike">
              <a:solidFill>
                <a:srgbClr val="00B050"/>
              </a:solidFill>
              <a:latin typeface="Amasis MT Pro Black" panose="02040A04050005020304" pitchFamily="18" charset="0"/>
            </a:rPr>
            <a:pPr algn="ctr"/>
            <a:t>128   156   118         </a:t>
          </a:fld>
          <a:endParaRPr lang="en-US" sz="1600">
            <a:solidFill>
              <a:srgbClr val="00B050"/>
            </a:solidFill>
            <a:latin typeface="Amasis MT Pro Black" panose="02040A04050005020304" pitchFamily="18" charset="0"/>
          </a:endParaRPr>
        </a:p>
      </xdr:txBody>
    </xdr:sp>
    <xdr:clientData/>
  </xdr:twoCellAnchor>
  <xdr:twoCellAnchor>
    <xdr:from>
      <xdr:col>15</xdr:col>
      <xdr:colOff>0</xdr:colOff>
      <xdr:row>8</xdr:row>
      <xdr:rowOff>0</xdr:rowOff>
    </xdr:from>
    <xdr:to>
      <xdr:col>19</xdr:col>
      <xdr:colOff>0</xdr:colOff>
      <xdr:row>12</xdr:row>
      <xdr:rowOff>0</xdr:rowOff>
    </xdr:to>
    <xdr:sp macro="" textlink="'Pivot Tables'!J14">
      <xdr:nvSpPr>
        <xdr:cNvPr id="20" name="TextBox 19">
          <a:extLst>
            <a:ext uri="{FF2B5EF4-FFF2-40B4-BE49-F238E27FC236}">
              <a16:creationId xmlns:a16="http://schemas.microsoft.com/office/drawing/2014/main" id="{8C49C3AE-7FAA-4345-8DE6-29F57E300565}"/>
            </a:ext>
          </a:extLst>
        </xdr:cNvPr>
        <xdr:cNvSpPr txBox="1"/>
      </xdr:nvSpPr>
      <xdr:spPr>
        <a:xfrm>
          <a:off x="9067800" y="1447800"/>
          <a:ext cx="264795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38D3F9-14FB-4D64-AB3B-EE92C5E3382E}" type="TxLink">
            <a:rPr lang="en-US" sz="1800" b="0" i="0" u="none" strike="noStrike">
              <a:solidFill>
                <a:srgbClr val="00B050"/>
              </a:solidFill>
              <a:latin typeface="Amasis MT Pro Black" panose="02040A04050005020304" pitchFamily="18" charset="0"/>
            </a:rPr>
            <a:pPr algn="ctr"/>
            <a:t>23   5   8         </a:t>
          </a:fld>
          <a:endParaRPr lang="en-US" sz="1100">
            <a:solidFill>
              <a:srgbClr val="00B050"/>
            </a:solidFill>
            <a:latin typeface="Amasis MT Pro Black" panose="02040A04050005020304" pitchFamily="18" charset="0"/>
          </a:endParaRPr>
        </a:p>
      </xdr:txBody>
    </xdr:sp>
    <xdr:clientData/>
  </xdr:twoCellAnchor>
  <xdr:twoCellAnchor editAs="oneCell">
    <xdr:from>
      <xdr:col>3</xdr:col>
      <xdr:colOff>0</xdr:colOff>
      <xdr:row>3</xdr:row>
      <xdr:rowOff>161925</xdr:rowOff>
    </xdr:from>
    <xdr:to>
      <xdr:col>19</xdr:col>
      <xdr:colOff>0</xdr:colOff>
      <xdr:row>8</xdr:row>
      <xdr:rowOff>0</xdr:rowOff>
    </xdr:to>
    <mc:AlternateContent xmlns:mc="http://schemas.openxmlformats.org/markup-compatibility/2006" xmlns:a14="http://schemas.microsoft.com/office/drawing/2010/main">
      <mc:Choice Requires="a14">
        <xdr:graphicFrame macro="">
          <xdr:nvGraphicFramePr>
            <xdr:cNvPr id="21" name="CITIES">
              <a:extLst>
                <a:ext uri="{FF2B5EF4-FFF2-40B4-BE49-F238E27FC236}">
                  <a16:creationId xmlns:a16="http://schemas.microsoft.com/office/drawing/2014/main" id="{8E7D7F94-DD72-DE06-36E3-97ACCFD09253}"/>
                </a:ext>
              </a:extLst>
            </xdr:cNvPr>
            <xdr:cNvGraphicFramePr/>
          </xdr:nvGraphicFramePr>
          <xdr:xfrm>
            <a:off x="0" y="0"/>
            <a:ext cx="0" cy="0"/>
          </xdr:xfrm>
          <a:graphic>
            <a:graphicData uri="http://schemas.microsoft.com/office/drawing/2010/slicer">
              <sle:slicer xmlns:sle="http://schemas.microsoft.com/office/drawing/2010/slicer" name="CITIES"/>
            </a:graphicData>
          </a:graphic>
        </xdr:graphicFrame>
      </mc:Choice>
      <mc:Fallback xmlns="">
        <xdr:sp macro="" textlink="">
          <xdr:nvSpPr>
            <xdr:cNvPr id="0" name=""/>
            <xdr:cNvSpPr>
              <a:spLocks noTextEdit="1"/>
            </xdr:cNvSpPr>
          </xdr:nvSpPr>
          <xdr:spPr>
            <a:xfrm>
              <a:off x="1752600" y="704850"/>
              <a:ext cx="9963150" cy="742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68580</xdr:colOff>
      <xdr:row>8</xdr:row>
      <xdr:rowOff>38100</xdr:rowOff>
    </xdr:from>
    <xdr:to>
      <xdr:col>5</xdr:col>
      <xdr:colOff>129540</xdr:colOff>
      <xdr:row>9</xdr:row>
      <xdr:rowOff>68580</xdr:rowOff>
    </xdr:to>
    <xdr:sp macro="" textlink="">
      <xdr:nvSpPr>
        <xdr:cNvPr id="22" name="TextBox 21">
          <a:extLst>
            <a:ext uri="{FF2B5EF4-FFF2-40B4-BE49-F238E27FC236}">
              <a16:creationId xmlns:a16="http://schemas.microsoft.com/office/drawing/2014/main" id="{40F4034B-579A-F722-037C-4506E1055B1E}"/>
            </a:ext>
          </a:extLst>
        </xdr:cNvPr>
        <xdr:cNvSpPr txBox="1"/>
      </xdr:nvSpPr>
      <xdr:spPr>
        <a:xfrm>
          <a:off x="1821180" y="1485900"/>
          <a:ext cx="1280160" cy="2114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85000"/>
                  <a:lumOff val="15000"/>
                </a:schemeClr>
              </a:solidFill>
            </a:rPr>
            <a:t>SUNSHINE</a:t>
          </a:r>
          <a:r>
            <a:rPr lang="en-US" sz="1200" b="1">
              <a:solidFill>
                <a:schemeClr val="tx1">
                  <a:lumMod val="85000"/>
                  <a:lumOff val="15000"/>
                </a:schemeClr>
              </a:solidFill>
            </a:rPr>
            <a:t> DAYS</a:t>
          </a:r>
        </a:p>
      </xdr:txBody>
    </xdr:sp>
    <xdr:clientData/>
  </xdr:twoCellAnchor>
  <xdr:twoCellAnchor>
    <xdr:from>
      <xdr:col>9</xdr:col>
      <xdr:colOff>15240</xdr:colOff>
      <xdr:row>8</xdr:row>
      <xdr:rowOff>38100</xdr:rowOff>
    </xdr:from>
    <xdr:to>
      <xdr:col>11</xdr:col>
      <xdr:colOff>472440</xdr:colOff>
      <xdr:row>9</xdr:row>
      <xdr:rowOff>76200</xdr:rowOff>
    </xdr:to>
    <xdr:sp macro="" textlink="">
      <xdr:nvSpPr>
        <xdr:cNvPr id="23" name="TextBox 22">
          <a:extLst>
            <a:ext uri="{FF2B5EF4-FFF2-40B4-BE49-F238E27FC236}">
              <a16:creationId xmlns:a16="http://schemas.microsoft.com/office/drawing/2014/main" id="{E57E0299-0678-4814-B631-3AF3C4D97CEE}"/>
            </a:ext>
          </a:extLst>
        </xdr:cNvPr>
        <xdr:cNvSpPr txBox="1"/>
      </xdr:nvSpPr>
      <xdr:spPr>
        <a:xfrm>
          <a:off x="5425440" y="1501140"/>
          <a:ext cx="1676400" cy="2209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85000"/>
                  <a:lumOff val="15000"/>
                </a:schemeClr>
              </a:solidFill>
            </a:rPr>
            <a:t>PRECIPITATION</a:t>
          </a:r>
          <a:r>
            <a:rPr lang="en-US" sz="1200" b="1"/>
            <a:t> DAYS</a:t>
          </a:r>
        </a:p>
      </xdr:txBody>
    </xdr:sp>
    <xdr:clientData/>
  </xdr:twoCellAnchor>
  <xdr:twoCellAnchor>
    <xdr:from>
      <xdr:col>15</xdr:col>
      <xdr:colOff>38100</xdr:colOff>
      <xdr:row>8</xdr:row>
      <xdr:rowOff>30480</xdr:rowOff>
    </xdr:from>
    <xdr:to>
      <xdr:col>16</xdr:col>
      <xdr:colOff>502920</xdr:colOff>
      <xdr:row>9</xdr:row>
      <xdr:rowOff>60960</xdr:rowOff>
    </xdr:to>
    <xdr:sp macro="" textlink="">
      <xdr:nvSpPr>
        <xdr:cNvPr id="24" name="TextBox 23">
          <a:extLst>
            <a:ext uri="{FF2B5EF4-FFF2-40B4-BE49-F238E27FC236}">
              <a16:creationId xmlns:a16="http://schemas.microsoft.com/office/drawing/2014/main" id="{086D09A8-F922-4C6D-85F6-996253670A9E}"/>
            </a:ext>
          </a:extLst>
        </xdr:cNvPr>
        <xdr:cNvSpPr txBox="1"/>
      </xdr:nvSpPr>
      <xdr:spPr>
        <a:xfrm>
          <a:off x="9105900" y="1478280"/>
          <a:ext cx="1283970" cy="2114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85000"/>
                  <a:lumOff val="15000"/>
                </a:schemeClr>
              </a:solidFill>
            </a:rPr>
            <a:t>SNOWFALL</a:t>
          </a:r>
          <a:r>
            <a:rPr lang="en-US" sz="1200" b="1">
              <a:solidFill>
                <a:schemeClr val="tx1">
                  <a:lumMod val="85000"/>
                  <a:lumOff val="15000"/>
                </a:schemeClr>
              </a:solidFill>
            </a:rPr>
            <a:t> DAYS</a:t>
          </a:r>
        </a:p>
      </xdr:txBody>
    </xdr:sp>
    <xdr:clientData/>
  </xdr:twoCellAnchor>
  <xdr:twoCellAnchor>
    <xdr:from>
      <xdr:col>25</xdr:col>
      <xdr:colOff>0</xdr:colOff>
      <xdr:row>16</xdr:row>
      <xdr:rowOff>0</xdr:rowOff>
    </xdr:from>
    <xdr:to>
      <xdr:col>25</xdr:col>
      <xdr:colOff>533400</xdr:colOff>
      <xdr:row>18</xdr:row>
      <xdr:rowOff>91440</xdr:rowOff>
    </xdr:to>
    <xdr:sp macro="" textlink="">
      <xdr:nvSpPr>
        <xdr:cNvPr id="2049" name="Text Box 1">
          <a:extLst>
            <a:ext uri="{FF2B5EF4-FFF2-40B4-BE49-F238E27FC236}">
              <a16:creationId xmlns:a16="http://schemas.microsoft.com/office/drawing/2014/main" id="{8EECD1AF-23CE-A201-4929-19744CB2BBD5}"/>
            </a:ext>
          </a:extLst>
        </xdr:cNvPr>
        <xdr:cNvSpPr txBox="1">
          <a:spLocks noChangeArrowheads="1"/>
        </xdr:cNvSpPr>
      </xdr:nvSpPr>
      <xdr:spPr bwMode="auto">
        <a:xfrm>
          <a:off x="15552420" y="2926080"/>
          <a:ext cx="533400" cy="4572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0" i="0" u="none" strike="noStrike" baseline="0">
              <a:solidFill>
                <a:srgbClr val="000000"/>
              </a:solidFill>
              <a:latin typeface="Aptos Narrow"/>
            </a:rPr>
            <a:t> With lower crime rates compared to other cities, it offers a safer environment. Affordable housing, reflected in its lower average monthly rent, ensures a more manageable cost of living. Despite its moderate weather conditions, it boasts a comfortable lifestyle. Additionally, while its mean income is not the highest, it still provides a solid economic foundation. These qualities, combined with its charming community feel and cultural offerings, make Ann Arbor an ideal destination for those seeking a balanced and fulfilling living experience.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281940</xdr:colOff>
      <xdr:row>0</xdr:row>
      <xdr:rowOff>38101</xdr:rowOff>
    </xdr:from>
    <xdr:to>
      <xdr:col>0</xdr:col>
      <xdr:colOff>914400</xdr:colOff>
      <xdr:row>0</xdr:row>
      <xdr:rowOff>501035</xdr:rowOff>
    </xdr:to>
    <xdr:pic macro="[0]!Dashboard">
      <xdr:nvPicPr>
        <xdr:cNvPr id="3" name="Picture 2">
          <a:extLst>
            <a:ext uri="{FF2B5EF4-FFF2-40B4-BE49-F238E27FC236}">
              <a16:creationId xmlns:a16="http://schemas.microsoft.com/office/drawing/2014/main" id="{812771DC-AC8D-8560-A36B-48ADC543EE09}"/>
            </a:ext>
          </a:extLst>
        </xdr:cNvPr>
        <xdr:cNvPicPr>
          <a:picLocks noChangeAspect="1"/>
        </xdr:cNvPicPr>
      </xdr:nvPicPr>
      <xdr:blipFill>
        <a:blip xmlns:r="http://schemas.openxmlformats.org/officeDocument/2006/relationships" r:embed="rId1"/>
        <a:stretch>
          <a:fillRect/>
        </a:stretch>
      </xdr:blipFill>
      <xdr:spPr>
        <a:xfrm>
          <a:off x="281940" y="38101"/>
          <a:ext cx="632460" cy="46293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365760</xdr:colOff>
      <xdr:row>0</xdr:row>
      <xdr:rowOff>30481</xdr:rowOff>
    </xdr:from>
    <xdr:to>
      <xdr:col>0</xdr:col>
      <xdr:colOff>1104900</xdr:colOff>
      <xdr:row>1</xdr:row>
      <xdr:rowOff>32523</xdr:rowOff>
    </xdr:to>
    <xdr:pic macro="[0]!Dashboard">
      <xdr:nvPicPr>
        <xdr:cNvPr id="2" name="Picture 1">
          <a:extLst>
            <a:ext uri="{FF2B5EF4-FFF2-40B4-BE49-F238E27FC236}">
              <a16:creationId xmlns:a16="http://schemas.microsoft.com/office/drawing/2014/main" id="{8C11E80A-1505-083C-1046-5A7CEC0DE976}"/>
            </a:ext>
          </a:extLst>
        </xdr:cNvPr>
        <xdr:cNvPicPr>
          <a:picLocks noChangeAspect="1"/>
        </xdr:cNvPicPr>
      </xdr:nvPicPr>
      <xdr:blipFill>
        <a:blip xmlns:r="http://schemas.openxmlformats.org/officeDocument/2006/relationships" r:embed="rId1"/>
        <a:stretch>
          <a:fillRect/>
        </a:stretch>
      </xdr:blipFill>
      <xdr:spPr>
        <a:xfrm>
          <a:off x="365760" y="30481"/>
          <a:ext cx="739140" cy="5354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259080</xdr:colOff>
      <xdr:row>0</xdr:row>
      <xdr:rowOff>38100</xdr:rowOff>
    </xdr:from>
    <xdr:to>
      <xdr:col>0</xdr:col>
      <xdr:colOff>966989</xdr:colOff>
      <xdr:row>1</xdr:row>
      <xdr:rowOff>22860</xdr:rowOff>
    </xdr:to>
    <xdr:pic macro="[0]!Dashboard">
      <xdr:nvPicPr>
        <xdr:cNvPr id="2" name="Picture 1">
          <a:extLst>
            <a:ext uri="{FF2B5EF4-FFF2-40B4-BE49-F238E27FC236}">
              <a16:creationId xmlns:a16="http://schemas.microsoft.com/office/drawing/2014/main" id="{77357A77-D9BF-1D4A-A76E-3572FD0ABDEF}"/>
            </a:ext>
          </a:extLst>
        </xdr:cNvPr>
        <xdr:cNvPicPr>
          <a:picLocks noChangeAspect="1"/>
        </xdr:cNvPicPr>
      </xdr:nvPicPr>
      <xdr:blipFill>
        <a:blip xmlns:r="http://schemas.openxmlformats.org/officeDocument/2006/relationships" r:embed="rId1"/>
        <a:stretch>
          <a:fillRect/>
        </a:stretch>
      </xdr:blipFill>
      <xdr:spPr>
        <a:xfrm>
          <a:off x="259080" y="38100"/>
          <a:ext cx="707909" cy="5181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5</xdr:row>
      <xdr:rowOff>0</xdr:rowOff>
    </xdr:from>
    <xdr:to>
      <xdr:col>10</xdr:col>
      <xdr:colOff>144780</xdr:colOff>
      <xdr:row>11</xdr:row>
      <xdr:rowOff>0</xdr:rowOff>
    </xdr:to>
    <xdr:graphicFrame macro="">
      <xdr:nvGraphicFramePr>
        <xdr:cNvPr id="2" name="Chart 1">
          <a:extLst>
            <a:ext uri="{FF2B5EF4-FFF2-40B4-BE49-F238E27FC236}">
              <a16:creationId xmlns:a16="http://schemas.microsoft.com/office/drawing/2014/main" id="{8A93625A-CEA5-423F-85B0-8C922C048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0</xdr:rowOff>
    </xdr:from>
    <xdr:to>
      <xdr:col>5</xdr:col>
      <xdr:colOff>0</xdr:colOff>
      <xdr:row>22</xdr:row>
      <xdr:rowOff>0</xdr:rowOff>
    </xdr:to>
    <xdr:graphicFrame macro="">
      <xdr:nvGraphicFramePr>
        <xdr:cNvPr id="3" name="Chart 2">
          <a:extLst>
            <a:ext uri="{FF2B5EF4-FFF2-40B4-BE49-F238E27FC236}">
              <a16:creationId xmlns:a16="http://schemas.microsoft.com/office/drawing/2014/main" id="{C7AAC176-AFE0-44E5-8763-B9BA0E9EDF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11</xdr:row>
      <xdr:rowOff>1</xdr:rowOff>
    </xdr:from>
    <xdr:to>
      <xdr:col>10</xdr:col>
      <xdr:colOff>144780</xdr:colOff>
      <xdr:row>22</xdr:row>
      <xdr:rowOff>1</xdr:rowOff>
    </xdr:to>
    <xdr:graphicFrame macro="">
      <xdr:nvGraphicFramePr>
        <xdr:cNvPr id="4" name="Chart 3">
          <a:extLst>
            <a:ext uri="{FF2B5EF4-FFF2-40B4-BE49-F238E27FC236}">
              <a16:creationId xmlns:a16="http://schemas.microsoft.com/office/drawing/2014/main" id="{EE050CE7-6930-4E53-8C0A-F746EE56C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274320</xdr:colOff>
      <xdr:row>0</xdr:row>
      <xdr:rowOff>38101</xdr:rowOff>
    </xdr:from>
    <xdr:to>
      <xdr:col>0</xdr:col>
      <xdr:colOff>906780</xdr:colOff>
      <xdr:row>0</xdr:row>
      <xdr:rowOff>501035</xdr:rowOff>
    </xdr:to>
    <xdr:pic macro="[0]!Dashboard">
      <xdr:nvPicPr>
        <xdr:cNvPr id="5" name="Picture 4">
          <a:extLst>
            <a:ext uri="{FF2B5EF4-FFF2-40B4-BE49-F238E27FC236}">
              <a16:creationId xmlns:a16="http://schemas.microsoft.com/office/drawing/2014/main" id="{8EBB84DF-20CE-7BE3-35CE-A41EA2868C26}"/>
            </a:ext>
          </a:extLst>
        </xdr:cNvPr>
        <xdr:cNvPicPr>
          <a:picLocks noChangeAspect="1"/>
        </xdr:cNvPicPr>
      </xdr:nvPicPr>
      <xdr:blipFill>
        <a:blip xmlns:r="http://schemas.openxmlformats.org/officeDocument/2006/relationships" r:embed="rId4"/>
        <a:stretch>
          <a:fillRect/>
        </a:stretch>
      </xdr:blipFill>
      <xdr:spPr>
        <a:xfrm>
          <a:off x="274320" y="38101"/>
          <a:ext cx="632460" cy="46293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213360</xdr:colOff>
      <xdr:row>0</xdr:row>
      <xdr:rowOff>7621</xdr:rowOff>
    </xdr:from>
    <xdr:to>
      <xdr:col>0</xdr:col>
      <xdr:colOff>914400</xdr:colOff>
      <xdr:row>0</xdr:row>
      <xdr:rowOff>520753</xdr:rowOff>
    </xdr:to>
    <xdr:pic macro="[0]!Dashboard">
      <xdr:nvPicPr>
        <xdr:cNvPr id="2" name="Picture 1">
          <a:extLst>
            <a:ext uri="{FF2B5EF4-FFF2-40B4-BE49-F238E27FC236}">
              <a16:creationId xmlns:a16="http://schemas.microsoft.com/office/drawing/2014/main" id="{2B72B139-1E72-2534-D947-0CE77DB134D0}"/>
            </a:ext>
          </a:extLst>
        </xdr:cNvPr>
        <xdr:cNvPicPr>
          <a:picLocks noChangeAspect="1"/>
        </xdr:cNvPicPr>
      </xdr:nvPicPr>
      <xdr:blipFill>
        <a:blip xmlns:r="http://schemas.openxmlformats.org/officeDocument/2006/relationships" r:embed="rId1"/>
        <a:stretch>
          <a:fillRect/>
        </a:stretch>
      </xdr:blipFill>
      <xdr:spPr>
        <a:xfrm>
          <a:off x="213360" y="7621"/>
          <a:ext cx="701040" cy="51313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0</xdr:colOff>
      <xdr:row>32</xdr:row>
      <xdr:rowOff>37948</xdr:rowOff>
    </xdr:to>
    <xdr:pic>
      <xdr:nvPicPr>
        <xdr:cNvPr id="3" name="Picture 2">
          <a:extLst>
            <a:ext uri="{FF2B5EF4-FFF2-40B4-BE49-F238E27FC236}">
              <a16:creationId xmlns:a16="http://schemas.microsoft.com/office/drawing/2014/main" id="{B4CF9C09-76D2-7CCD-0716-F60BE1CFC9D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126435"/>
          <a:ext cx="4859130" cy="4919165"/>
        </a:xfrm>
        <a:prstGeom prst="rect">
          <a:avLst/>
        </a:prstGeom>
      </xdr:spPr>
    </xdr:pic>
    <xdr:clientData/>
  </xdr:twoCellAnchor>
  <xdr:twoCellAnchor editAs="oneCell">
    <xdr:from>
      <xdr:col>0</xdr:col>
      <xdr:colOff>0</xdr:colOff>
      <xdr:row>1</xdr:row>
      <xdr:rowOff>0</xdr:rowOff>
    </xdr:from>
    <xdr:to>
      <xdr:col>2</xdr:col>
      <xdr:colOff>0</xdr:colOff>
      <xdr:row>4</xdr:row>
      <xdr:rowOff>164761</xdr:rowOff>
    </xdr:to>
    <xdr:pic macro="[0]!Dashboard">
      <xdr:nvPicPr>
        <xdr:cNvPr id="5" name="Picture 4">
          <a:extLst>
            <a:ext uri="{FF2B5EF4-FFF2-40B4-BE49-F238E27FC236}">
              <a16:creationId xmlns:a16="http://schemas.microsoft.com/office/drawing/2014/main" id="{A8DF2301-B34E-44C7-9617-169CC057B401}"/>
            </a:ext>
          </a:extLst>
        </xdr:cNvPr>
        <xdr:cNvPicPr>
          <a:picLocks noChangeAspect="1"/>
        </xdr:cNvPicPr>
      </xdr:nvPicPr>
      <xdr:blipFill>
        <a:blip xmlns:r="http://schemas.openxmlformats.org/officeDocument/2006/relationships" r:embed="rId2"/>
        <a:stretch>
          <a:fillRect/>
        </a:stretch>
      </xdr:blipFill>
      <xdr:spPr>
        <a:xfrm>
          <a:off x="0" y="187739"/>
          <a:ext cx="1214783" cy="727979"/>
        </a:xfrm>
        <a:prstGeom prst="rect">
          <a:avLst/>
        </a:prstGeom>
      </xdr:spPr>
    </xdr:pic>
    <xdr:clientData/>
  </xdr:twoCellAnchor>
  <xdr:twoCellAnchor>
    <xdr:from>
      <xdr:col>9</xdr:col>
      <xdr:colOff>0</xdr:colOff>
      <xdr:row>9</xdr:row>
      <xdr:rowOff>0</xdr:rowOff>
    </xdr:from>
    <xdr:to>
      <xdr:col>29</xdr:col>
      <xdr:colOff>0</xdr:colOff>
      <xdr:row>24</xdr:row>
      <xdr:rowOff>0</xdr:rowOff>
    </xdr:to>
    <xdr:sp macro="" textlink="">
      <xdr:nvSpPr>
        <xdr:cNvPr id="6" name="TextBox 5">
          <a:extLst>
            <a:ext uri="{FF2B5EF4-FFF2-40B4-BE49-F238E27FC236}">
              <a16:creationId xmlns:a16="http://schemas.microsoft.com/office/drawing/2014/main" id="{7DA6DAF7-BAF7-9D5B-C7E0-B7AB02E46E6C}"/>
            </a:ext>
          </a:extLst>
        </xdr:cNvPr>
        <xdr:cNvSpPr txBox="1"/>
      </xdr:nvSpPr>
      <xdr:spPr>
        <a:xfrm>
          <a:off x="5466522" y="1689652"/>
          <a:ext cx="12147826" cy="2816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just"/>
          <a:r>
            <a:rPr lang="en-US" sz="2000" b="1"/>
            <a:t>Welcome to Ann Arbor, Michigan	 </a:t>
          </a:r>
          <a:br>
            <a:rPr lang="en-US" sz="2000" b="1"/>
          </a:br>
          <a:br>
            <a:rPr lang="en-US" sz="2000"/>
          </a:br>
          <a:r>
            <a:rPr lang="en-US" sz="2000"/>
            <a:t> </a:t>
          </a:r>
          <a:r>
            <a:rPr lang="en-US" sz="1900"/>
            <a:t>Ann Arbor shines as the best city to live in due to its blend of factors,With lower crime rates compared to other cities, it offers a safer environment. Affordable housing, reflected in its lower average monthly rent, ensures a more manageable cost of living. Despite its moderate weather conditions, it boasts a comfortable lifestyle. Additionally, while its mean income is not the highest, it still provides a solid economic foundation. These qualities, combined with its charming community feel and cultural offerings, make Ann Arbor an ideal destination for those seeking a balanced and fulfilling living experience.</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424.38490798611" backgroundQuery="1" createdVersion="8" refreshedVersion="8" minRefreshableVersion="3" recordCount="0" supportSubquery="1" supportAdvancedDrill="1" xr:uid="{ECE0691F-ED17-40CC-AB6C-49B029058120}">
  <cacheSource type="external" connectionId="3"/>
  <cacheFields count="6">
    <cacheField name="[Table12].[CITIES].[CITIES]" caption="CITIES" numFmtId="0" hierarchy="17" level="1">
      <sharedItems count="6">
        <s v="ANN ARBOR"/>
        <s v="BOSTON"/>
        <s v="DALLAS"/>
        <s v="LOS ANGELES"/>
        <s v="SEATTLE"/>
        <s v="WASHINGTON DC"/>
      </sharedItems>
    </cacheField>
    <cacheField name="[Measures].[Sum of ROBBERY]" caption="Sum of ROBBERY" numFmtId="0" hierarchy="33" level="32767"/>
    <cacheField name="[Measures].[Sum of PROPERTY CRIME]" caption="Sum of PROPERTY CRIME" numFmtId="0" hierarchy="34" level="32767"/>
    <cacheField name="[Measures].[Sum of THEFT]" caption="Sum of THEFT" numFmtId="0" hierarchy="35" level="32767"/>
    <cacheField name="[Measures].[Sum of VIOLENT CRIME]" caption="Sum of VIOLENT CRIME" numFmtId="0" hierarchy="32" level="32767"/>
    <cacheField name="[Measures].[Sum of TOTALS]" caption="Sum of TOTALS" numFmtId="0" hierarchy="36" level="32767"/>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0" memberValueDatatype="130" unbalanced="0"/>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2" memberValueDatatype="130" unbalanced="0">
      <fieldsUsage count="2">
        <fieldUsage x="-1"/>
        <fieldUsage x="0"/>
      </fieldsUsage>
    </cacheHierarchy>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oneField="1" hidden="1">
      <fieldsUsage count="1">
        <fieldUsage x="4"/>
      </fieldsUsage>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oneField="1" hidden="1">
      <fieldsUsage count="1">
        <fieldUsage x="2"/>
      </fieldsUsage>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oneField="1" hidden="1">
      <fieldsUsage count="1">
        <fieldUsage x="5"/>
      </fieldsUsage>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424.384907060186" backgroundQuery="1" createdVersion="8" refreshedVersion="8" minRefreshableVersion="3" recordCount="0" supportSubquery="1" supportAdvancedDrill="1" xr:uid="{63654E35-D3B9-4CC2-8DDA-12D21835C45B}">
  <cacheSource type="external" connectionId="3"/>
  <cacheFields count="4">
    <cacheField name="[Measures].[Sum of 2 Bedroom]" caption="Sum of 2 Bedroom" numFmtId="0" hierarchy="40" level="32767"/>
    <cacheField name="[Measures].[Sum of 1 Bedroom]" caption="Sum of 1 Bedroom" numFmtId="0" hierarchy="41" level="32767"/>
    <cacheField name="[Table13].[CITIES].[CITIES]" caption="CITIES" numFmtId="0" hierarchy="23" level="1">
      <sharedItems count="6">
        <s v="ANN ARBOR"/>
        <s v="BOSTON"/>
        <s v="DALLAS"/>
        <s v="LOS ANGELES"/>
        <s v="SEATTLE"/>
        <s v="WASHINGTON DC"/>
      </sharedItems>
    </cacheField>
    <cacheField name="[Measures].[Sum of Average Rent]" caption="Sum of Average Rent" numFmtId="0" hierarchy="39" level="32767"/>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0" memberValueDatatype="130" unbalanced="0"/>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2" memberValueDatatype="130" unbalanced="0">
      <fieldsUsage count="2">
        <fieldUsage x="-1"/>
        <fieldUsage x="2"/>
      </fieldsUsage>
    </cacheHierarchy>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oneField="1" hidden="1">
      <fieldsUsage count="1">
        <fieldUsage x="3"/>
      </fieldsUsage>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4953704" backgroundQuery="1" createdVersion="8" refreshedVersion="8" minRefreshableVersion="3" recordCount="0" supportSubquery="1" supportAdvancedDrill="1" xr:uid="{DEB2D41D-7B31-4C0F-97EC-C58B26503C78}">
  <cacheSource type="external" connectionId="3"/>
  <cacheFields count="2">
    <cacheField name="[Measures].[Sum of Total Population]" caption="Sum of Total Population" numFmtId="0" hierarchy="46" level="32767"/>
    <cacheField name="[Range].[CITIES].[CITIES]" caption="CITIES" numFmtId="0" hierarchy="4" level="1">
      <sharedItems count="3">
        <s v="BOSTON"/>
        <s v="SEATTLE"/>
        <s v="WASHINGTON DC"/>
      </sharedItems>
    </cacheField>
  </cacheFields>
  <cacheHierarchies count="55">
    <cacheHierarchy uniqueName="[INCOME Dataset].[Cities]" caption="Cities" attribute="1" defaultMemberUniqueName="[INCOME Dataset].[Cities].[All]" allUniqueName="[INCOME Dataset].[Cities].[All]" dimensionUniqueName="[INCOME Dataset]" displayFolder="" count="2" memberValueDatatype="130" unbalanced="0"/>
    <cacheHierarchy uniqueName="[INCOME Dataset].[Column1]" caption="Column1" attribute="1" defaultMemberUniqueName="[INCOME Dataset].[Column1].[All]" allUniqueName="[INCOME Dataset].[Column1].[All]" dimensionUniqueName="[INCOME Dataset]" displayFolder="" count="2"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2"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2"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1"/>
      </fieldsUsage>
    </cacheHierarchy>
    <cacheHierarchy uniqueName="[Range].[Sunshine Days]" caption="Sunshine Days" attribute="1" defaultMemberUniqueName="[Range].[Sunshine Days].[All]" allUniqueName="[Range].[Sunshine Days].[All]" dimensionUniqueName="[Range]" displayFolder="" count="2" memberValueDatatype="20" unbalanced="0"/>
    <cacheHierarchy uniqueName="[Range].[Precipitation Days]" caption="Precipitation Days" attribute="1" defaultMemberUniqueName="[Range].[Precipitation Days].[All]" allUniqueName="[Range].[Precipitation Days].[All]" dimensionUniqueName="[Range]" displayFolder="" count="2" memberValueDatatype="20" unbalanced="0"/>
    <cacheHierarchy uniqueName="[Range].[Snowfall Days]" caption="Snowfall Days" attribute="1" defaultMemberUniqueName="[Range].[Snowfall Days].[All]" allUniqueName="[Range].[Snowfall Days].[All]" dimensionUniqueName="[Range]" displayFolder="" count="2" memberValueDatatype="20" unbalanced="0"/>
    <cacheHierarchy uniqueName="[Range].[Total Population]" caption="Total Population" attribute="1" defaultMemberUniqueName="[Range].[Total Population].[All]" allUniqueName="[Range].[Total Population].[All]" dimensionUniqueName="[Range]" displayFolder="" count="2" memberValueDatatype="20" unbalanced="0"/>
    <cacheHierarchy uniqueName="[Range].[Robbery]" caption="Robbery" attribute="1" defaultMemberUniqueName="[Range].[Robbery].[All]" allUniqueName="[Range].[Robbery].[All]" dimensionUniqueName="[Range]" displayFolder="" count="2" memberValueDatatype="20" unbalanced="0"/>
    <cacheHierarchy uniqueName="[Range].[Property Crime]" caption="Property Crime" attribute="1" defaultMemberUniqueName="[Range].[Property Crime].[All]" allUniqueName="[Range].[Property Crime].[All]" dimensionUniqueName="[Range]" displayFolder="" count="2" memberValueDatatype="20" unbalanced="0"/>
    <cacheHierarchy uniqueName="[Range].[Theft]" caption="Theft" attribute="1" defaultMemberUniqueName="[Range].[Theft].[All]" allUniqueName="[Range].[Theft].[All]" dimensionUniqueName="[Range]" displayFolder="" count="2" memberValueDatatype="20" unbalanced="0"/>
    <cacheHierarchy uniqueName="[Range].[Average Income]" caption="Average Income" attribute="1" defaultMemberUniqueName="[Range].[Average Income].[All]" allUniqueName="[Range].[Average Income].[All]" dimensionUniqueName="[Range]" displayFolder="" count="2" memberValueDatatype="5" unbalanced="0"/>
    <cacheHierarchy uniqueName="[Range].[Gas Price / Gallon]" caption="Gas Price / Gallon" attribute="1" defaultMemberUniqueName="[Range].[Gas Price / Gallon].[All]" allUniqueName="[Range].[Gas Price / Gallon].[All]" dimensionUniqueName="[Range]" displayFolder="" count="2" memberValueDatatype="5" unbalanced="0"/>
    <cacheHierarchy uniqueName="[Range].[2 Bedroom]" caption="2 Bedroom" attribute="1" defaultMemberUniqueName="[Range].[2 Bedroom].[All]" allUniqueName="[Range].[2 Bedroom].[All]" dimensionUniqueName="[Range]" displayFolder="" count="2" memberValueDatatype="20" unbalanced="0"/>
    <cacheHierarchy uniqueName="[Range].[1 Bedroom]" caption="1 Bedroom" attribute="1" defaultMemberUniqueName="[Range].[1 Bedroom].[All]" allUniqueName="[Range].[1 Bedroom].[All]" dimensionUniqueName="[Range]" displayFolder="" count="2" memberValueDatatype="20" unbalanced="0"/>
    <cacheHierarchy uniqueName="[Range].[Monthly Rent]" caption="Monthly Rent" attribute="1" defaultMemberUniqueName="[Range].[Monthly Rent].[All]" allUniqueName="[Range].[Monthly Rent].[All]" dimensionUniqueName="[Range]" displayFolder="" count="2" memberValueDatatype="20" unbalanced="0"/>
    <cacheHierarchy uniqueName="[Table12].[CITIES]" caption="CITIES" attribute="1" defaultMemberUniqueName="[Table12].[CITIES].[All]" allUniqueName="[Table12].[CITIES].[All]" dimensionUniqueName="[Table12]" displayFolder="" count="2" memberValueDatatype="130" unbalanced="0"/>
    <cacheHierarchy uniqueName="[Table12].[VIOLENT CRIME]" caption="VIOLENT CRIME" attribute="1" defaultMemberUniqueName="[Table12].[VIOLENT CRIME].[All]" allUniqueName="[Table12].[VIOLENT CRIME].[All]" dimensionUniqueName="[Table12]" displayFolder="" count="2" memberValueDatatype="20" unbalanced="0"/>
    <cacheHierarchy uniqueName="[Table12].[ROBBERY]" caption="ROBBERY" attribute="1" defaultMemberUniqueName="[Table12].[ROBBERY].[All]" allUniqueName="[Table12].[ROBBERY].[All]" dimensionUniqueName="[Table12]" displayFolder="" count="2" memberValueDatatype="20" unbalanced="0"/>
    <cacheHierarchy uniqueName="[Table12].[PROPERTY CRIME]" caption="PROPERTY CRIME" attribute="1" defaultMemberUniqueName="[Table12].[PROPERTY CRIME].[All]" allUniqueName="[Table12].[PROPERTY CRIME].[All]" dimensionUniqueName="[Table12]" displayFolder="" count="2" memberValueDatatype="20" unbalanced="0"/>
    <cacheHierarchy uniqueName="[Table12].[THEFT]" caption="THEFT" attribute="1" defaultMemberUniqueName="[Table12].[THEFT].[All]" allUniqueName="[Table12].[THEFT].[All]" dimensionUniqueName="[Table12]" displayFolder="" count="2" memberValueDatatype="20" unbalanced="0"/>
    <cacheHierarchy uniqueName="[Table12].[TOTALS]" caption="TOTALS" attribute="1" defaultMemberUniqueName="[Table12].[TOTALS].[All]" allUniqueName="[Table12].[TOTALS].[All]" dimensionUniqueName="[Table12]" displayFolder="" count="2" memberValueDatatype="20" unbalanced="0"/>
    <cacheHierarchy uniqueName="[Table13].[CITIES]" caption="CITIES" attribute="1" defaultMemberUniqueName="[Table13].[CITIES].[All]" allUniqueName="[Table13].[CITIES].[All]" dimensionUniqueName="[Table13]" displayFolder="" count="2" memberValueDatatype="130" unbalanced="0"/>
    <cacheHierarchy uniqueName="[Table13].[1 Bedroom]" caption="1 Bedroom" attribute="1" defaultMemberUniqueName="[Table13].[1 Bedroom].[All]" allUniqueName="[Table13].[1 Bedroom].[All]" dimensionUniqueName="[Table13]" displayFolder="" count="2" memberValueDatatype="20" unbalanced="0"/>
    <cacheHierarchy uniqueName="[Table13].[2 Bedroom]" caption="2 Bedroom" attribute="1" defaultMemberUniqueName="[Table13].[2 Bedroom].[All]" allUniqueName="[Table13].[2 Bedroom].[All]" dimensionUniqueName="[Table13]" displayFolder="" count="2" memberValueDatatype="20" unbalanced="0"/>
    <cacheHierarchy uniqueName="[Table13].[Average Rent]" caption="Average Rent" attribute="1" defaultMemberUniqueName="[Table13].[Average Rent].[All]" allUniqueName="[Table13].[Average Rent].[All]" dimensionUniqueName="[Table13]" displayFolder="" count="2"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5300928" backgroundQuery="1" createdVersion="8" refreshedVersion="8" minRefreshableVersion="3" recordCount="0" supportSubquery="1" supportAdvancedDrill="1" xr:uid="{B2A7EACC-3575-42A8-9DE0-4EB55E743C76}">
  <cacheSource type="external" connectionId="3"/>
  <cacheFields count="4">
    <cacheField name="[Range].[CITIES].[CITIES]" caption="CITIES" numFmtId="0" hierarchy="4" level="1">
      <sharedItems count="3">
        <s v="BOSTON"/>
        <s v="SEATTLE"/>
        <s v="WASHINGTON DC"/>
      </sharedItems>
    </cacheField>
    <cacheField name="[Measures].[Sum of Robbery 2]" caption="Sum of Robbery 2" numFmtId="0" hierarchy="47" level="32767"/>
    <cacheField name="[Measures].[Sum of Property Crime 2]" caption="Sum of Property Crime 2" numFmtId="0" hierarchy="48" level="32767"/>
    <cacheField name="[Measures].[Sum of Theft 2]" caption="Sum of Theft 2" numFmtId="0" hierarchy="49" level="32767"/>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0"/>
      </fieldsUsage>
    </cacheHierarchy>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5648151" backgroundQuery="1" createdVersion="8" refreshedVersion="8" minRefreshableVersion="3" recordCount="0" supportSubquery="1" supportAdvancedDrill="1" xr:uid="{1FB1CA71-1823-4E51-9B99-F15AC70F6111}">
  <cacheSource type="external" connectionId="3"/>
  <cacheFields count="2">
    <cacheField name="[Range].[CITIES].[CITIES]" caption="CITIES" numFmtId="0" hierarchy="4" level="1">
      <sharedItems count="6">
        <s v="BOSTON"/>
        <s v="SEATTLE"/>
        <s v="WASHINGTON DC"/>
        <s v="ANN ARBOR" u="1"/>
        <s v="DALLAS" u="1"/>
        <s v="LOS ANGELES" u="1"/>
      </sharedItems>
    </cacheField>
    <cacheField name="[Measures].[Sum of Average Income]" caption="Sum of Average Income" numFmtId="0" hierarchy="50" level="32767"/>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0"/>
      </fieldsUsage>
    </cacheHierarchy>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5995374" backgroundQuery="1" createdVersion="8" refreshedVersion="8" minRefreshableVersion="3" recordCount="0" supportSubquery="1" supportAdvancedDrill="1" xr:uid="{DA841934-8E39-42B1-9F14-04153B314178}">
  <cacheSource type="external" connectionId="3"/>
  <cacheFields count="2">
    <cacheField name="[Measures].[Sum of Gas Price / Gallon]" caption="Sum of Gas Price / Gallon" numFmtId="0" hierarchy="51" level="32767"/>
    <cacheField name="[Range].[CITIES].[CITIES]" caption="CITIES" numFmtId="0" hierarchy="4" level="1">
      <sharedItems count="3">
        <s v="BOSTON"/>
        <s v="SEATTLE"/>
        <s v="WASHINGTON DC"/>
      </sharedItems>
    </cacheField>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1"/>
      </fieldsUsage>
    </cacheHierarchy>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6458336" backgroundQuery="1" createdVersion="8" refreshedVersion="8" minRefreshableVersion="3" recordCount="0" supportSubquery="1" supportAdvancedDrill="1" xr:uid="{AB9DA2BD-61BA-4F8D-8142-7A9871E70CDF}">
  <cacheSource type="external" connectionId="3"/>
  <cacheFields count="4">
    <cacheField name="[Measures].[Sum of 2 Bedroom 2]" caption="Sum of 2 Bedroom 2" numFmtId="0" hierarchy="52" level="32767"/>
    <cacheField name="[Measures].[Sum of 1 Bedroom 2]" caption="Sum of 1 Bedroom 2" numFmtId="0" hierarchy="53" level="32767"/>
    <cacheField name="[Measures].[Sum of Monthly Rent]" caption="Sum of Monthly Rent" numFmtId="0" hierarchy="54" level="32767"/>
    <cacheField name="[Range].[CITIES].[CITIES]" caption="CITIES" numFmtId="0" hierarchy="4" level="1">
      <sharedItems count="3">
        <s v="BOSTON"/>
        <s v="SEATTLE"/>
        <s v="WASHINGTON DC"/>
      </sharedItems>
    </cacheField>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3"/>
      </fieldsUsage>
    </cacheHierarchy>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oneField="1" hidden="1">
      <fieldsUsage count="1">
        <fieldUsage x="2"/>
      </fieldsUsage>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665.397636805559" backgroundQuery="1" createdVersion="8" refreshedVersion="8" minRefreshableVersion="3" recordCount="0" supportSubquery="1" supportAdvancedDrill="1" xr:uid="{A823CAB6-7165-4F00-991B-CF67A15D23F5}">
  <cacheSource type="external" connectionId="3"/>
  <cacheFields count="4">
    <cacheField name="[Range].[CITIES].[CITIES]" caption="CITIES" numFmtId="0" hierarchy="4" level="1">
      <sharedItems count="3">
        <s v="BOSTON"/>
        <s v="SEATTLE"/>
        <s v="WASHINGTON DC"/>
      </sharedItems>
    </cacheField>
    <cacheField name="[Measures].[Sum of Sunshine Days]" caption="Sum of Sunshine Days" numFmtId="0" hierarchy="43" level="32767"/>
    <cacheField name="[Measures].[Sum of Precipitation Days]" caption="Sum of Precipitation Days" numFmtId="0" hierarchy="44" level="32767"/>
    <cacheField name="[Measures].[Sum of Snowfall Days]" caption="Sum of Snowfall Days" numFmtId="0" hierarchy="45" level="32767"/>
  </cacheFields>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fieldsUsage count="2">
        <fieldUsage x="-1"/>
        <fieldUsage x="0"/>
      </fieldsUsage>
    </cacheHierarchy>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oneField="1" hidden="1">
      <fieldsUsage count="1">
        <fieldUsage x="3"/>
      </fieldsUsage>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dimensions count="5">
    <dimension name="INCOME Dataset" uniqueName="[INCOME Dataset]" caption="INCOME Dataset"/>
    <dimension measure="1" name="Measures" uniqueName="[Measures]" caption="Measures"/>
    <dimension name="Range" uniqueName="[Range]" caption="Range"/>
    <dimension name="Table12" uniqueName="[Table12]" caption="Table12"/>
    <dimension name="Table13" uniqueName="[Table13]" caption="Table13"/>
  </dimensions>
  <measureGroups count="4">
    <measureGroup name="INCOME Dataset" caption="INCOME Dataset"/>
    <measureGroup name="Range" caption="Range"/>
    <measureGroup name="Table12" caption="Table12"/>
    <measureGroup name="Table13" caption="Table13"/>
  </measureGroups>
  <maps count="4">
    <map measureGroup="0" dimension="0"/>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rvi Dhomne" refreshedDate="45424.411326504633" backgroundQuery="1" createdVersion="3" refreshedVersion="8" minRefreshableVersion="3" recordCount="0" supportSubquery="1" supportAdvancedDrill="1" xr:uid="{4E3890FD-7722-4F79-B206-200A0E8547E0}">
  <cacheSource type="external" connectionId="3">
    <extLst>
      <ext xmlns:x14="http://schemas.microsoft.com/office/spreadsheetml/2009/9/main" uri="{F057638F-6D5F-4e77-A914-E7F072B9BCA8}">
        <x14:sourceConnection name="ThisWorkbookDataModel"/>
      </ext>
    </extLst>
  </cacheSource>
  <cacheFields count="0"/>
  <cacheHierarchies count="55">
    <cacheHierarchy uniqueName="[INCOME Dataset].[Cities]" caption="Cities" attribute="1" defaultMemberUniqueName="[INCOME Dataset].[Cities].[All]" allUniqueName="[INCOME Dataset].[Cities].[All]" dimensionUniqueName="[INCOME Dataset]" displayFolder="" count="0" memberValueDatatype="130" unbalanced="0"/>
    <cacheHierarchy uniqueName="[INCOME Dataset].[Column1]" caption="Column1" attribute="1" defaultMemberUniqueName="[INCOME Dataset].[Column1].[All]" allUniqueName="[INCOME Dataset].[Column1].[All]" dimensionUniqueName="[INCOME Dataset]" displayFolder="" count="0" memberValueDatatype="130" unbalanced="0"/>
    <cacheHierarchy uniqueName="[INCOME Dataset].[Mean income (dollars)]" caption="Mean income (dollars)" attribute="1" defaultMemberUniqueName="[INCOME Dataset].[Mean income (dollars)].[All]" allUniqueName="[INCOME Dataset].[Mean income (dollars)].[All]" dimensionUniqueName="[INCOME Dataset]" displayFolder="" count="0" memberValueDatatype="20" unbalanced="0"/>
    <cacheHierarchy uniqueName="[INCOME Dataset].[Total Estimate Income]" caption="Total Estimate Income" attribute="1" defaultMemberUniqueName="[INCOME Dataset].[Total Estimate Income].[All]" allUniqueName="[INCOME Dataset].[Total Estimate Income].[All]" dimensionUniqueName="[INCOME Dataset]" displayFolder="" count="0" memberValueDatatype="20" unbalanced="0"/>
    <cacheHierarchy uniqueName="[Range].[CITIES]" caption="CITIES" attribute="1" defaultMemberUniqueName="[Range].[CITIES].[All]" allUniqueName="[Range].[CITIES].[All]" dimensionUniqueName="[Range]" displayFolder="" count="2" memberValueDatatype="130" unbalanced="0"/>
    <cacheHierarchy uniqueName="[Range].[Sunshine Days]" caption="Sunshine Days" attribute="1" defaultMemberUniqueName="[Range].[Sunshine Days].[All]" allUniqueName="[Range].[Sunshine Days].[All]" dimensionUniqueName="[Range]" displayFolder="" count="0" memberValueDatatype="20" unbalanced="0"/>
    <cacheHierarchy uniqueName="[Range].[Precipitation Days]" caption="Precipitation Days" attribute="1" defaultMemberUniqueName="[Range].[Precipitation Days].[All]" allUniqueName="[Range].[Precipitation Days].[All]" dimensionUniqueName="[Range]" displayFolder="" count="0" memberValueDatatype="20" unbalanced="0"/>
    <cacheHierarchy uniqueName="[Range].[Snowfall Days]" caption="Snowfall Days" attribute="1" defaultMemberUniqueName="[Range].[Snowfall Days].[All]" allUniqueName="[Range].[Snowfall Days].[All]" dimensionUniqueName="[Range]" displayFolder="" count="0" memberValueDatatype="20" unbalanced="0"/>
    <cacheHierarchy uniqueName="[Range].[Total Population]" caption="Total Population" attribute="1" defaultMemberUniqueName="[Range].[Total Population].[All]" allUniqueName="[Range].[Total Population].[All]" dimensionUniqueName="[Range]" displayFolder="" count="0" memberValueDatatype="20" unbalanced="0"/>
    <cacheHierarchy uniqueName="[Range].[Robbery]" caption="Robbery" attribute="1" defaultMemberUniqueName="[Range].[Robbery].[All]" allUniqueName="[Range].[Robbery].[All]" dimensionUniqueName="[Range]" displayFolder="" count="0" memberValueDatatype="20" unbalanced="0"/>
    <cacheHierarchy uniqueName="[Range].[Property Crime]" caption="Property Crime" attribute="1" defaultMemberUniqueName="[Range].[Property Crime].[All]" allUniqueName="[Range].[Property Crime].[All]" dimensionUniqueName="[Range]" displayFolder="" count="0" memberValueDatatype="20" unbalanced="0"/>
    <cacheHierarchy uniqueName="[Range].[Theft]" caption="Theft" attribute="1" defaultMemberUniqueName="[Range].[Theft].[All]" allUniqueName="[Range].[Theft].[All]" dimensionUniqueName="[Range]" displayFolder="" count="0" memberValueDatatype="20" unbalanced="0"/>
    <cacheHierarchy uniqueName="[Range].[Average Income]" caption="Average Income" attribute="1" defaultMemberUniqueName="[Range].[Average Income].[All]" allUniqueName="[Range].[Average Income].[All]" dimensionUniqueName="[Range]" displayFolder="" count="0" memberValueDatatype="5" unbalanced="0"/>
    <cacheHierarchy uniqueName="[Range].[Gas Price / Gallon]" caption="Gas Price / Gallon" attribute="1" defaultMemberUniqueName="[Range].[Gas Price / Gallon].[All]" allUniqueName="[Range].[Gas Price / Gallon].[All]" dimensionUniqueName="[Range]" displayFolder="" count="0" memberValueDatatype="5" unbalanced="0"/>
    <cacheHierarchy uniqueName="[Range].[2 Bedroom]" caption="2 Bedroom" attribute="1" defaultMemberUniqueName="[Range].[2 Bedroom].[All]" allUniqueName="[Range].[2 Bedroom].[All]" dimensionUniqueName="[Range]" displayFolder="" count="0" memberValueDatatype="20" unbalanced="0"/>
    <cacheHierarchy uniqueName="[Range].[1 Bedroom]" caption="1 Bedroom" attribute="1" defaultMemberUniqueName="[Range].[1 Bedroom].[All]" allUniqueName="[Range].[1 Bedroom].[All]" dimensionUniqueName="[Range]" displayFolder="" count="0" memberValueDatatype="20" unbalanced="0"/>
    <cacheHierarchy uniqueName="[Range].[Monthly Rent]" caption="Monthly Rent" attribute="1" defaultMemberUniqueName="[Range].[Monthly Rent].[All]" allUniqueName="[Range].[Monthly Rent].[All]" dimensionUniqueName="[Range]" displayFolder="" count="0" memberValueDatatype="20" unbalanced="0"/>
    <cacheHierarchy uniqueName="[Table12].[CITIES]" caption="CITIES" attribute="1" defaultMemberUniqueName="[Table12].[CITIES].[All]" allUniqueName="[Table12].[CITIES].[All]" dimensionUniqueName="[Table12]" displayFolder="" count="0" memberValueDatatype="130" unbalanced="0"/>
    <cacheHierarchy uniqueName="[Table12].[VIOLENT CRIME]" caption="VIOLENT CRIME" attribute="1" defaultMemberUniqueName="[Table12].[VIOLENT CRIME].[All]" allUniqueName="[Table12].[VIOLENT CRIME].[All]" dimensionUniqueName="[Table12]" displayFolder="" count="0" memberValueDatatype="20" unbalanced="0"/>
    <cacheHierarchy uniqueName="[Table12].[ROBBERY]" caption="ROBBERY" attribute="1" defaultMemberUniqueName="[Table12].[ROBBERY].[All]" allUniqueName="[Table12].[ROBBERY].[All]" dimensionUniqueName="[Table12]" displayFolder="" count="0" memberValueDatatype="20" unbalanced="0"/>
    <cacheHierarchy uniqueName="[Table12].[PROPERTY CRIME]" caption="PROPERTY CRIME" attribute="1" defaultMemberUniqueName="[Table12].[PROPERTY CRIME].[All]" allUniqueName="[Table12].[PROPERTY CRIME].[All]" dimensionUniqueName="[Table12]" displayFolder="" count="0" memberValueDatatype="20" unbalanced="0"/>
    <cacheHierarchy uniqueName="[Table12].[THEFT]" caption="THEFT" attribute="1" defaultMemberUniqueName="[Table12].[THEFT].[All]" allUniqueName="[Table12].[THEFT].[All]" dimensionUniqueName="[Table12]" displayFolder="" count="0" memberValueDatatype="20" unbalanced="0"/>
    <cacheHierarchy uniqueName="[Table12].[TOTALS]" caption="TOTALS" attribute="1" defaultMemberUniqueName="[Table12].[TOTALS].[All]" allUniqueName="[Table12].[TOTALS].[All]" dimensionUniqueName="[Table12]" displayFolder="" count="0" memberValueDatatype="20" unbalanced="0"/>
    <cacheHierarchy uniqueName="[Table13].[CITIES]" caption="CITIES" attribute="1" defaultMemberUniqueName="[Table13].[CITIES].[All]" allUniqueName="[Table13].[CITIES].[All]" dimensionUniqueName="[Table13]" displayFolder="" count="0" memberValueDatatype="130" unbalanced="0"/>
    <cacheHierarchy uniqueName="[Table13].[1 Bedroom]" caption="1 Bedroom" attribute="1" defaultMemberUniqueName="[Table13].[1 Bedroom].[All]" allUniqueName="[Table13].[1 Bedroom].[All]" dimensionUniqueName="[Table13]" displayFolder="" count="0" memberValueDatatype="20" unbalanced="0"/>
    <cacheHierarchy uniqueName="[Table13].[2 Bedroom]" caption="2 Bedroom" attribute="1" defaultMemberUniqueName="[Table13].[2 Bedroom].[All]" allUniqueName="[Table13].[2 Bedroom].[All]" dimensionUniqueName="[Table13]" displayFolder="" count="0" memberValueDatatype="20" unbalanced="0"/>
    <cacheHierarchy uniqueName="[Table13].[Average Rent]" caption="Average Rent" attribute="1" defaultMemberUniqueName="[Table13].[Average Rent].[All]" allUniqueName="[Table13].[Average Rent].[All]" dimensionUniqueName="[Table13]" displayFolder="" count="0" memberValueDatatype="20" unbalanced="0"/>
    <cacheHierarchy uniqueName="[Measures].[__XL_Count INCOME Dataset]" caption="__XL_Count INCOME Dataset" measure="1" displayFolder="" measureGroup="INCOME Dataset" count="0" hidden="1"/>
    <cacheHierarchy uniqueName="[Measures].[__XL_Count Table12]" caption="__XL_Count Table12" measure="1" displayFolder="" measureGroup="Table12" count="0" hidden="1"/>
    <cacheHierarchy uniqueName="[Measures].[__XL_Count Table13]" caption="__XL_Count Table13" measure="1" displayFolder="" measureGroup="Table13"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VIOLENT CRIME]" caption="Sum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ROBBERY]" caption="Sum of ROBBERY" measure="1" displayFolder="" measureGroup="Table12" count="0" hidden="1">
      <extLst>
        <ext xmlns:x15="http://schemas.microsoft.com/office/spreadsheetml/2010/11/main" uri="{B97F6D7D-B522-45F9-BDA1-12C45D357490}">
          <x15:cacheHierarchy aggregatedColumn="19"/>
        </ext>
      </extLst>
    </cacheHierarchy>
    <cacheHierarchy uniqueName="[Measures].[Sum of PROPERTY CRIME]" caption="Sum of PROPERTY CRIME" measure="1" displayFolder="" measureGroup="Table12" count="0" hidden="1">
      <extLst>
        <ext xmlns:x15="http://schemas.microsoft.com/office/spreadsheetml/2010/11/main" uri="{B97F6D7D-B522-45F9-BDA1-12C45D357490}">
          <x15:cacheHierarchy aggregatedColumn="20"/>
        </ext>
      </extLst>
    </cacheHierarchy>
    <cacheHierarchy uniqueName="[Measures].[Sum of THEFT]" caption="Sum of THEFT" measure="1" displayFolder="" measureGroup="Table12" count="0" hidden="1">
      <extLst>
        <ext xmlns:x15="http://schemas.microsoft.com/office/spreadsheetml/2010/11/main" uri="{B97F6D7D-B522-45F9-BDA1-12C45D357490}">
          <x15:cacheHierarchy aggregatedColumn="21"/>
        </ext>
      </extLst>
    </cacheHierarchy>
    <cacheHierarchy uniqueName="[Measures].[Sum of TOTALS]" caption="Sum of TOTALS" measure="1" displayFolder="" measureGroup="Table12" count="0" hidden="1">
      <extLst>
        <ext xmlns:x15="http://schemas.microsoft.com/office/spreadsheetml/2010/11/main" uri="{B97F6D7D-B522-45F9-BDA1-12C45D357490}">
          <x15:cacheHierarchy aggregatedColumn="22"/>
        </ext>
      </extLst>
    </cacheHierarchy>
    <cacheHierarchy uniqueName="[Measures].[Distinct Count of VIOLENT CRIME]" caption="Distinct 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Count of VIOLENT CRIME]" caption="Count of VIOLENT CRIME" measure="1" displayFolder="" measureGroup="Table12" count="0" hidden="1">
      <extLst>
        <ext xmlns:x15="http://schemas.microsoft.com/office/spreadsheetml/2010/11/main" uri="{B97F6D7D-B522-45F9-BDA1-12C45D357490}">
          <x15:cacheHierarchy aggregatedColumn="18"/>
        </ext>
      </extLst>
    </cacheHierarchy>
    <cacheHierarchy uniqueName="[Measures].[Sum of Average Rent]" caption="Sum of Average Rent" measure="1" displayFolder="" measureGroup="Table13" count="0" hidden="1">
      <extLst>
        <ext xmlns:x15="http://schemas.microsoft.com/office/spreadsheetml/2010/11/main" uri="{B97F6D7D-B522-45F9-BDA1-12C45D357490}">
          <x15:cacheHierarchy aggregatedColumn="26"/>
        </ext>
      </extLst>
    </cacheHierarchy>
    <cacheHierarchy uniqueName="[Measures].[Sum of 2 Bedroom]" caption="Sum of 2 Bedroom" measure="1" displayFolder="" measureGroup="Table13" count="0" hidden="1">
      <extLst>
        <ext xmlns:x15="http://schemas.microsoft.com/office/spreadsheetml/2010/11/main" uri="{B97F6D7D-B522-45F9-BDA1-12C45D357490}">
          <x15:cacheHierarchy aggregatedColumn="25"/>
        </ext>
      </extLst>
    </cacheHierarchy>
    <cacheHierarchy uniqueName="[Measures].[Sum of 1 Bedroom]" caption="Sum of 1 Bedroom" measure="1" displayFolder="" measureGroup="Table13" count="0" hidden="1">
      <extLst>
        <ext xmlns:x15="http://schemas.microsoft.com/office/spreadsheetml/2010/11/main" uri="{B97F6D7D-B522-45F9-BDA1-12C45D357490}">
          <x15:cacheHierarchy aggregatedColumn="24"/>
        </ext>
      </extLst>
    </cacheHierarchy>
    <cacheHierarchy uniqueName="[Measures].[Count of CITIES]" caption="Count of CITIES" measure="1" displayFolder="" measureGroup="Table13" count="0" hidden="1">
      <extLst>
        <ext xmlns:x15="http://schemas.microsoft.com/office/spreadsheetml/2010/11/main" uri="{B97F6D7D-B522-45F9-BDA1-12C45D357490}">
          <x15:cacheHierarchy aggregatedColumn="23"/>
        </ext>
      </extLst>
    </cacheHierarchy>
    <cacheHierarchy uniqueName="[Measures].[Sum of Sunshine Days]" caption="Sum of Sunshine Days" measure="1" displayFolder="" measureGroup="Range" count="0" hidden="1">
      <extLst>
        <ext xmlns:x15="http://schemas.microsoft.com/office/spreadsheetml/2010/11/main" uri="{B97F6D7D-B522-45F9-BDA1-12C45D357490}">
          <x15:cacheHierarchy aggregatedColumn="5"/>
        </ext>
      </extLst>
    </cacheHierarchy>
    <cacheHierarchy uniqueName="[Measures].[Sum of Precipitation Days]" caption="Sum of Precipitation Days" measure="1" displayFolder="" measureGroup="Range" count="0" hidden="1">
      <extLst>
        <ext xmlns:x15="http://schemas.microsoft.com/office/spreadsheetml/2010/11/main" uri="{B97F6D7D-B522-45F9-BDA1-12C45D357490}">
          <x15:cacheHierarchy aggregatedColumn="6"/>
        </ext>
      </extLst>
    </cacheHierarchy>
    <cacheHierarchy uniqueName="[Measures].[Sum of Snowfall Days]" caption="Sum of Snowfall Days" measure="1" displayFolder="" measureGroup="Range" count="0" hidden="1">
      <extLst>
        <ext xmlns:x15="http://schemas.microsoft.com/office/spreadsheetml/2010/11/main" uri="{B97F6D7D-B522-45F9-BDA1-12C45D357490}">
          <x15:cacheHierarchy aggregatedColumn="7"/>
        </ext>
      </extLst>
    </cacheHierarchy>
    <cacheHierarchy uniqueName="[Measures].[Sum of Total Population]" caption="Sum of Total Population" measure="1" displayFolder="" measureGroup="Range" count="0" hidden="1">
      <extLst>
        <ext xmlns:x15="http://schemas.microsoft.com/office/spreadsheetml/2010/11/main" uri="{B97F6D7D-B522-45F9-BDA1-12C45D357490}">
          <x15:cacheHierarchy aggregatedColumn="8"/>
        </ext>
      </extLst>
    </cacheHierarchy>
    <cacheHierarchy uniqueName="[Measures].[Sum of Robbery 2]" caption="Sum of Robbery 2" measure="1" displayFolder="" measureGroup="Range" count="0" hidden="1">
      <extLst>
        <ext xmlns:x15="http://schemas.microsoft.com/office/spreadsheetml/2010/11/main" uri="{B97F6D7D-B522-45F9-BDA1-12C45D357490}">
          <x15:cacheHierarchy aggregatedColumn="9"/>
        </ext>
      </extLst>
    </cacheHierarchy>
    <cacheHierarchy uniqueName="[Measures].[Sum of Property Crime 2]" caption="Sum of Property Crime 2" measure="1" displayFolder="" measureGroup="Range" count="0" hidden="1">
      <extLst>
        <ext xmlns:x15="http://schemas.microsoft.com/office/spreadsheetml/2010/11/main" uri="{B97F6D7D-B522-45F9-BDA1-12C45D357490}">
          <x15:cacheHierarchy aggregatedColumn="10"/>
        </ext>
      </extLst>
    </cacheHierarchy>
    <cacheHierarchy uniqueName="[Measures].[Sum of Theft 2]" caption="Sum of Theft 2" measure="1" displayFolder="" measureGroup="Range" count="0" hidden="1">
      <extLst>
        <ext xmlns:x15="http://schemas.microsoft.com/office/spreadsheetml/2010/11/main" uri="{B97F6D7D-B522-45F9-BDA1-12C45D357490}">
          <x15:cacheHierarchy aggregatedColumn="11"/>
        </ext>
      </extLst>
    </cacheHierarchy>
    <cacheHierarchy uniqueName="[Measures].[Sum of Average Income]" caption="Sum of Average Income" measure="1" displayFolder="" measureGroup="Range" count="0" hidden="1">
      <extLst>
        <ext xmlns:x15="http://schemas.microsoft.com/office/spreadsheetml/2010/11/main" uri="{B97F6D7D-B522-45F9-BDA1-12C45D357490}">
          <x15:cacheHierarchy aggregatedColumn="12"/>
        </ext>
      </extLst>
    </cacheHierarchy>
    <cacheHierarchy uniqueName="[Measures].[Sum of Gas Price / Gallon]" caption="Sum of Gas Price / Gallon" measure="1" displayFolder="" measureGroup="Range" count="0" hidden="1">
      <extLst>
        <ext xmlns:x15="http://schemas.microsoft.com/office/spreadsheetml/2010/11/main" uri="{B97F6D7D-B522-45F9-BDA1-12C45D357490}">
          <x15:cacheHierarchy aggregatedColumn="13"/>
        </ext>
      </extLst>
    </cacheHierarchy>
    <cacheHierarchy uniqueName="[Measures].[Sum of 2 Bedroom 2]" caption="Sum of 2 Bedroom 2" measure="1" displayFolder="" measureGroup="Range" count="0" hidden="1">
      <extLst>
        <ext xmlns:x15="http://schemas.microsoft.com/office/spreadsheetml/2010/11/main" uri="{B97F6D7D-B522-45F9-BDA1-12C45D357490}">
          <x15:cacheHierarchy aggregatedColumn="14"/>
        </ext>
      </extLst>
    </cacheHierarchy>
    <cacheHierarchy uniqueName="[Measures].[Sum of 1 Bedroom 2]" caption="Sum of 1 Bedroom 2" measure="1" displayFolder="" measureGroup="Range" count="0" hidden="1">
      <extLst>
        <ext xmlns:x15="http://schemas.microsoft.com/office/spreadsheetml/2010/11/main" uri="{B97F6D7D-B522-45F9-BDA1-12C45D357490}">
          <x15:cacheHierarchy aggregatedColumn="15"/>
        </ext>
      </extLst>
    </cacheHierarchy>
    <cacheHierarchy uniqueName="[Measures].[Sum of Monthly Rent]" caption="Sum of Monthly Rent" measure="1" displayFolder="" measureGroup="Range"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9287869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5E5007-57D7-4981-A212-6210624526FB}" name="PivotTable4"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ITIES">
  <location ref="A3:F10" firstHeaderRow="0" firstDataRow="1" firstDataCol="1"/>
  <pivotFields count="6">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7">
    <i>
      <x/>
    </i>
    <i>
      <x v="1"/>
    </i>
    <i>
      <x v="2"/>
    </i>
    <i>
      <x v="3"/>
    </i>
    <i>
      <x v="4"/>
    </i>
    <i>
      <x v="5"/>
    </i>
    <i t="grand">
      <x/>
    </i>
  </rowItems>
  <colFields count="1">
    <field x="-2"/>
  </colFields>
  <colItems count="5">
    <i>
      <x/>
    </i>
    <i i="1">
      <x v="1"/>
    </i>
    <i i="2">
      <x v="2"/>
    </i>
    <i i="3">
      <x v="3"/>
    </i>
    <i i="4">
      <x v="4"/>
    </i>
  </colItems>
  <dataFields count="5">
    <dataField name="VIOLENT CRIME" fld="4" baseField="0" baseItem="0"/>
    <dataField name="ROBBERY" fld="1" baseField="0" baseItem="0"/>
    <dataField name="PROPERTY CRIME" fld="2" baseField="0" baseItem="0"/>
    <dataField name="THEFT" fld="3" baseField="0" baseItem="0"/>
    <dataField name="TOTALS" fld="5"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VIOLENT CRIME"/>
    <pivotHierarchy dragToData="1" caption="ROBBERY"/>
    <pivotHierarchy dragToData="1" caption="PROPERTY CRIME"/>
    <pivotHierarchy dragToData="1" caption="THEFT"/>
    <pivotHierarchy dragToData="1" caption="TOTAL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4"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bookStart-Dataset.xlsx!Table12">
        <x15:activeTabTopLevelEntity name="[Table1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2F6FED-2C17-4E37-A642-F2C2B186E876}" name="PivotTable5" cacheId="1" applyNumberFormats="0" applyBorderFormats="0" applyFontFormats="0" applyPatternFormats="0" applyAlignmentFormats="0" applyWidthHeightFormats="1" dataCaption="Values" tag="bd43b8ff-5c4b-404d-a411-a5c3d9ba0e9f" updatedVersion="8" minRefreshableVersion="3" useAutoFormatting="1" subtotalHiddenItems="1" itemPrintTitles="1" createdVersion="8" indent="0" outline="1" outlineData="1" multipleFieldFilters="0">
  <location ref="A3:D10"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2"/>
  </rowFields>
  <rowItems count="7">
    <i>
      <x/>
    </i>
    <i>
      <x v="1"/>
    </i>
    <i>
      <x v="2"/>
    </i>
    <i>
      <x v="3"/>
    </i>
    <i>
      <x v="4"/>
    </i>
    <i>
      <x v="5"/>
    </i>
    <i t="grand">
      <x/>
    </i>
  </rowItems>
  <colFields count="1">
    <field x="-2"/>
  </colFields>
  <colItems count="3">
    <i>
      <x/>
    </i>
    <i i="1">
      <x v="1"/>
    </i>
    <i i="2">
      <x v="2"/>
    </i>
  </colItems>
  <dataFields count="3">
    <dataField name="Sum of 2 Bedroom" fld="0" baseField="0" baseItem="0"/>
    <dataField name="Sum of 1 Bedroom" fld="1" baseField="0" baseItem="0"/>
    <dataField name="Sum of Average Rent" fld="3"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bookStart-Dataset.xlsx!Table13">
        <x15:activeTabTopLevelEntity name="[Table1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D897BE-B90D-4DD2-8E1F-93A60266FEB8}" name="PivotTable10" cacheId="5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Cities">
  <location ref="A20:D23" firstHeaderRow="0" firstDataRow="1" firstDataCol="1"/>
  <pivotFields count="4">
    <pivotField axis="axisRow" allDrilled="1" subtotalTop="0" showAll="0" dataSourceSort="1" defaultSubtotal="0" defaultAttributeDrillState="1">
      <items count="3">
        <item s="1" x="0"/>
        <item s="1" x="1"/>
        <item s="1" x="2"/>
      </items>
    </pivotField>
    <pivotField dataField="1" subtotalTop="0" showAll="0" defaultSubtotal="0"/>
    <pivotField dataField="1" subtotalTop="0" showAll="0" defaultSubtotal="0"/>
    <pivotField dataField="1" subtotalTop="0" showAll="0" defaultSubtotal="0"/>
  </pivotFields>
  <rowFields count="1">
    <field x="0"/>
  </rowFields>
  <rowItems count="3">
    <i>
      <x/>
    </i>
    <i>
      <x v="1"/>
    </i>
    <i>
      <x v="2"/>
    </i>
  </rowItems>
  <colFields count="1">
    <field x="-2"/>
  </colFields>
  <colItems count="3">
    <i>
      <x/>
    </i>
    <i i="1">
      <x v="1"/>
    </i>
    <i i="2">
      <x v="2"/>
    </i>
  </colItems>
  <dataFields count="3">
    <dataField name="Robbery" fld="1" baseField="0" baseItem="0"/>
    <dataField name="Property Crime" fld="2" baseField="0" baseItem="0"/>
    <dataField name="Theft" fld="3"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obbery"/>
    <pivotHierarchy dragToData="1" caption="Property Crime"/>
    <pivotHierarchy dragToData="1" caption="Theft"/>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751339-55C8-47AB-BD0F-C73D5FD18CFE}" name="PivotTable9" cacheId="4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rowHeaderCaption="Cities">
  <location ref="F11:G14" firstHeaderRow="1" firstDataRow="1" firstDataCol="1"/>
  <pivotFields count="2">
    <pivotField dataField="1" subtotalTop="0" showAll="0" defaultSubtotal="0"/>
    <pivotField axis="axisRow" allDrilled="1" subtotalTop="0" showAll="0" dataSourceSort="1" defaultSubtotal="0" defaultAttributeDrillState="1">
      <items count="3">
        <item s="1" x="0"/>
        <item s="1" x="1"/>
        <item s="1" x="2"/>
      </items>
    </pivotField>
  </pivotFields>
  <rowFields count="1">
    <field x="1"/>
  </rowFields>
  <rowItems count="3">
    <i>
      <x/>
    </i>
    <i>
      <x v="1"/>
    </i>
    <i>
      <x v="2"/>
    </i>
  </rowItems>
  <colItems count="1">
    <i/>
  </colItems>
  <dataFields count="1">
    <dataField name="Total Population" fld="0" baseField="1" baseItem="0" numFmtId="3"/>
  </dataFields>
  <formats count="1">
    <format dxfId="9">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0"/>
          </reference>
        </references>
      </pivotArea>
    </chartFormat>
  </chartFormat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opulation"/>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9E043B-650A-4D5D-8B2D-3B93B5807EAD}" name="PivotTable8" cacheId="62"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rowHeaderCaption="Cities">
  <location ref="A29:D32" firstHeaderRow="0" firstDataRow="1" firstDataCol="1"/>
  <pivotFields count="4">
    <pivotField axis="axisRow" allDrilled="1" subtotalTop="0" showAll="0" dataSourceSort="1" defaultSubtotal="0" defaultAttributeDrillState="1">
      <items count="3">
        <item s="1" x="0"/>
        <item s="1" x="1"/>
        <item s="1" x="2"/>
      </items>
    </pivotField>
    <pivotField dataField="1" subtotalTop="0" showAll="0" defaultSubtotal="0"/>
    <pivotField dataField="1" subtotalTop="0" showAll="0" defaultSubtotal="0"/>
    <pivotField dataField="1" subtotalTop="0" showAll="0" defaultSubtotal="0"/>
  </pivotFields>
  <rowFields count="1">
    <field x="0"/>
  </rowFields>
  <rowItems count="3">
    <i>
      <x/>
    </i>
    <i>
      <x v="1"/>
    </i>
    <i>
      <x v="2"/>
    </i>
  </rowItems>
  <colFields count="1">
    <field x="-2"/>
  </colFields>
  <colItems count="3">
    <i>
      <x/>
    </i>
    <i i="1">
      <x v="1"/>
    </i>
    <i i="2">
      <x v="2"/>
    </i>
  </colItems>
  <dataFields count="3">
    <dataField name="Sunshine Days" fld="1" baseField="0" baseItem="0"/>
    <dataField name="Precipitation Days" fld="2" baseField="0" baseItem="0"/>
    <dataField name="Snowfall Days" fld="3" baseField="0" baseItem="0"/>
  </dataField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nshine Days"/>
    <pivotHierarchy dragToData="1" caption="Precipitation Days"/>
    <pivotHierarchy dragToData="1" caption="Snowfall Day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M$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6F65CB-E865-41BD-8E27-35F01512EC45}" name="PivotTable13" cacheId="5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rowHeaderCaption="Cities">
  <location ref="A11:D14"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3">
        <item s="1" x="0"/>
        <item s="1" x="1"/>
        <item s="1" x="2"/>
      </items>
    </pivotField>
  </pivotFields>
  <rowFields count="1">
    <field x="3"/>
  </rowFields>
  <rowItems count="3">
    <i>
      <x/>
    </i>
    <i>
      <x v="1"/>
    </i>
    <i>
      <x v="2"/>
    </i>
  </rowItems>
  <colFields count="1">
    <field x="-2"/>
  </colFields>
  <colItems count="3">
    <i>
      <x/>
    </i>
    <i i="1">
      <x v="1"/>
    </i>
    <i i="2">
      <x v="2"/>
    </i>
  </colItems>
  <dataFields count="3">
    <dataField name=" 2 Bedroom" fld="0" baseField="3" baseItem="0"/>
    <dataField name="1 Bedroom" fld="1" baseField="3" baseItem="0"/>
    <dataField name="Average Monthly Rent" fld="2" baseField="3" baseItem="0"/>
  </dataFields>
  <chartFormats count="3">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2"/>
          </reference>
        </references>
      </pivotArea>
    </chartFormat>
  </chartFormat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2 Bedroom"/>
    <pivotHierarchy dragToData="1" caption="1 Bedroom"/>
    <pivotHierarchy dragToData="1" caption="Average Monthly Rent"/>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944058D-54C3-4EE0-A405-39A4EB4625DC}" name="PivotTable12" cacheId="5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Cities">
  <location ref="F20:G23" firstHeaderRow="1" firstDataRow="1" firstDataCol="1"/>
  <pivotFields count="2">
    <pivotField dataField="1" subtotalTop="0" showAll="0" defaultSubtotal="0"/>
    <pivotField axis="axisRow" allDrilled="1" subtotalTop="0" showAll="0" dataSourceSort="1" defaultSubtotal="0" defaultAttributeDrillState="1">
      <items count="3">
        <item s="1" x="0"/>
        <item s="1" x="1"/>
        <item s="1" x="2"/>
      </items>
    </pivotField>
  </pivotFields>
  <rowFields count="1">
    <field x="1"/>
  </rowFields>
  <rowItems count="3">
    <i>
      <x/>
    </i>
    <i>
      <x v="1"/>
    </i>
    <i>
      <x v="2"/>
    </i>
  </rowItems>
  <colItems count="1">
    <i/>
  </colItems>
  <dataFields count="1">
    <dataField name=" Gas Price / Gallon" fld="0" baseField="1" baseItem="0" numFmtId="164"/>
  </dataFields>
  <formats count="1">
    <format dxfId="10">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Gas Price / Gallo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2C4704-F269-4C91-9EB2-90BB56F6CC91}" name="PivotTable11" cacheId="5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Cities">
  <location ref="F29:G32" firstHeaderRow="1" firstDataRow="1" firstDataCol="1"/>
  <pivotFields count="2">
    <pivotField axis="axisRow" allDrilled="1" subtotalTop="0" showAll="0" dataSourceSort="1" defaultSubtotal="0" defaultAttributeDrillState="1">
      <items count="6">
        <item s="1" x="0"/>
        <item s="1" x="1"/>
        <item s="1" x="2"/>
        <item x="3"/>
        <item x="4"/>
        <item x="5"/>
      </items>
    </pivotField>
    <pivotField dataField="1" subtotalTop="0" showAll="0" defaultSubtotal="0"/>
  </pivotFields>
  <rowFields count="1">
    <field x="0"/>
  </rowFields>
  <rowItems count="3">
    <i>
      <x/>
    </i>
    <i>
      <x v="1"/>
    </i>
    <i>
      <x v="2"/>
    </i>
  </rowItems>
  <colItems count="1">
    <i/>
  </colItems>
  <dataFields count="1">
    <dataField name="Average Income" fld="1" baseField="0" baseItem="0" numFmtId="165"/>
  </dataFields>
  <formats count="1">
    <format dxfId="11">
      <pivotArea outline="0" collapsedLevelsAreSubtotals="1" fieldPosition="0"/>
    </format>
  </format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5"/>
          </reference>
        </references>
      </pivotArea>
    </chartFormat>
    <chartFormat chart="1" format="3">
      <pivotArea type="data" outline="0" fieldPosition="0">
        <references count="2">
          <reference field="4294967294" count="1" selected="0">
            <x v="0"/>
          </reference>
          <reference field="0" count="1" selected="0">
            <x v="4"/>
          </reference>
        </references>
      </pivotArea>
    </chartFormat>
    <chartFormat chart="1" format="4">
      <pivotArea type="data" outline="0" fieldPosition="0">
        <references count="2">
          <reference field="4294967294" count="1" selected="0">
            <x v="0"/>
          </reference>
          <reference field="0" count="1" selected="0">
            <x v="0"/>
          </reference>
        </references>
      </pivotArea>
    </chartFormat>
    <chartFormat chart="1" format="5">
      <pivotArea type="data" outline="0" fieldPosition="0">
        <references count="2">
          <reference field="4294967294" count="1" selected="0">
            <x v="0"/>
          </reference>
          <reference field="0" count="1" selected="0">
            <x v="3"/>
          </reference>
        </references>
      </pivotArea>
    </chartFormat>
    <chartFormat chart="1" format="6">
      <pivotArea type="data" outline="0" fieldPosition="0">
        <references count="2">
          <reference field="4294967294" count="1" selected="0">
            <x v="0"/>
          </reference>
          <reference field="0" count="1" selected="0">
            <x v="2"/>
          </reference>
        </references>
      </pivotArea>
    </chartFormat>
    <chartFormat chart="1" format="7">
      <pivotArea type="data" outline="0" fieldPosition="0">
        <references count="2">
          <reference field="4294967294" count="1" selected="0">
            <x v="0"/>
          </reference>
          <reference field="0" count="1" selected="0">
            <x v="1"/>
          </reference>
        </references>
      </pivotArea>
    </chartFormat>
    <chartFormat chart="1" format="8">
      <pivotArea type="data" outline="0" fieldPosition="0">
        <references count="1">
          <reference field="4294967294" count="1" selected="0">
            <x v="0"/>
          </reference>
        </references>
      </pivotArea>
    </chartFormat>
  </chartFormats>
  <pivotHierarchies count="5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Incom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4B1E442-8799-4261-A960-F5BBEF190CBA}" autoFormatId="16" applyNumberFormats="0" applyBorderFormats="0" applyFontFormats="0" applyPatternFormats="0" applyAlignmentFormats="0" applyWidthHeightFormats="0">
  <queryTableRefresh nextId="6">
    <queryTableFields count="4">
      <queryTableField id="1" name="Cities" tableColumnId="1"/>
      <queryTableField id="2" name="Column1" tableColumnId="2"/>
      <queryTableField id="4" name="Mean income (dollars)" tableColumnId="4"/>
      <queryTableField id="5" name="Total Estimate Income" tableColumnId="5"/>
    </queryTableFields>
  </queryTableRefresh>
  <extLst>
    <ext xmlns:x15="http://schemas.microsoft.com/office/spreadsheetml/2010/11/main" uri="{883FBD77-0823-4a55-B5E3-86C4891E6966}">
      <x15:queryTable sourceDataName="Query - INCOME Dataset"/>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IES" xr10:uid="{1C27C483-5771-450A-B8BA-F3B711E1A22F}" sourceName="[Range].[CITIES]">
  <pivotTables>
    <pivotTable tabId="12" name="PivotTable9"/>
    <pivotTable tabId="12" name="PivotTable10"/>
    <pivotTable tabId="12" name="PivotTable11"/>
    <pivotTable tabId="12" name="PivotTable12"/>
    <pivotTable tabId="12" name="PivotTable13"/>
    <pivotTable tabId="12" name="PivotTable8"/>
  </pivotTables>
  <data>
    <olap pivotCacheId="928786906">
      <levels count="2">
        <level uniqueName="[Range].[CITIES].[(All)]" sourceCaption="(All)" count="0"/>
        <level uniqueName="[Range].[CITIES].[CITIES]" sourceCaption="CITIES" count="6">
          <ranges>
            <range startItem="0">
              <i n="[Range].[CITIES].&amp;[ANN ARBOR]" c="ANN ARBOR"/>
              <i n="[Range].[CITIES].&amp;[BOSTON]" c="BOSTON"/>
              <i n="[Range].[CITIES].&amp;[DALLAS]" c="DALLAS"/>
              <i n="[Range].[CITIES].&amp;[LOS ANGELES]" c="LOS ANGELES"/>
              <i n="[Range].[CITIES].&amp;[SEATTLE]" c="SEATTLE"/>
              <i n="[Range].[CITIES].&amp;[WASHINGTON DC]" c="WASHINGTON DC"/>
            </range>
          </ranges>
        </level>
      </levels>
      <selections count="3">
        <selection n="[Range].[CITIES].&amp;[BOSTON]"/>
        <selection n="[Range].[CITIES].&amp;[SEATTLE]"/>
        <selection n="[Range].[CITIES].&amp;[WASHINGTON DC]"/>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IES" xr10:uid="{1961646A-83B1-4CD5-B8A7-B5B3C6D285C8}" cache="Slicer_CITIES" caption="CITIES" columnCount="6" level="1" style="SlicerStyleLight6" rowHeight="2476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939AC0-E007-4B82-BA0C-89051F4FD82C}" name="Population_AnnArbor" displayName="Population_AnnArbor" ref="A3:D21" totalsRowShown="0" headerRowDxfId="51" dataDxfId="50">
  <autoFilter ref="A3:D21" xr:uid="{EA939AC0-E007-4B82-BA0C-89051F4FD82C}">
    <filterColumn colId="0" hiddenButton="1"/>
    <filterColumn colId="1" hiddenButton="1"/>
    <filterColumn colId="2" hiddenButton="1"/>
    <filterColumn colId="3" hiddenButton="1"/>
  </autoFilter>
  <tableColumns count="4">
    <tableColumn id="1" xr3:uid="{15016F03-3FBC-45C1-BB2F-00D8A448B314}" name="AGE" dataDxfId="49"/>
    <tableColumn id="2" xr3:uid="{F31DDF4C-0374-4E31-BB44-1CE2C943565F}" name="TOTAL" dataDxfId="48">
      <calculatedColumnFormula>C4+D4</calculatedColumnFormula>
    </tableColumn>
    <tableColumn id="3" xr3:uid="{672B1677-8DDB-4404-84AC-B9AADEF48FEE}" name="MALE" dataDxfId="47"/>
    <tableColumn id="4" xr3:uid="{39350698-2144-433A-AE01-34CC07BB4DCF}" name="FEMALE" dataDxfId="46"/>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275D24-869B-4289-BC09-8B7D801F57B4}" name="Table2" displayName="Table2" ref="F3:I21" totalsRowShown="0" dataDxfId="45">
  <autoFilter ref="F3:I21" xr:uid="{6D275D24-869B-4289-BC09-8B7D801F57B4}">
    <filterColumn colId="0" hiddenButton="1"/>
    <filterColumn colId="1" hiddenButton="1"/>
    <filterColumn colId="2" hiddenButton="1"/>
    <filterColumn colId="3" hiddenButton="1"/>
  </autoFilter>
  <tableColumns count="4">
    <tableColumn id="1" xr3:uid="{0E953C13-291B-42BD-99FC-0C9B953648C3}" name="AGE" dataDxfId="44"/>
    <tableColumn id="2" xr3:uid="{40EB8ADE-2C59-4CB9-9972-3970569E636B}" name="TOTAL" dataDxfId="43">
      <calculatedColumnFormula>H4+I4</calculatedColumnFormula>
    </tableColumn>
    <tableColumn id="3" xr3:uid="{ADEA96E9-4B8B-4F3D-9B25-F7749DA6C8A5}" name="MALE" dataDxfId="42"/>
    <tableColumn id="4" xr3:uid="{94A8479A-5FE3-4C8E-B929-53CB77E9F8BD}" name="FEMALE" dataDxfId="4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93FFA2-55DD-4908-B3D6-7D5954464DCC}" name="Table3" displayName="Table3" ref="K3:N21" headerRowDxfId="40" dataDxfId="39">
  <autoFilter ref="K3:N21" xr:uid="{8B93FFA2-55DD-4908-B3D6-7D5954464DCC}">
    <filterColumn colId="0" hiddenButton="1"/>
    <filterColumn colId="1" hiddenButton="1"/>
    <filterColumn colId="2" hiddenButton="1"/>
    <filterColumn colId="3" hiddenButton="1"/>
  </autoFilter>
  <tableColumns count="4">
    <tableColumn id="1" xr3:uid="{8620411B-52D5-44BF-A971-139E2C209DC4}" name="AGE" totalsRowLabel="Total" dataDxfId="38" totalsRowDxfId="37"/>
    <tableColumn id="2" xr3:uid="{7C43AD05-8CD1-4627-984B-028434BCA081}" name="TOTAL" dataDxfId="36" totalsRowDxfId="35">
      <calculatedColumnFormula>M4+N4</calculatedColumnFormula>
    </tableColumn>
    <tableColumn id="3" xr3:uid="{1FAA92FD-DF13-4BBC-A5BB-0EDFFF04FD72}" name="MALE" dataDxfId="34" totalsRowDxfId="33"/>
    <tableColumn id="4" xr3:uid="{6B7F0356-486C-4E3A-A078-A36C8C2D9B9B}" name="FEMALE" totalsRowFunction="sum" dataDxfId="32" totalsRowDxfId="31"/>
  </tableColumns>
  <tableStyleInfo name="TableStyleLight21" showFirstColumn="0" showLastColumn="0" showRowStripes="0"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F59184C-D78F-4F74-99F8-DED29B4A03AB}" name="Table6" displayName="Table6" ref="F24:I42" totalsRowShown="0">
  <autoFilter ref="F24:I42" xr:uid="{7F59184C-D78F-4F74-99F8-DED29B4A03AB}">
    <filterColumn colId="0" hiddenButton="1"/>
    <filterColumn colId="1" hiddenButton="1"/>
    <filterColumn colId="2" hiddenButton="1"/>
    <filterColumn colId="3" hiddenButton="1"/>
  </autoFilter>
  <tableColumns count="4">
    <tableColumn id="1" xr3:uid="{6E37DBA9-CD04-4E1B-828E-C70A61C6BC79}" name="AGE"/>
    <tableColumn id="2" xr3:uid="{B89F8125-07E7-4F00-AD5C-840A79B5E896}" name="TOTAL" dataDxfId="30"/>
    <tableColumn id="3" xr3:uid="{A4BDFFFD-ABAF-4CC8-A662-DFBE23E7DB04}" name="MALE" dataDxfId="29"/>
    <tableColumn id="4" xr3:uid="{3DB492EC-4FBC-4C2C-9CD3-CF2D436B2C96}" name="FEMALE" dataDxfId="28"/>
  </tableColumns>
  <tableStyleInfo name="TableStyleLight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7FC19F2-BD1D-409E-AECE-99C7079B796D}" name="Table7" displayName="Table7" ref="A24:D44" totalsRowCount="1">
  <autoFilter ref="A24:D43" xr:uid="{F7FC19F2-BD1D-409E-AECE-99C7079B796D}">
    <filterColumn colId="0" hiddenButton="1"/>
    <filterColumn colId="1" hiddenButton="1"/>
    <filterColumn colId="2" hiddenButton="1"/>
    <filterColumn colId="3" hiddenButton="1"/>
  </autoFilter>
  <tableColumns count="4">
    <tableColumn id="1" xr3:uid="{9938CA37-E568-47F0-B7C1-3D072E362DDB}" name="    AGE"/>
    <tableColumn id="2" xr3:uid="{883C0AB1-88F8-49F3-9D2C-1AE8C055FDC7}" name="Total" totalsRowFunction="custom" dataDxfId="27" totalsRowDxfId="26">
      <calculatedColumnFormula>Table7[[#This Row],[Male]]+Table7[[#This Row],[Female]]</calculatedColumnFormula>
      <totalsRowFormula>SUM(B25:B42)</totalsRowFormula>
    </tableColumn>
    <tableColumn id="3" xr3:uid="{CDCA2AF1-3AA4-4AF2-8875-80EEA574B67A}" name="Male" dataDxfId="25" totalsRowDxfId="24"/>
    <tableColumn id="4" xr3:uid="{7C7A09E1-E497-4717-A08C-DDC8AE055DCD}" name="Female" dataDxfId="23" totalsRowDxfId="22"/>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FFE2CAA-E7DC-4F5D-859E-3B07AC498D8F}" name="Table8" displayName="Table8" ref="K24:N42" totalsRowShown="0">
  <autoFilter ref="K24:N42" xr:uid="{3FFE2CAA-E7DC-4F5D-859E-3B07AC498D8F}">
    <filterColumn colId="0" hiddenButton="1"/>
    <filterColumn colId="1" hiddenButton="1"/>
    <filterColumn colId="2" hiddenButton="1"/>
    <filterColumn colId="3" hiddenButton="1"/>
  </autoFilter>
  <tableColumns count="4">
    <tableColumn id="1" xr3:uid="{13A1BD0A-2C1A-443D-A710-4489CC64A8B9}" name="    AGE"/>
    <tableColumn id="2" xr3:uid="{4F43CD8B-892A-4019-8E80-F86E051921C2}" name="TOTAL" dataDxfId="21"/>
    <tableColumn id="3" xr3:uid="{1815A5AA-01E8-48FE-9BB8-5930D7B3DC6A}" name="MALE " dataDxfId="20"/>
    <tableColumn id="4" xr3:uid="{5396CF5E-3E61-49FB-B904-913AD950A529}" name="FEMALE" dataDxfId="19"/>
  </tableColumns>
  <tableStyleInfo name="TableStyleLight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576BEF6-5390-48F4-9129-4580480C5F43}" name="INCOME_Dataset" displayName="INCOME_Dataset" ref="A3:D21" tableType="queryTable" totalsRowShown="0">
  <autoFilter ref="A3:D21" xr:uid="{F576BEF6-5390-48F4-9129-4580480C5F43}">
    <filterColumn colId="0" hiddenButton="1"/>
    <filterColumn colId="1" hiddenButton="1"/>
    <filterColumn colId="2" hiddenButton="1"/>
    <filterColumn colId="3" hiddenButton="1"/>
  </autoFilter>
  <tableColumns count="4">
    <tableColumn id="1" xr3:uid="{896B56C7-3298-4219-9BBB-ADA0597EB43D}" uniqueName="1" name="Cities" queryTableFieldId="1" dataDxfId="18"/>
    <tableColumn id="2" xr3:uid="{15F48E38-CBA8-4F10-9AB7-79D6795279F2}" uniqueName="2" name="Column1" queryTableFieldId="2" dataDxfId="17"/>
    <tableColumn id="4" xr3:uid="{99903C52-AC74-4E91-90EC-36006468ECAF}" uniqueName="4" name="Mean income (dollars)" queryTableFieldId="4" dataDxfId="16" dataCellStyle="Currency"/>
    <tableColumn id="5" xr3:uid="{D8A18560-EFD2-4BDB-B01A-61BEFC8FBC89}" uniqueName="5" name="Total Estimate Income" queryTableFieldId="5" dataDxfId="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2925139-DD39-4684-8B83-4BF78A5A50B2}" name="Weather" displayName="Weather" ref="A3:D9" totalsRowShown="0" headerRowDxfId="14">
  <autoFilter ref="A3:D9" xr:uid="{22925139-DD39-4684-8B83-4BF78A5A50B2}">
    <filterColumn colId="0" hiddenButton="1"/>
    <filterColumn colId="1" hiddenButton="1"/>
    <filterColumn colId="2" hiddenButton="1"/>
    <filterColumn colId="3" hiddenButton="1"/>
  </autoFilter>
  <tableColumns count="4">
    <tableColumn id="1" xr3:uid="{85139FE6-6943-4F7E-94B3-764F17383EEC}" name="CITIES"/>
    <tableColumn id="2" xr3:uid="{28709B04-3663-43E5-9D76-93F3563F45E9}" name="Sunshine Days" dataDxfId="13" dataCellStyle="Percent"/>
    <tableColumn id="3" xr3:uid="{64ED832F-37BD-44E6-AEAF-22A1365C61AA}" name="Precipitation Days"/>
    <tableColumn id="4" xr3:uid="{991A0F5B-C4FB-4C92-8227-DAFAC39DAEBE}" name="Snowfall Days" dataDxfId="12"/>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5D12BD-9128-4B03-85A5-2D8053AF8AFF}" name="Table5" displayName="Table5" ref="A4:B10" totalsRowShown="0">
  <autoFilter ref="A4:B10" xr:uid="{BE5D12BD-9128-4B03-85A5-2D8053AF8AFF}">
    <filterColumn colId="0" hiddenButton="1"/>
    <filterColumn colId="1" hiddenButton="1"/>
  </autoFilter>
  <tableColumns count="2">
    <tableColumn id="1" xr3:uid="{9F50C0B3-C252-4FF3-BB75-180FDAC6CB83}" name="Row Labels"/>
    <tableColumn id="2" xr3:uid="{189D88D5-B8CF-45BE-B21D-8D38838D8A25}" name=" Gas Price / Gall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hyperlink" Target="https://ucr.fbi.gov/crime-in-the-u.s/2019/crime-in-the-u.s.-2019/topic-pages/tables/table-8/table-8.xls/view" TargetMode="External"/><Relationship Id="rId7" Type="http://schemas.openxmlformats.org/officeDocument/2006/relationships/printerSettings" Target="../printerSettings/printerSettings1.bin"/><Relationship Id="rId2" Type="http://schemas.openxmlformats.org/officeDocument/2006/relationships/hyperlink" Target="https://fred.stlouisfed.org/series/CUUR0000SEHA" TargetMode="External"/><Relationship Id="rId1" Type="http://schemas.openxmlformats.org/officeDocument/2006/relationships/hyperlink" Target="https://www.currentresults.com/Weather/US/average-city-weather.php" TargetMode="External"/><Relationship Id="rId6" Type="http://schemas.openxmlformats.org/officeDocument/2006/relationships/hyperlink" Target="https://data.census.gov/profile/Los_Angeles_city,_California?g=160XX00US0644000" TargetMode="External"/><Relationship Id="rId5" Type="http://schemas.openxmlformats.org/officeDocument/2006/relationships/hyperlink" Target="https://data.census.gov/table/ACSST5Y2022.S0101?g=050XX00US48113_160XX00US0644000,1150000,2507000,2603000,5363000" TargetMode="External"/><Relationship Id="rId4" Type="http://schemas.openxmlformats.org/officeDocument/2006/relationships/hyperlink" Target="https://data.census.gov/table/ACSST1Y2022.S1901?q=washington%20dc%20income&amp;g=050XX00US06037,48113_160XX00US2507000,2603000,5363000"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ADCFD-EF5A-4551-B723-3713339DF0CC}">
  <sheetPr codeName="Sheet1"/>
  <dimension ref="A4:R35"/>
  <sheetViews>
    <sheetView zoomScaleNormal="100" workbookViewId="0">
      <selection activeCell="Q22" sqref="Q22"/>
    </sheetView>
  </sheetViews>
  <sheetFormatPr defaultRowHeight="14.4" x14ac:dyDescent="0.3"/>
  <cols>
    <col min="11" max="11" width="14.33203125" customWidth="1"/>
    <col min="12" max="12" width="18.109375" customWidth="1"/>
  </cols>
  <sheetData>
    <row r="4" spans="1:18" x14ac:dyDescent="0.3">
      <c r="A4" s="18"/>
      <c r="B4" s="18"/>
      <c r="C4" s="18"/>
      <c r="D4" s="18"/>
      <c r="E4" s="18"/>
      <c r="F4" s="18"/>
      <c r="G4" s="18"/>
      <c r="H4" s="18"/>
      <c r="I4" s="18"/>
      <c r="J4" s="18"/>
      <c r="K4" s="18"/>
      <c r="L4" s="18"/>
      <c r="M4" s="18"/>
      <c r="N4" s="18"/>
      <c r="O4" s="18"/>
      <c r="P4" s="18"/>
      <c r="Q4" s="18"/>
      <c r="R4" s="18"/>
    </row>
    <row r="5" spans="1:18" ht="18" x14ac:dyDescent="0.35">
      <c r="A5" s="35" t="s">
        <v>108</v>
      </c>
      <c r="B5" s="36"/>
      <c r="C5" s="37"/>
      <c r="D5" s="18"/>
      <c r="E5" s="18"/>
      <c r="F5" s="18"/>
      <c r="G5" s="18"/>
      <c r="H5" s="18"/>
      <c r="I5" s="18"/>
      <c r="J5" s="18"/>
      <c r="K5" s="18"/>
      <c r="L5" s="18"/>
      <c r="M5" s="18"/>
      <c r="N5" s="18"/>
      <c r="O5" s="18"/>
      <c r="P5" s="18"/>
      <c r="Q5" s="18"/>
      <c r="R5" s="18"/>
    </row>
    <row r="6" spans="1:18" ht="15.6" x14ac:dyDescent="0.3">
      <c r="A6" s="26" t="s">
        <v>109</v>
      </c>
      <c r="B6" s="27"/>
      <c r="C6" s="28"/>
      <c r="D6" s="18"/>
      <c r="E6" s="18"/>
      <c r="F6" s="18"/>
      <c r="G6" s="18"/>
      <c r="H6" s="18"/>
      <c r="I6" s="18"/>
      <c r="J6" s="18"/>
      <c r="K6" s="18"/>
      <c r="L6" s="18"/>
      <c r="M6" s="18"/>
      <c r="N6" s="18"/>
      <c r="O6" s="18"/>
      <c r="P6" s="18"/>
      <c r="Q6" s="18"/>
      <c r="R6" s="18"/>
    </row>
    <row r="7" spans="1:18" ht="15.6" x14ac:dyDescent="0.3">
      <c r="A7" s="29" t="s">
        <v>110</v>
      </c>
      <c r="B7" s="30"/>
      <c r="C7" s="31"/>
      <c r="D7" s="18"/>
      <c r="E7" s="18"/>
      <c r="F7" s="18"/>
      <c r="G7" s="18"/>
      <c r="H7" s="18"/>
      <c r="I7" s="18"/>
      <c r="J7" s="18"/>
      <c r="K7" s="18"/>
      <c r="L7" s="18"/>
      <c r="M7" s="18"/>
      <c r="N7" s="18"/>
      <c r="O7" s="18"/>
      <c r="P7" s="18"/>
      <c r="Q7" s="18"/>
      <c r="R7" s="18"/>
    </row>
    <row r="8" spans="1:18" ht="15.6" x14ac:dyDescent="0.3">
      <c r="A8" s="32" t="s">
        <v>111</v>
      </c>
      <c r="B8" s="33"/>
      <c r="C8" s="34"/>
      <c r="D8" s="18"/>
      <c r="E8" s="18"/>
      <c r="F8" s="18"/>
      <c r="G8" s="18"/>
      <c r="H8" s="18"/>
      <c r="I8" s="18"/>
      <c r="J8" s="18"/>
      <c r="K8" s="18"/>
      <c r="L8" s="18"/>
      <c r="M8" s="18"/>
      <c r="N8" s="18"/>
      <c r="O8" s="18"/>
      <c r="P8" s="18"/>
      <c r="Q8" s="18"/>
      <c r="R8" s="18"/>
    </row>
    <row r="9" spans="1:18" ht="27.6" x14ac:dyDescent="0.3">
      <c r="A9" s="18"/>
      <c r="B9" s="18"/>
      <c r="C9" s="18"/>
      <c r="D9" s="18"/>
      <c r="E9" s="18"/>
      <c r="F9" s="18"/>
      <c r="G9" s="18"/>
      <c r="H9" s="18"/>
      <c r="I9" s="18"/>
      <c r="J9" s="18"/>
      <c r="K9" s="18"/>
      <c r="L9" s="19" t="s">
        <v>107</v>
      </c>
      <c r="M9" s="18"/>
      <c r="N9" s="18"/>
      <c r="O9" s="18"/>
      <c r="P9" s="18"/>
      <c r="Q9" s="18"/>
      <c r="R9" s="18"/>
    </row>
    <row r="10" spans="1:18" x14ac:dyDescent="0.3">
      <c r="A10" s="18"/>
      <c r="B10" s="18"/>
      <c r="C10" s="18"/>
      <c r="D10" s="18"/>
      <c r="E10" s="18"/>
      <c r="F10" s="18"/>
      <c r="G10" s="18"/>
      <c r="H10" s="18"/>
      <c r="I10" s="18"/>
      <c r="J10" s="18"/>
      <c r="K10" s="18"/>
      <c r="L10" s="18"/>
      <c r="M10" s="18"/>
      <c r="N10" s="18"/>
      <c r="O10" s="18"/>
      <c r="P10" s="18"/>
      <c r="Q10" s="18"/>
      <c r="R10" s="18"/>
    </row>
    <row r="11" spans="1:18" x14ac:dyDescent="0.3">
      <c r="A11" s="18"/>
      <c r="B11" s="18"/>
      <c r="C11" s="18"/>
      <c r="D11" s="18"/>
      <c r="E11" s="18"/>
      <c r="F11" s="18"/>
      <c r="G11" s="18"/>
      <c r="H11" s="18"/>
      <c r="I11" s="18"/>
      <c r="J11" s="18"/>
      <c r="K11" s="18"/>
      <c r="L11" s="18"/>
      <c r="M11" s="18"/>
      <c r="N11" s="18"/>
      <c r="O11" s="18"/>
      <c r="P11" s="18"/>
      <c r="Q11" s="18"/>
      <c r="R11" s="18"/>
    </row>
    <row r="12" spans="1:18" x14ac:dyDescent="0.3">
      <c r="A12" s="18"/>
      <c r="B12" s="18"/>
      <c r="C12" s="18"/>
      <c r="D12" s="18"/>
      <c r="E12" s="18"/>
      <c r="F12" s="18"/>
      <c r="G12" s="18"/>
      <c r="H12" s="18"/>
      <c r="I12" s="18"/>
      <c r="J12" s="18"/>
      <c r="K12" s="18"/>
      <c r="L12" s="18"/>
      <c r="M12" s="18"/>
      <c r="N12" s="18"/>
      <c r="O12" s="18"/>
      <c r="P12" s="18"/>
      <c r="Q12" s="18"/>
      <c r="R12" s="18"/>
    </row>
    <row r="13" spans="1:18" ht="16.8" customHeight="1" x14ac:dyDescent="0.3">
      <c r="A13" s="18"/>
      <c r="B13" s="18"/>
      <c r="C13" s="18"/>
      <c r="D13" s="18"/>
      <c r="E13" s="18"/>
      <c r="F13" s="18"/>
      <c r="G13" s="18"/>
      <c r="H13" s="18"/>
      <c r="I13" s="18"/>
      <c r="J13" s="18"/>
      <c r="K13" s="18"/>
      <c r="L13" s="19"/>
      <c r="M13" s="18"/>
      <c r="N13" s="18"/>
      <c r="O13" s="18"/>
      <c r="P13" s="18"/>
      <c r="Q13" s="18"/>
      <c r="R13" s="18"/>
    </row>
    <row r="14" spans="1:18" x14ac:dyDescent="0.3">
      <c r="A14" s="18"/>
      <c r="B14" s="18"/>
      <c r="C14" s="18"/>
      <c r="D14" s="18"/>
      <c r="E14" s="18"/>
      <c r="F14" s="18"/>
      <c r="G14" s="18"/>
      <c r="H14" s="18"/>
      <c r="I14" s="18"/>
      <c r="J14" s="18"/>
      <c r="K14" s="18"/>
      <c r="L14" s="18"/>
      <c r="M14" s="18"/>
      <c r="N14" s="18"/>
      <c r="O14" s="18"/>
      <c r="P14" s="18"/>
      <c r="Q14" s="18"/>
      <c r="R14" s="18"/>
    </row>
    <row r="15" spans="1:18" x14ac:dyDescent="0.3">
      <c r="A15" s="18"/>
      <c r="B15" s="18"/>
      <c r="C15" s="18"/>
      <c r="D15" s="18"/>
      <c r="E15" s="18"/>
      <c r="F15" s="18"/>
      <c r="G15" s="18"/>
      <c r="H15" s="18"/>
      <c r="I15" s="18"/>
      <c r="J15" s="18"/>
      <c r="K15" s="18"/>
      <c r="L15" s="18"/>
      <c r="M15" s="18"/>
      <c r="N15" s="18"/>
      <c r="O15" s="18"/>
      <c r="P15" s="18"/>
      <c r="Q15" s="18"/>
      <c r="R15" s="18"/>
    </row>
    <row r="16" spans="1:18" x14ac:dyDescent="0.3">
      <c r="A16" s="18"/>
      <c r="B16" s="18"/>
      <c r="C16" s="18"/>
      <c r="D16" s="18"/>
      <c r="E16" s="18"/>
      <c r="F16" s="18"/>
      <c r="G16" s="18"/>
      <c r="H16" s="18"/>
      <c r="I16" s="18"/>
      <c r="J16" s="18"/>
      <c r="K16" s="18"/>
      <c r="L16" s="18"/>
      <c r="M16" s="18"/>
      <c r="N16" s="18"/>
      <c r="O16" s="18"/>
      <c r="P16" s="18"/>
      <c r="Q16" s="18"/>
      <c r="R16" s="18"/>
    </row>
    <row r="17" spans="1:18" x14ac:dyDescent="0.3">
      <c r="A17" s="18"/>
      <c r="B17" s="18"/>
      <c r="C17" s="18"/>
      <c r="D17" s="18"/>
      <c r="E17" s="18"/>
      <c r="F17" s="18"/>
      <c r="G17" s="18"/>
      <c r="H17" s="18"/>
      <c r="I17" s="18"/>
      <c r="J17" s="18"/>
      <c r="K17" s="18"/>
      <c r="L17" s="18"/>
      <c r="M17" s="18"/>
      <c r="N17" s="18"/>
      <c r="O17" s="18"/>
      <c r="P17" s="18"/>
      <c r="Q17" s="18"/>
      <c r="R17" s="18"/>
    </row>
    <row r="18" spans="1:18" x14ac:dyDescent="0.3">
      <c r="A18" s="18"/>
      <c r="B18" s="18"/>
      <c r="C18" s="18"/>
      <c r="D18" s="18"/>
      <c r="E18" s="18"/>
      <c r="F18" s="18"/>
      <c r="G18" s="18"/>
      <c r="H18" s="18"/>
      <c r="I18" s="18"/>
      <c r="J18" s="18"/>
      <c r="K18" s="18"/>
      <c r="L18" s="18"/>
      <c r="M18" s="18"/>
      <c r="N18" s="18"/>
      <c r="O18" s="18"/>
      <c r="P18" s="18"/>
      <c r="Q18" s="18"/>
      <c r="R18" s="18"/>
    </row>
    <row r="19" spans="1:18" x14ac:dyDescent="0.3">
      <c r="A19" s="18"/>
      <c r="B19" s="18"/>
      <c r="C19" s="18"/>
      <c r="D19" s="18"/>
      <c r="E19" s="18"/>
      <c r="F19" s="18"/>
      <c r="G19" s="18"/>
      <c r="H19" s="18"/>
      <c r="I19" s="18"/>
      <c r="J19" s="18"/>
      <c r="K19" s="18"/>
      <c r="L19" s="18"/>
      <c r="M19" s="18"/>
      <c r="N19" s="18"/>
      <c r="O19" s="18"/>
      <c r="P19" s="18"/>
      <c r="Q19" s="18"/>
      <c r="R19" s="18"/>
    </row>
    <row r="20" spans="1:18" x14ac:dyDescent="0.3">
      <c r="A20" s="18"/>
      <c r="B20" s="18"/>
      <c r="C20" s="18"/>
      <c r="D20" s="18"/>
      <c r="E20" s="18"/>
      <c r="F20" s="18"/>
      <c r="G20" s="18"/>
      <c r="H20" s="18"/>
      <c r="I20" s="18"/>
      <c r="J20" s="18"/>
      <c r="K20" s="18"/>
      <c r="L20" s="18"/>
      <c r="M20" s="18"/>
      <c r="N20" s="18"/>
      <c r="O20" s="18"/>
      <c r="P20" s="18"/>
      <c r="Q20" s="18"/>
      <c r="R20" s="18"/>
    </row>
    <row r="21" spans="1:18" x14ac:dyDescent="0.3">
      <c r="A21" s="18"/>
      <c r="B21" s="18"/>
      <c r="C21" s="18"/>
      <c r="D21" s="18"/>
      <c r="E21" s="18"/>
      <c r="F21" s="18"/>
      <c r="G21" s="18"/>
      <c r="H21" s="18"/>
      <c r="I21" s="18"/>
      <c r="J21" s="18"/>
      <c r="K21" s="18"/>
      <c r="L21" s="18"/>
      <c r="M21" s="18"/>
      <c r="N21" s="18"/>
      <c r="O21" s="18"/>
      <c r="P21" s="18"/>
      <c r="Q21" s="18"/>
      <c r="R21" s="18"/>
    </row>
    <row r="22" spans="1:18" x14ac:dyDescent="0.3">
      <c r="A22" s="18"/>
      <c r="B22" s="18"/>
      <c r="C22" s="18"/>
      <c r="D22" s="18"/>
      <c r="E22" s="18"/>
      <c r="F22" s="18"/>
      <c r="G22" s="18"/>
      <c r="H22" s="18"/>
      <c r="I22" s="18"/>
      <c r="J22" s="18"/>
      <c r="K22" s="18"/>
      <c r="L22" s="18"/>
      <c r="M22" s="18"/>
      <c r="N22" s="18"/>
      <c r="O22" s="18"/>
      <c r="P22" s="18"/>
      <c r="Q22" s="18"/>
      <c r="R22" s="18"/>
    </row>
    <row r="23" spans="1:18" x14ac:dyDescent="0.3">
      <c r="A23" s="18"/>
      <c r="B23" s="18"/>
      <c r="C23" s="18"/>
      <c r="D23" s="18"/>
      <c r="E23" s="18"/>
      <c r="F23" s="18"/>
      <c r="G23" s="18"/>
      <c r="H23" s="18"/>
      <c r="I23" s="18"/>
      <c r="J23" s="18"/>
      <c r="K23" s="18"/>
      <c r="L23" s="18"/>
      <c r="M23" s="18"/>
      <c r="N23" s="18"/>
      <c r="O23" s="18"/>
      <c r="P23" s="18"/>
      <c r="Q23" s="18"/>
      <c r="R23" s="18"/>
    </row>
    <row r="24" spans="1:18" x14ac:dyDescent="0.3">
      <c r="A24" s="18"/>
      <c r="B24" s="18"/>
      <c r="C24" s="18"/>
      <c r="D24" s="18"/>
      <c r="E24" s="18"/>
      <c r="F24" s="18"/>
      <c r="G24" s="18"/>
      <c r="H24" s="18"/>
      <c r="I24" s="18"/>
      <c r="J24" s="18"/>
      <c r="K24" s="18"/>
      <c r="L24" s="18"/>
      <c r="M24" s="18"/>
      <c r="N24" s="18"/>
      <c r="O24" s="18"/>
      <c r="P24" s="18"/>
      <c r="Q24" s="18"/>
      <c r="R24" s="18"/>
    </row>
    <row r="25" spans="1:18" x14ac:dyDescent="0.3">
      <c r="A25" s="18"/>
      <c r="B25" s="18"/>
      <c r="C25" s="18"/>
      <c r="D25" s="18"/>
      <c r="E25" s="18"/>
      <c r="F25" s="18"/>
      <c r="G25" s="18"/>
      <c r="H25" s="18"/>
      <c r="I25" s="18"/>
      <c r="J25" s="18"/>
      <c r="K25" s="18"/>
      <c r="L25" s="18"/>
      <c r="M25" s="18"/>
      <c r="N25" s="18"/>
      <c r="O25" s="18"/>
      <c r="P25" s="18"/>
      <c r="Q25" s="18"/>
      <c r="R25" s="18"/>
    </row>
    <row r="26" spans="1:18" x14ac:dyDescent="0.3">
      <c r="A26" s="18"/>
      <c r="B26" s="18"/>
      <c r="C26" s="18"/>
      <c r="D26" s="18"/>
      <c r="E26" s="18"/>
      <c r="F26" s="18"/>
      <c r="G26" s="18"/>
      <c r="H26" s="18"/>
      <c r="I26" s="18"/>
      <c r="J26" s="18"/>
      <c r="K26" s="18"/>
      <c r="L26" s="18"/>
      <c r="M26" s="18"/>
      <c r="N26" s="18"/>
      <c r="O26" s="18"/>
      <c r="P26" s="18"/>
      <c r="Q26" s="18"/>
      <c r="R26" s="18"/>
    </row>
    <row r="27" spans="1:18" x14ac:dyDescent="0.3">
      <c r="A27" s="18"/>
      <c r="B27" s="18"/>
      <c r="C27" s="18"/>
      <c r="D27" s="18"/>
      <c r="E27" s="18"/>
      <c r="F27" s="18"/>
      <c r="G27" s="18"/>
      <c r="H27" s="18"/>
      <c r="I27" s="18"/>
      <c r="J27" s="18"/>
      <c r="K27" s="18"/>
      <c r="L27" s="18"/>
      <c r="M27" s="18"/>
      <c r="N27" s="18"/>
      <c r="O27" s="18"/>
      <c r="P27" s="18"/>
      <c r="Q27" s="18"/>
      <c r="R27" s="18"/>
    </row>
    <row r="28" spans="1:18" x14ac:dyDescent="0.3">
      <c r="A28" s="18"/>
      <c r="B28" s="18"/>
      <c r="C28" s="18"/>
      <c r="D28" s="18"/>
      <c r="E28" s="18"/>
      <c r="F28" s="18"/>
      <c r="G28" s="18"/>
      <c r="H28" s="18"/>
      <c r="I28" s="18"/>
      <c r="J28" s="18"/>
      <c r="K28" s="18"/>
      <c r="L28" s="18"/>
      <c r="M28" s="18"/>
      <c r="N28" s="18"/>
      <c r="O28" s="18"/>
      <c r="P28" s="18"/>
      <c r="Q28" s="18"/>
      <c r="R28" s="18"/>
    </row>
    <row r="29" spans="1:18" x14ac:dyDescent="0.3">
      <c r="A29" s="18"/>
      <c r="B29" s="18"/>
      <c r="C29" s="18"/>
      <c r="D29" s="18"/>
      <c r="E29" s="18"/>
      <c r="F29" s="18"/>
      <c r="G29" s="18"/>
      <c r="H29" s="18"/>
      <c r="I29" s="18"/>
      <c r="J29" s="18"/>
      <c r="K29" s="18"/>
      <c r="L29" s="18"/>
      <c r="M29" s="18"/>
      <c r="N29" s="18"/>
      <c r="O29" s="18"/>
      <c r="P29" s="18"/>
      <c r="Q29" s="18"/>
      <c r="R29" s="18"/>
    </row>
    <row r="30" spans="1:18" x14ac:dyDescent="0.3">
      <c r="A30" s="18"/>
      <c r="B30" s="18"/>
      <c r="C30" s="18"/>
      <c r="D30" s="18"/>
      <c r="E30" s="18"/>
      <c r="F30" s="18"/>
      <c r="G30" s="18"/>
      <c r="H30" s="18"/>
      <c r="I30" s="18"/>
      <c r="J30" s="18"/>
      <c r="K30" s="18"/>
      <c r="L30" s="18"/>
      <c r="M30" s="18"/>
      <c r="N30" s="18"/>
      <c r="O30" s="18"/>
      <c r="P30" s="18"/>
      <c r="Q30" s="18"/>
      <c r="R30" s="18"/>
    </row>
    <row r="31" spans="1:18" x14ac:dyDescent="0.3">
      <c r="A31" s="18"/>
      <c r="B31" s="18"/>
      <c r="C31" s="18"/>
      <c r="D31" s="18"/>
      <c r="E31" s="18"/>
      <c r="F31" s="18"/>
      <c r="G31" s="18"/>
      <c r="H31" s="18"/>
      <c r="I31" s="18"/>
      <c r="J31" s="18"/>
      <c r="K31" s="18"/>
      <c r="L31" s="18"/>
      <c r="M31" s="18"/>
      <c r="N31" s="18"/>
      <c r="O31" s="18"/>
      <c r="P31" s="18"/>
      <c r="Q31" s="18"/>
      <c r="R31" s="18"/>
    </row>
    <row r="32" spans="1:18" x14ac:dyDescent="0.3">
      <c r="A32" s="18"/>
      <c r="B32" s="18"/>
      <c r="C32" s="18"/>
      <c r="D32" s="18"/>
      <c r="E32" s="18"/>
      <c r="F32" s="18"/>
      <c r="G32" s="18"/>
      <c r="H32" s="18"/>
      <c r="I32" s="18"/>
      <c r="J32" s="18"/>
      <c r="K32" s="18"/>
      <c r="L32" s="18"/>
      <c r="M32" s="18"/>
      <c r="N32" s="18"/>
      <c r="O32" s="18"/>
      <c r="P32" s="18"/>
      <c r="Q32" s="18"/>
      <c r="R32" s="18"/>
    </row>
    <row r="33" spans="1:18" x14ac:dyDescent="0.3">
      <c r="A33" s="18"/>
      <c r="B33" s="18"/>
      <c r="C33" s="18"/>
      <c r="D33" s="18"/>
      <c r="E33" s="18"/>
      <c r="F33" s="18"/>
      <c r="G33" s="18"/>
      <c r="H33" s="18"/>
      <c r="I33" s="18"/>
      <c r="J33" s="18"/>
      <c r="K33" s="18"/>
      <c r="L33" s="18"/>
      <c r="M33" s="18"/>
      <c r="N33" s="18"/>
      <c r="O33" s="18"/>
      <c r="P33" s="18"/>
      <c r="Q33" s="18"/>
      <c r="R33" s="18"/>
    </row>
    <row r="34" spans="1:18" x14ac:dyDescent="0.3">
      <c r="A34" s="18"/>
      <c r="B34" s="18"/>
      <c r="C34" s="18"/>
      <c r="D34" s="18"/>
      <c r="E34" s="18"/>
      <c r="F34" s="18"/>
      <c r="G34" s="18"/>
      <c r="H34" s="18"/>
      <c r="I34" s="18"/>
      <c r="J34" s="18"/>
      <c r="K34" s="18"/>
      <c r="L34" s="18"/>
      <c r="M34" s="18"/>
      <c r="N34" s="18"/>
      <c r="O34" s="18"/>
      <c r="P34" s="18"/>
      <c r="Q34" s="18"/>
      <c r="R34" s="18"/>
    </row>
    <row r="35" spans="1:18" x14ac:dyDescent="0.3">
      <c r="A35" s="18"/>
      <c r="B35" s="18"/>
      <c r="C35" s="18"/>
      <c r="D35" s="18"/>
      <c r="E35" s="18"/>
      <c r="F35" s="18"/>
      <c r="G35" s="18"/>
      <c r="H35" s="18"/>
      <c r="I35" s="18"/>
      <c r="J35" s="18"/>
      <c r="K35" s="18"/>
      <c r="L35" s="18"/>
      <c r="M35" s="18"/>
      <c r="N35" s="18"/>
      <c r="O35" s="18"/>
      <c r="P35" s="18"/>
      <c r="Q35" s="18"/>
      <c r="R35" s="18"/>
    </row>
  </sheetData>
  <mergeCells count="4">
    <mergeCell ref="A6:C6"/>
    <mergeCell ref="A7:C7"/>
    <mergeCell ref="A8:C8"/>
    <mergeCell ref="A5:C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24529-7613-4EF7-BDCE-662FC8E53F09}">
  <sheetPr codeName="Sheet2"/>
  <dimension ref="C6:V35"/>
  <sheetViews>
    <sheetView tabSelected="1" topLeftCell="A4" zoomScaleNormal="100" workbookViewId="0">
      <selection activeCell="V10" sqref="V10"/>
    </sheetView>
  </sheetViews>
  <sheetFormatPr defaultRowHeight="14.4" x14ac:dyDescent="0.3"/>
  <cols>
    <col min="1" max="1" width="4.77734375" customWidth="1"/>
    <col min="2" max="2" width="8.88671875" customWidth="1"/>
    <col min="3" max="3" width="11.88671875" bestFit="1" customWidth="1"/>
    <col min="16" max="16" width="11.88671875" customWidth="1"/>
    <col min="20" max="20" width="11.5546875" customWidth="1"/>
  </cols>
  <sheetData>
    <row r="6" spans="3:22" x14ac:dyDescent="0.3">
      <c r="C6" t="s">
        <v>25</v>
      </c>
    </row>
    <row r="10" spans="3:22" x14ac:dyDescent="0.3">
      <c r="V10" t="s">
        <v>133</v>
      </c>
    </row>
    <row r="11" spans="3:22" x14ac:dyDescent="0.3">
      <c r="C11" t="s">
        <v>81</v>
      </c>
    </row>
    <row r="12" spans="3:22" x14ac:dyDescent="0.3">
      <c r="C12" t="s">
        <v>82</v>
      </c>
    </row>
    <row r="17" spans="3:3" x14ac:dyDescent="0.3">
      <c r="C17" t="s">
        <v>83</v>
      </c>
    </row>
    <row r="18" spans="3:3" x14ac:dyDescent="0.3">
      <c r="C18" t="s">
        <v>84</v>
      </c>
    </row>
    <row r="23" spans="3:3" x14ac:dyDescent="0.3">
      <c r="C23" t="s">
        <v>85</v>
      </c>
    </row>
    <row r="24" spans="3:3" x14ac:dyDescent="0.3">
      <c r="C24" t="s">
        <v>86</v>
      </c>
    </row>
    <row r="29" spans="3:3" x14ac:dyDescent="0.3">
      <c r="C29" t="s">
        <v>87</v>
      </c>
    </row>
    <row r="30" spans="3:3" x14ac:dyDescent="0.3">
      <c r="C30" t="s">
        <v>88</v>
      </c>
    </row>
    <row r="35" spans="3:3" x14ac:dyDescent="0.3">
      <c r="C35" t="s">
        <v>89</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13840-9529-40AF-8FAE-62E25C5CF0EF}">
  <sheetPr codeName="Sheet3"/>
  <dimension ref="A1:N45"/>
  <sheetViews>
    <sheetView workbookViewId="0">
      <selection activeCell="A47" sqref="A47"/>
    </sheetView>
  </sheetViews>
  <sheetFormatPr defaultRowHeight="14.4" x14ac:dyDescent="0.3"/>
  <cols>
    <col min="1" max="1" width="17.33203125" customWidth="1"/>
    <col min="2" max="2" width="19.109375" customWidth="1"/>
    <col min="3" max="3" width="14" customWidth="1"/>
    <col min="4" max="4" width="15.88671875" customWidth="1"/>
    <col min="5" max="5" width="11.88671875" customWidth="1"/>
    <col min="6" max="6" width="17.5546875" bestFit="1" customWidth="1"/>
    <col min="7" max="7" width="17.44140625" customWidth="1"/>
    <col min="8" max="8" width="10.88671875" customWidth="1"/>
    <col min="9" max="9" width="11.5546875" customWidth="1"/>
    <col min="11" max="11" width="16.88671875" bestFit="1" customWidth="1"/>
    <col min="12" max="12" width="10.33203125" customWidth="1"/>
    <col min="13" max="13" width="10.6640625" customWidth="1"/>
    <col min="14" max="14" width="11.44140625" customWidth="1"/>
    <col min="16" max="16" width="17.6640625" bestFit="1" customWidth="1"/>
    <col min="17" max="19" width="9.5546875" bestFit="1" customWidth="1"/>
  </cols>
  <sheetData>
    <row r="1" spans="1:14" ht="42" customHeight="1" x14ac:dyDescent="0.4">
      <c r="A1" s="17"/>
      <c r="B1" s="11" t="s">
        <v>25</v>
      </c>
    </row>
    <row r="2" spans="1:14" ht="30" customHeight="1" x14ac:dyDescent="0.4">
      <c r="A2" s="4" t="s">
        <v>22</v>
      </c>
      <c r="F2" s="4" t="s">
        <v>23</v>
      </c>
      <c r="K2" s="4" t="s">
        <v>24</v>
      </c>
    </row>
    <row r="3" spans="1:14" ht="15" customHeight="1" x14ac:dyDescent="0.3">
      <c r="A3" s="9" t="s">
        <v>21</v>
      </c>
      <c r="B3" s="9" t="s">
        <v>18</v>
      </c>
      <c r="C3" s="9" t="s">
        <v>19</v>
      </c>
      <c r="D3" s="9" t="s">
        <v>20</v>
      </c>
      <c r="F3" t="s">
        <v>21</v>
      </c>
      <c r="G3" t="s">
        <v>18</v>
      </c>
      <c r="H3" t="s">
        <v>19</v>
      </c>
      <c r="I3" t="s">
        <v>20</v>
      </c>
      <c r="K3" s="10" t="s">
        <v>21</v>
      </c>
      <c r="L3" s="10" t="s">
        <v>18</v>
      </c>
      <c r="M3" s="10" t="s">
        <v>19</v>
      </c>
      <c r="N3" s="10" t="s">
        <v>20</v>
      </c>
    </row>
    <row r="4" spans="1:14" ht="15" customHeight="1" x14ac:dyDescent="0.3">
      <c r="A4" s="1" t="s">
        <v>0</v>
      </c>
      <c r="B4" s="2">
        <f>C4+D4</f>
        <v>4794</v>
      </c>
      <c r="C4" s="3">
        <v>2509</v>
      </c>
      <c r="D4" s="3">
        <v>2285</v>
      </c>
      <c r="F4" s="1" t="s">
        <v>0</v>
      </c>
      <c r="G4" s="3">
        <f>H4+I4</f>
        <v>182349</v>
      </c>
      <c r="H4" s="3">
        <v>93316</v>
      </c>
      <c r="I4" s="3">
        <v>89033</v>
      </c>
      <c r="K4" s="1" t="s">
        <v>0</v>
      </c>
      <c r="L4" s="3">
        <f>M4+N4</f>
        <v>32149</v>
      </c>
      <c r="M4" s="3">
        <v>16152</v>
      </c>
      <c r="N4" s="3">
        <v>15997</v>
      </c>
    </row>
    <row r="5" spans="1:14" ht="15" customHeight="1" x14ac:dyDescent="0.3">
      <c r="A5" s="1" t="s">
        <v>1</v>
      </c>
      <c r="B5" s="3">
        <f>C5+D5</f>
        <v>3771</v>
      </c>
      <c r="C5" s="3">
        <v>2081</v>
      </c>
      <c r="D5" s="3">
        <v>1690</v>
      </c>
      <c r="F5" s="1" t="s">
        <v>1</v>
      </c>
      <c r="G5" s="3">
        <f t="shared" ref="G5:G21" si="0">H5+I5</f>
        <v>180203</v>
      </c>
      <c r="H5" s="3">
        <v>90596</v>
      </c>
      <c r="I5" s="3">
        <v>89607</v>
      </c>
      <c r="K5" s="1" t="s">
        <v>1</v>
      </c>
      <c r="L5" s="3">
        <f t="shared" ref="L5:L21" si="1">M5+N5</f>
        <v>27961</v>
      </c>
      <c r="M5" s="3">
        <v>14314</v>
      </c>
      <c r="N5" s="3">
        <v>13647</v>
      </c>
    </row>
    <row r="6" spans="1:14" ht="15" customHeight="1" x14ac:dyDescent="0.3">
      <c r="A6" s="1" t="s">
        <v>2</v>
      </c>
      <c r="B6" s="3">
        <f t="shared" ref="B6:B21" si="2">C6+D6</f>
        <v>4012</v>
      </c>
      <c r="C6" s="3">
        <v>1769</v>
      </c>
      <c r="D6" s="3">
        <v>2243</v>
      </c>
      <c r="F6" s="1" t="s">
        <v>2</v>
      </c>
      <c r="G6" s="3">
        <f t="shared" si="0"/>
        <v>191651</v>
      </c>
      <c r="H6" s="3">
        <v>99519</v>
      </c>
      <c r="I6" s="3">
        <v>92132</v>
      </c>
      <c r="K6" s="1" t="s">
        <v>2</v>
      </c>
      <c r="L6" s="3">
        <f t="shared" si="1"/>
        <v>27996</v>
      </c>
      <c r="M6" s="3">
        <v>14260</v>
      </c>
      <c r="N6" s="3">
        <v>13736</v>
      </c>
    </row>
    <row r="7" spans="1:14" ht="15" customHeight="1" x14ac:dyDescent="0.3">
      <c r="A7" s="1" t="s">
        <v>3</v>
      </c>
      <c r="B7" s="3">
        <f t="shared" si="2"/>
        <v>14308</v>
      </c>
      <c r="C7" s="3">
        <v>6841</v>
      </c>
      <c r="D7" s="3">
        <v>7467</v>
      </c>
      <c r="F7" s="1" t="s">
        <v>3</v>
      </c>
      <c r="G7" s="3">
        <f t="shared" si="0"/>
        <v>181934</v>
      </c>
      <c r="H7" s="3">
        <v>92714</v>
      </c>
      <c r="I7" s="3">
        <v>89220</v>
      </c>
      <c r="K7" s="1" t="s">
        <v>3</v>
      </c>
      <c r="L7" s="3">
        <f t="shared" si="1"/>
        <v>32441</v>
      </c>
      <c r="M7" s="3">
        <v>15879</v>
      </c>
      <c r="N7" s="3">
        <v>16562</v>
      </c>
    </row>
    <row r="8" spans="1:14" ht="15" customHeight="1" x14ac:dyDescent="0.3">
      <c r="A8" s="1" t="s">
        <v>4</v>
      </c>
      <c r="B8" s="3">
        <f t="shared" si="2"/>
        <v>28237</v>
      </c>
      <c r="C8" s="3">
        <v>14227</v>
      </c>
      <c r="D8" s="3">
        <v>14010</v>
      </c>
      <c r="F8" s="1" t="s">
        <v>4</v>
      </c>
      <c r="G8" s="3">
        <f t="shared" si="0"/>
        <v>186284</v>
      </c>
      <c r="H8" s="3">
        <v>93765</v>
      </c>
      <c r="I8" s="3">
        <v>92519</v>
      </c>
      <c r="K8" s="1" t="s">
        <v>4</v>
      </c>
      <c r="L8" s="3">
        <f t="shared" si="1"/>
        <v>59258</v>
      </c>
      <c r="M8" s="3">
        <v>28287</v>
      </c>
      <c r="N8" s="3">
        <v>30971</v>
      </c>
    </row>
    <row r="9" spans="1:14" ht="15" customHeight="1" x14ac:dyDescent="0.3">
      <c r="A9" s="1" t="s">
        <v>5</v>
      </c>
      <c r="B9" s="3">
        <f t="shared" si="2"/>
        <v>12404</v>
      </c>
      <c r="C9" s="3">
        <v>6528</v>
      </c>
      <c r="D9" s="3">
        <v>5876</v>
      </c>
      <c r="F9" s="1" t="s">
        <v>5</v>
      </c>
      <c r="G9" s="3">
        <f t="shared" si="0"/>
        <v>219826</v>
      </c>
      <c r="H9" s="3">
        <v>110293</v>
      </c>
      <c r="I9" s="3">
        <v>109533</v>
      </c>
      <c r="K9" s="1" t="s">
        <v>5</v>
      </c>
      <c r="L9" s="3">
        <f t="shared" si="1"/>
        <v>94815</v>
      </c>
      <c r="M9" s="3">
        <v>50420</v>
      </c>
      <c r="N9" s="3">
        <v>44395</v>
      </c>
    </row>
    <row r="10" spans="1:14" ht="15" customHeight="1" x14ac:dyDescent="0.3">
      <c r="A10" s="1" t="s">
        <v>6</v>
      </c>
      <c r="B10" s="3">
        <f t="shared" si="2"/>
        <v>8270</v>
      </c>
      <c r="C10" s="3">
        <v>4477</v>
      </c>
      <c r="D10" s="3">
        <v>3793</v>
      </c>
      <c r="F10" s="1" t="s">
        <v>6</v>
      </c>
      <c r="G10" s="3">
        <f t="shared" si="0"/>
        <v>207153</v>
      </c>
      <c r="H10" s="3">
        <v>105148</v>
      </c>
      <c r="I10" s="3">
        <v>102005</v>
      </c>
      <c r="K10" s="1" t="s">
        <v>6</v>
      </c>
      <c r="L10" s="3">
        <f t="shared" si="1"/>
        <v>87426</v>
      </c>
      <c r="M10" s="3">
        <v>47283</v>
      </c>
      <c r="N10" s="3">
        <v>40143</v>
      </c>
    </row>
    <row r="11" spans="1:14" ht="15" customHeight="1" x14ac:dyDescent="0.3">
      <c r="A11" s="1" t="s">
        <v>7</v>
      </c>
      <c r="B11" s="3">
        <f t="shared" si="2"/>
        <v>7236</v>
      </c>
      <c r="C11" s="3">
        <v>3886</v>
      </c>
      <c r="D11" s="3">
        <v>3350</v>
      </c>
      <c r="F11" s="1" t="s">
        <v>7</v>
      </c>
      <c r="G11" s="3">
        <f t="shared" si="0"/>
        <v>185031</v>
      </c>
      <c r="H11" s="3">
        <v>92386</v>
      </c>
      <c r="I11" s="3">
        <v>92645</v>
      </c>
      <c r="K11" s="1" t="s">
        <v>7</v>
      </c>
      <c r="L11" s="3">
        <f t="shared" si="1"/>
        <v>65794</v>
      </c>
      <c r="M11" s="3">
        <v>35540</v>
      </c>
      <c r="N11" s="3">
        <v>30254</v>
      </c>
    </row>
    <row r="12" spans="1:14" ht="15" customHeight="1" x14ac:dyDescent="0.3">
      <c r="A12" s="1" t="s">
        <v>8</v>
      </c>
      <c r="B12" s="3">
        <f t="shared" si="2"/>
        <v>4978</v>
      </c>
      <c r="C12" s="3">
        <v>2428</v>
      </c>
      <c r="D12" s="3">
        <v>2550</v>
      </c>
      <c r="F12" s="1" t="s">
        <v>8</v>
      </c>
      <c r="G12" s="3">
        <f t="shared" si="0"/>
        <v>173590</v>
      </c>
      <c r="H12" s="3">
        <v>88737</v>
      </c>
      <c r="I12" s="3">
        <v>84853</v>
      </c>
      <c r="K12" s="1" t="s">
        <v>8</v>
      </c>
      <c r="L12" s="3">
        <f t="shared" si="1"/>
        <v>51080</v>
      </c>
      <c r="M12" s="3">
        <v>26483</v>
      </c>
      <c r="N12" s="3">
        <v>24597</v>
      </c>
    </row>
    <row r="13" spans="1:14" ht="15" customHeight="1" x14ac:dyDescent="0.3">
      <c r="A13" s="1" t="s">
        <v>9</v>
      </c>
      <c r="B13" s="3">
        <f t="shared" si="2"/>
        <v>4919</v>
      </c>
      <c r="C13" s="3">
        <v>2672</v>
      </c>
      <c r="D13" s="3">
        <v>2247</v>
      </c>
      <c r="F13" s="1" t="s">
        <v>9</v>
      </c>
      <c r="G13" s="3">
        <f t="shared" si="0"/>
        <v>163190</v>
      </c>
      <c r="H13" s="3">
        <v>80553</v>
      </c>
      <c r="I13" s="3">
        <v>82637</v>
      </c>
      <c r="K13" s="1" t="s">
        <v>9</v>
      </c>
      <c r="L13" s="3">
        <f t="shared" si="1"/>
        <v>46055</v>
      </c>
      <c r="M13" s="3">
        <v>23979</v>
      </c>
      <c r="N13" s="3">
        <v>22076</v>
      </c>
    </row>
    <row r="14" spans="1:14" ht="15" customHeight="1" x14ac:dyDescent="0.3">
      <c r="A14" s="1" t="s">
        <v>10</v>
      </c>
      <c r="B14" s="3">
        <f t="shared" si="2"/>
        <v>4776</v>
      </c>
      <c r="C14" s="3">
        <v>2352</v>
      </c>
      <c r="D14" s="3">
        <v>2424</v>
      </c>
      <c r="F14" s="1" t="s">
        <v>10</v>
      </c>
      <c r="G14" s="3">
        <f t="shared" si="0"/>
        <v>156282</v>
      </c>
      <c r="H14" s="3">
        <v>78715</v>
      </c>
      <c r="I14" s="3">
        <v>77567</v>
      </c>
      <c r="K14" s="1" t="s">
        <v>10</v>
      </c>
      <c r="L14" s="3">
        <f t="shared" si="1"/>
        <v>43243</v>
      </c>
      <c r="M14" s="3">
        <v>23527</v>
      </c>
      <c r="N14" s="3">
        <v>19716</v>
      </c>
    </row>
    <row r="15" spans="1:14" ht="15" customHeight="1" x14ac:dyDescent="0.3">
      <c r="A15" s="1" t="s">
        <v>11</v>
      </c>
      <c r="B15" s="3">
        <f t="shared" si="2"/>
        <v>4376</v>
      </c>
      <c r="C15" s="3">
        <v>1985</v>
      </c>
      <c r="D15" s="3">
        <v>2391</v>
      </c>
      <c r="F15" s="1" t="s">
        <v>11</v>
      </c>
      <c r="G15" s="3">
        <f t="shared" si="0"/>
        <v>149295</v>
      </c>
      <c r="H15" s="3">
        <v>74686</v>
      </c>
      <c r="I15" s="3">
        <v>74609</v>
      </c>
      <c r="K15" s="1" t="s">
        <v>11</v>
      </c>
      <c r="L15" s="3">
        <f t="shared" si="1"/>
        <v>38104</v>
      </c>
      <c r="M15" s="3">
        <v>20117</v>
      </c>
      <c r="N15" s="3">
        <v>17987</v>
      </c>
    </row>
    <row r="16" spans="1:14" ht="15" customHeight="1" x14ac:dyDescent="0.3">
      <c r="A16" s="1" t="s">
        <v>12</v>
      </c>
      <c r="B16" s="3">
        <f t="shared" si="2"/>
        <v>5149</v>
      </c>
      <c r="C16" s="3">
        <v>2401</v>
      </c>
      <c r="D16" s="3">
        <v>2748</v>
      </c>
      <c r="F16" s="1" t="s">
        <v>12</v>
      </c>
      <c r="G16" s="3">
        <f t="shared" si="0"/>
        <v>136804</v>
      </c>
      <c r="H16" s="3">
        <v>67216</v>
      </c>
      <c r="I16" s="3">
        <v>69588</v>
      </c>
      <c r="K16" s="1" t="s">
        <v>12</v>
      </c>
      <c r="L16" s="3">
        <f t="shared" si="1"/>
        <v>34530</v>
      </c>
      <c r="M16" s="3">
        <v>17378</v>
      </c>
      <c r="N16" s="3">
        <v>17152</v>
      </c>
    </row>
    <row r="17" spans="1:14" ht="15" customHeight="1" x14ac:dyDescent="0.3">
      <c r="A17" s="1" t="s">
        <v>13</v>
      </c>
      <c r="B17" s="3">
        <f t="shared" si="2"/>
        <v>4455</v>
      </c>
      <c r="C17" s="3">
        <v>2055</v>
      </c>
      <c r="D17" s="3">
        <v>2400</v>
      </c>
      <c r="F17" s="1" t="s">
        <v>13</v>
      </c>
      <c r="G17" s="3">
        <f t="shared" si="0"/>
        <v>102892</v>
      </c>
      <c r="H17" s="3">
        <v>48659</v>
      </c>
      <c r="I17" s="3">
        <v>54233</v>
      </c>
      <c r="K17" s="1" t="s">
        <v>13</v>
      </c>
      <c r="L17" s="3">
        <f t="shared" si="1"/>
        <v>31660</v>
      </c>
      <c r="M17" s="3">
        <v>15838</v>
      </c>
      <c r="N17" s="3">
        <v>15822</v>
      </c>
    </row>
    <row r="18" spans="1:14" ht="15" customHeight="1" x14ac:dyDescent="0.3">
      <c r="A18" s="1" t="s">
        <v>14</v>
      </c>
      <c r="B18" s="3">
        <f t="shared" si="2"/>
        <v>3869</v>
      </c>
      <c r="C18" s="3">
        <v>1820</v>
      </c>
      <c r="D18" s="3">
        <v>2049</v>
      </c>
      <c r="F18" s="1" t="s">
        <v>14</v>
      </c>
      <c r="G18" s="3">
        <f t="shared" si="0"/>
        <v>77494</v>
      </c>
      <c r="H18" s="3">
        <v>34391</v>
      </c>
      <c r="I18" s="3">
        <v>43103</v>
      </c>
      <c r="K18" s="1" t="s">
        <v>14</v>
      </c>
      <c r="L18" s="3">
        <f t="shared" si="1"/>
        <v>25009</v>
      </c>
      <c r="M18" s="3">
        <v>11496</v>
      </c>
      <c r="N18" s="3">
        <v>13513</v>
      </c>
    </row>
    <row r="19" spans="1:14" ht="15" customHeight="1" x14ac:dyDescent="0.3">
      <c r="A19" s="1" t="s">
        <v>15</v>
      </c>
      <c r="B19" s="3">
        <f t="shared" si="2"/>
        <v>2734</v>
      </c>
      <c r="C19" s="3">
        <v>1202</v>
      </c>
      <c r="D19" s="3">
        <v>1532</v>
      </c>
      <c r="F19" s="1" t="s">
        <v>15</v>
      </c>
      <c r="G19" s="3">
        <f t="shared" si="0"/>
        <v>48962</v>
      </c>
      <c r="H19" s="3">
        <v>21201</v>
      </c>
      <c r="I19" s="3">
        <v>27761</v>
      </c>
      <c r="K19" s="1" t="s">
        <v>15</v>
      </c>
      <c r="L19" s="3">
        <f t="shared" si="1"/>
        <v>15006</v>
      </c>
      <c r="M19" s="3">
        <v>6428</v>
      </c>
      <c r="N19" s="3">
        <v>8578</v>
      </c>
    </row>
    <row r="20" spans="1:14" ht="15" customHeight="1" x14ac:dyDescent="0.3">
      <c r="A20" s="1" t="s">
        <v>16</v>
      </c>
      <c r="B20" s="3">
        <f t="shared" si="2"/>
        <v>2037</v>
      </c>
      <c r="C20" s="2">
        <v>817</v>
      </c>
      <c r="D20" s="3">
        <v>1220</v>
      </c>
      <c r="F20" s="1" t="s">
        <v>16</v>
      </c>
      <c r="G20" s="3">
        <f t="shared" si="0"/>
        <v>30067</v>
      </c>
      <c r="H20" s="3">
        <v>11708</v>
      </c>
      <c r="I20" s="3">
        <v>18359</v>
      </c>
      <c r="K20" s="1" t="s">
        <v>16</v>
      </c>
      <c r="L20" s="3">
        <f t="shared" si="1"/>
        <v>9812</v>
      </c>
      <c r="M20" s="3">
        <v>3976</v>
      </c>
      <c r="N20" s="3">
        <v>5836</v>
      </c>
    </row>
    <row r="21" spans="1:14" ht="15" customHeight="1" x14ac:dyDescent="0.3">
      <c r="A21" s="1" t="s">
        <v>17</v>
      </c>
      <c r="B21" s="3">
        <f t="shared" si="2"/>
        <v>1891</v>
      </c>
      <c r="C21" s="2">
        <v>674</v>
      </c>
      <c r="D21" s="3">
        <v>1217</v>
      </c>
      <c r="F21" s="1" t="s">
        <v>17</v>
      </c>
      <c r="G21" s="3">
        <f t="shared" si="0"/>
        <v>31046</v>
      </c>
      <c r="H21" s="3">
        <v>10729</v>
      </c>
      <c r="I21" s="3">
        <v>20317</v>
      </c>
      <c r="K21" s="1" t="s">
        <v>17</v>
      </c>
      <c r="L21" s="3">
        <f t="shared" si="1"/>
        <v>12264</v>
      </c>
      <c r="M21" s="3">
        <v>4205</v>
      </c>
      <c r="N21" s="3">
        <v>8059</v>
      </c>
    </row>
    <row r="23" spans="1:14" ht="21" x14ac:dyDescent="0.4">
      <c r="A23" s="4" t="s">
        <v>62</v>
      </c>
      <c r="F23" s="4" t="s">
        <v>57</v>
      </c>
      <c r="K23" s="4" t="s">
        <v>64</v>
      </c>
    </row>
    <row r="24" spans="1:14" x14ac:dyDescent="0.3">
      <c r="A24" t="s">
        <v>58</v>
      </c>
      <c r="B24" t="s">
        <v>59</v>
      </c>
      <c r="C24" t="s">
        <v>60</v>
      </c>
      <c r="D24" t="s">
        <v>61</v>
      </c>
      <c r="F24" t="s">
        <v>21</v>
      </c>
      <c r="G24" t="s">
        <v>18</v>
      </c>
      <c r="H24" t="s">
        <v>19</v>
      </c>
      <c r="I24" t="s">
        <v>20</v>
      </c>
      <c r="K24" t="s">
        <v>58</v>
      </c>
      <c r="L24" t="s">
        <v>18</v>
      </c>
      <c r="M24" t="s">
        <v>63</v>
      </c>
      <c r="N24" t="s">
        <v>20</v>
      </c>
    </row>
    <row r="25" spans="1:14" x14ac:dyDescent="0.3">
      <c r="A25" t="s">
        <v>39</v>
      </c>
      <c r="B25" s="5">
        <f>Table7[[#This Row],[Male]]+Table7[[#This Row],[Female]]</f>
        <v>206445</v>
      </c>
      <c r="C25" s="5">
        <v>107407</v>
      </c>
      <c r="D25" s="5">
        <v>99038</v>
      </c>
      <c r="F25" t="s">
        <v>39</v>
      </c>
      <c r="G25" s="5">
        <v>31428</v>
      </c>
      <c r="H25" s="5">
        <v>16014</v>
      </c>
      <c r="I25" s="5">
        <v>15414</v>
      </c>
      <c r="K25" t="s">
        <v>39</v>
      </c>
      <c r="L25" s="5">
        <v>41522</v>
      </c>
      <c r="M25" s="5">
        <v>21273</v>
      </c>
      <c r="N25" s="5">
        <v>20249</v>
      </c>
    </row>
    <row r="26" spans="1:14" x14ac:dyDescent="0.3">
      <c r="A26" t="s">
        <v>40</v>
      </c>
      <c r="B26" s="5">
        <f>Table7[[#This Row],[Male]]+Table7[[#This Row],[Female]]</f>
        <v>207181</v>
      </c>
      <c r="C26" s="5">
        <v>106656</v>
      </c>
      <c r="D26" s="5">
        <v>100525</v>
      </c>
      <c r="F26" t="s">
        <v>40</v>
      </c>
      <c r="G26" s="5">
        <v>26801</v>
      </c>
      <c r="H26" s="5">
        <v>14278</v>
      </c>
      <c r="I26" s="5">
        <v>12523</v>
      </c>
      <c r="K26" t="s">
        <v>40</v>
      </c>
      <c r="L26" s="5">
        <v>34637</v>
      </c>
      <c r="M26" s="5">
        <v>16875</v>
      </c>
      <c r="N26" s="5">
        <v>17762</v>
      </c>
    </row>
    <row r="27" spans="1:14" x14ac:dyDescent="0.3">
      <c r="A27" t="s">
        <v>41</v>
      </c>
      <c r="B27" s="5">
        <f>Table7[[#This Row],[Male]]+Table7[[#This Row],[Female]]</f>
        <v>221246</v>
      </c>
      <c r="C27" s="5">
        <v>114833</v>
      </c>
      <c r="D27" s="5">
        <v>106413</v>
      </c>
      <c r="F27" t="s">
        <v>41</v>
      </c>
      <c r="G27" s="5">
        <v>29526</v>
      </c>
      <c r="H27" s="5">
        <v>15281</v>
      </c>
      <c r="I27" s="5">
        <v>14245</v>
      </c>
      <c r="K27" t="s">
        <v>41</v>
      </c>
      <c r="L27" s="5">
        <v>32300</v>
      </c>
      <c r="M27" s="5">
        <v>17027</v>
      </c>
      <c r="N27" s="5">
        <v>15273</v>
      </c>
    </row>
    <row r="28" spans="1:14" x14ac:dyDescent="0.3">
      <c r="A28" t="s">
        <v>42</v>
      </c>
      <c r="B28" s="5">
        <f>Table7[[#This Row],[Male]]+Table7[[#This Row],[Female]]</f>
        <v>232885</v>
      </c>
      <c r="C28" s="5">
        <v>117426</v>
      </c>
      <c r="D28" s="5">
        <v>115459</v>
      </c>
      <c r="F28" t="s">
        <v>42</v>
      </c>
      <c r="G28" s="5">
        <v>46290</v>
      </c>
      <c r="H28" s="5">
        <v>21931</v>
      </c>
      <c r="I28" s="5">
        <v>24359</v>
      </c>
      <c r="K28" t="s">
        <v>42</v>
      </c>
      <c r="L28" s="5">
        <v>32279</v>
      </c>
      <c r="M28" s="5">
        <v>15483</v>
      </c>
      <c r="N28" s="5">
        <v>16796</v>
      </c>
    </row>
    <row r="29" spans="1:14" x14ac:dyDescent="0.3">
      <c r="A29" t="s">
        <v>43</v>
      </c>
      <c r="B29" s="5">
        <f>Table7[[#This Row],[Male]]+Table7[[#This Row],[Female]]</f>
        <v>281746</v>
      </c>
      <c r="C29" s="5">
        <v>141132</v>
      </c>
      <c r="D29" s="5">
        <v>140614</v>
      </c>
      <c r="F29" t="s">
        <v>43</v>
      </c>
      <c r="G29" s="5">
        <v>66772</v>
      </c>
      <c r="H29" s="5">
        <v>31119</v>
      </c>
      <c r="I29" s="5">
        <v>35653</v>
      </c>
      <c r="K29" t="s">
        <v>43</v>
      </c>
      <c r="L29" s="5">
        <v>45253</v>
      </c>
      <c r="M29" s="5">
        <v>20434</v>
      </c>
      <c r="N29" s="5">
        <v>24819</v>
      </c>
    </row>
    <row r="30" spans="1:14" x14ac:dyDescent="0.3">
      <c r="A30" t="s">
        <v>44</v>
      </c>
      <c r="B30" s="5">
        <f>Table7[[#This Row],[Male]]+Table7[[#This Row],[Female]]</f>
        <v>346466</v>
      </c>
      <c r="C30" s="5">
        <v>174961</v>
      </c>
      <c r="D30" s="5">
        <v>171505</v>
      </c>
      <c r="F30" t="s">
        <v>44</v>
      </c>
      <c r="G30" s="5">
        <v>85793</v>
      </c>
      <c r="H30" s="5">
        <v>41976</v>
      </c>
      <c r="I30" s="5">
        <v>43817</v>
      </c>
      <c r="K30" t="s">
        <v>44</v>
      </c>
      <c r="L30" s="5">
        <v>74883</v>
      </c>
      <c r="M30" s="5">
        <v>34320</v>
      </c>
      <c r="N30" s="5">
        <v>40563</v>
      </c>
    </row>
    <row r="31" spans="1:14" x14ac:dyDescent="0.3">
      <c r="A31" t="s">
        <v>45</v>
      </c>
      <c r="B31" s="5">
        <f>Table7[[#This Row],[Male]]+Table7[[#This Row],[Female]]</f>
        <v>349077</v>
      </c>
      <c r="C31" s="5">
        <v>181061</v>
      </c>
      <c r="D31" s="5">
        <v>168016</v>
      </c>
      <c r="F31" t="s">
        <v>45</v>
      </c>
      <c r="G31" s="5">
        <v>72656</v>
      </c>
      <c r="H31" s="5">
        <v>36156</v>
      </c>
      <c r="I31" s="5">
        <v>36500</v>
      </c>
      <c r="K31" t="s">
        <v>45</v>
      </c>
      <c r="L31" s="5">
        <v>77462</v>
      </c>
      <c r="M31" s="5">
        <v>37440</v>
      </c>
      <c r="N31" s="5">
        <v>40022</v>
      </c>
    </row>
    <row r="32" spans="1:14" x14ac:dyDescent="0.3">
      <c r="A32" t="s">
        <v>46</v>
      </c>
      <c r="B32" s="5">
        <f>Table7[[#This Row],[Male]]+Table7[[#This Row],[Female]]</f>
        <v>301585</v>
      </c>
      <c r="C32" s="5">
        <v>157958</v>
      </c>
      <c r="D32" s="5">
        <v>143627</v>
      </c>
      <c r="F32" t="s">
        <v>46</v>
      </c>
      <c r="G32" s="5">
        <v>50558</v>
      </c>
      <c r="H32" s="5">
        <v>25720</v>
      </c>
      <c r="I32" s="5">
        <v>24838</v>
      </c>
      <c r="K32" t="s">
        <v>46</v>
      </c>
      <c r="L32" s="5">
        <v>61288</v>
      </c>
      <c r="M32" s="5">
        <v>30301</v>
      </c>
      <c r="N32" s="5">
        <v>30987</v>
      </c>
    </row>
    <row r="33" spans="1:14" x14ac:dyDescent="0.3">
      <c r="A33" t="s">
        <v>47</v>
      </c>
      <c r="B33" s="5">
        <f>Table7[[#This Row],[Male]]+Table7[[#This Row],[Female]]</f>
        <v>266688</v>
      </c>
      <c r="C33" s="5">
        <v>137355</v>
      </c>
      <c r="D33" s="5">
        <v>129333</v>
      </c>
      <c r="F33" t="s">
        <v>47</v>
      </c>
      <c r="G33" s="5">
        <v>36392</v>
      </c>
      <c r="H33" s="5">
        <v>17232</v>
      </c>
      <c r="I33" s="5">
        <v>19160</v>
      </c>
      <c r="K33" t="s">
        <v>47</v>
      </c>
      <c r="L33" s="5">
        <v>46911</v>
      </c>
      <c r="M33" s="5">
        <v>23313</v>
      </c>
      <c r="N33" s="5">
        <v>23598</v>
      </c>
    </row>
    <row r="34" spans="1:14" x14ac:dyDescent="0.3">
      <c r="A34" t="s">
        <v>48</v>
      </c>
      <c r="B34" s="5">
        <f>Table7[[#This Row],[Male]]+Table7[[#This Row],[Female]]</f>
        <v>252089</v>
      </c>
      <c r="C34" s="5">
        <v>129205</v>
      </c>
      <c r="D34" s="5">
        <v>122884</v>
      </c>
      <c r="F34" t="s">
        <v>48</v>
      </c>
      <c r="G34" s="5">
        <v>33676</v>
      </c>
      <c r="H34" s="5">
        <v>16483</v>
      </c>
      <c r="I34" s="5">
        <v>17193</v>
      </c>
      <c r="K34" t="s">
        <v>48</v>
      </c>
      <c r="L34" s="5">
        <v>37227</v>
      </c>
      <c r="M34" s="5">
        <v>18836</v>
      </c>
      <c r="N34" s="5">
        <v>18391</v>
      </c>
    </row>
    <row r="35" spans="1:14" x14ac:dyDescent="0.3">
      <c r="A35" t="s">
        <v>49</v>
      </c>
      <c r="B35" s="5">
        <f>Table7[[#This Row],[Male]]+Table7[[#This Row],[Female]]</f>
        <v>249338</v>
      </c>
      <c r="C35" s="5">
        <v>126800</v>
      </c>
      <c r="D35" s="5">
        <v>122538</v>
      </c>
      <c r="F35" t="s">
        <v>49</v>
      </c>
      <c r="G35" s="5">
        <v>35207</v>
      </c>
      <c r="H35" s="5">
        <v>17057</v>
      </c>
      <c r="I35" s="5">
        <v>18150</v>
      </c>
      <c r="K35" t="s">
        <v>49</v>
      </c>
      <c r="L35" s="5">
        <v>35438</v>
      </c>
      <c r="M35" s="5">
        <v>18099</v>
      </c>
      <c r="N35" s="5">
        <v>17339</v>
      </c>
    </row>
    <row r="36" spans="1:14" x14ac:dyDescent="0.3">
      <c r="A36" t="s">
        <v>50</v>
      </c>
      <c r="B36" s="5">
        <f>Table7[[#This Row],[Male]]+Table7[[#This Row],[Female]]</f>
        <v>234647</v>
      </c>
      <c r="C36" s="5">
        <v>115559</v>
      </c>
      <c r="D36" s="5">
        <v>119088</v>
      </c>
      <c r="F36" t="s">
        <v>50</v>
      </c>
      <c r="G36" s="5">
        <v>36479</v>
      </c>
      <c r="H36" s="5">
        <v>17367</v>
      </c>
      <c r="I36" s="5">
        <v>19112</v>
      </c>
      <c r="K36" t="s">
        <v>50</v>
      </c>
      <c r="L36" s="5">
        <v>33926</v>
      </c>
      <c r="M36" s="5">
        <v>17442</v>
      </c>
      <c r="N36" s="5">
        <v>16484</v>
      </c>
    </row>
    <row r="37" spans="1:14" x14ac:dyDescent="0.3">
      <c r="A37" t="s">
        <v>51</v>
      </c>
      <c r="B37" s="5">
        <f>Table7[[#This Row],[Male]]+Table7[[#This Row],[Female]]</f>
        <v>210633</v>
      </c>
      <c r="C37" s="5">
        <v>104173</v>
      </c>
      <c r="D37" s="5">
        <v>106460</v>
      </c>
      <c r="F37" t="s">
        <v>51</v>
      </c>
      <c r="G37" s="5">
        <v>32331</v>
      </c>
      <c r="H37" s="5">
        <v>15454</v>
      </c>
      <c r="I37" s="5">
        <v>16877</v>
      </c>
      <c r="K37" t="s">
        <v>51</v>
      </c>
      <c r="L37" s="5">
        <v>33010</v>
      </c>
      <c r="M37" s="5">
        <v>15133</v>
      </c>
      <c r="N37" s="5">
        <v>17877</v>
      </c>
    </row>
    <row r="38" spans="1:14" x14ac:dyDescent="0.3">
      <c r="A38" t="s">
        <v>52</v>
      </c>
      <c r="B38" s="5">
        <f>Table7[[#This Row],[Male]]+Table7[[#This Row],[Female]]</f>
        <v>172880</v>
      </c>
      <c r="C38" s="5">
        <v>83357</v>
      </c>
      <c r="D38" s="5">
        <v>89523</v>
      </c>
      <c r="F38" t="s">
        <v>52</v>
      </c>
      <c r="G38" s="5">
        <v>27099</v>
      </c>
      <c r="H38" s="5">
        <v>12486</v>
      </c>
      <c r="I38" s="5">
        <v>14613</v>
      </c>
      <c r="K38" t="s">
        <v>52</v>
      </c>
      <c r="L38" s="5">
        <v>27487</v>
      </c>
      <c r="M38" s="5">
        <v>12440</v>
      </c>
      <c r="N38" s="5">
        <v>15047</v>
      </c>
    </row>
    <row r="39" spans="1:14" x14ac:dyDescent="0.3">
      <c r="A39" t="s">
        <v>53</v>
      </c>
      <c r="B39" s="5">
        <f>Table7[[#This Row],[Male]]+Table7[[#This Row],[Female]]</f>
        <v>130212</v>
      </c>
      <c r="C39" s="5">
        <v>57607</v>
      </c>
      <c r="D39" s="5">
        <v>72605</v>
      </c>
      <c r="F39" t="s">
        <v>53</v>
      </c>
      <c r="G39" s="5">
        <v>21106</v>
      </c>
      <c r="H39" s="5">
        <v>9279</v>
      </c>
      <c r="I39" s="5">
        <v>11827</v>
      </c>
      <c r="K39" t="s">
        <v>53</v>
      </c>
      <c r="L39" s="5">
        <v>21541</v>
      </c>
      <c r="M39" s="5">
        <v>9004</v>
      </c>
      <c r="N39" s="5">
        <v>12537</v>
      </c>
    </row>
    <row r="40" spans="1:14" x14ac:dyDescent="0.3">
      <c r="A40" t="s">
        <v>54</v>
      </c>
      <c r="B40" s="5">
        <f>Table7[[#This Row],[Male]]+Table7[[#This Row],[Female]]</f>
        <v>85561</v>
      </c>
      <c r="C40" s="5">
        <v>36365</v>
      </c>
      <c r="D40" s="5">
        <v>49196</v>
      </c>
      <c r="F40" t="s">
        <v>54</v>
      </c>
      <c r="G40" s="5">
        <v>13886</v>
      </c>
      <c r="H40" s="5">
        <v>6125</v>
      </c>
      <c r="I40" s="5">
        <v>7761</v>
      </c>
      <c r="K40" t="s">
        <v>54</v>
      </c>
      <c r="L40" s="5">
        <v>15266</v>
      </c>
      <c r="M40" s="5">
        <v>6265</v>
      </c>
      <c r="N40" s="5">
        <v>9001</v>
      </c>
    </row>
    <row r="41" spans="1:14" x14ac:dyDescent="0.3">
      <c r="A41" t="s">
        <v>55</v>
      </c>
      <c r="B41" s="5">
        <f>Table7[[#This Row],[Male]]+Table7[[#This Row],[Female]]</f>
        <v>60044</v>
      </c>
      <c r="C41" s="5">
        <v>23814</v>
      </c>
      <c r="D41" s="5">
        <v>36230</v>
      </c>
      <c r="F41" t="s">
        <v>55</v>
      </c>
      <c r="G41" s="5">
        <v>8602</v>
      </c>
      <c r="H41" s="5">
        <v>3276</v>
      </c>
      <c r="I41" s="5">
        <v>5326</v>
      </c>
      <c r="K41" t="s">
        <v>55</v>
      </c>
      <c r="L41" s="5">
        <v>9990</v>
      </c>
      <c r="M41" s="5">
        <v>3583</v>
      </c>
      <c r="N41" s="5">
        <v>6407</v>
      </c>
    </row>
    <row r="42" spans="1:14" x14ac:dyDescent="0.3">
      <c r="A42" t="s">
        <v>56</v>
      </c>
      <c r="B42" s="5">
        <f>Table7[[#This Row],[Male]]+Table7[[#This Row],[Female]]</f>
        <v>71868</v>
      </c>
      <c r="C42" s="5">
        <v>25378</v>
      </c>
      <c r="D42" s="5">
        <v>46490</v>
      </c>
      <c r="F42" t="s">
        <v>56</v>
      </c>
      <c r="G42" s="5">
        <v>11343</v>
      </c>
      <c r="H42" s="5">
        <v>3557</v>
      </c>
      <c r="I42" s="5">
        <v>7786</v>
      </c>
      <c r="K42" t="s">
        <v>56</v>
      </c>
      <c r="L42" s="5">
        <v>10167</v>
      </c>
      <c r="M42" s="5">
        <v>3529</v>
      </c>
      <c r="N42" s="5">
        <v>6638</v>
      </c>
    </row>
    <row r="43" spans="1:14" x14ac:dyDescent="0.3">
      <c r="C43" s="5"/>
      <c r="D43" s="5"/>
    </row>
    <row r="44" spans="1:14" x14ac:dyDescent="0.3">
      <c r="B44" s="5">
        <f>SUM(B25:B42)</f>
        <v>3880591</v>
      </c>
      <c r="C44" s="5"/>
      <c r="D44" s="5"/>
    </row>
    <row r="45" spans="1:14" ht="25.8" customHeight="1" x14ac:dyDescent="0.3"/>
  </sheetData>
  <pageMargins left="0.7" right="0.7" top="0.75" bottom="0.75" header="0.3" footer="0.3"/>
  <drawing r:id="rId1"/>
  <tableParts count="6">
    <tablePart r:id="rId2"/>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29FB-46C3-4F46-99EB-0CCC01502307}">
  <sheetPr codeName="Sheet4"/>
  <dimension ref="A1:G21"/>
  <sheetViews>
    <sheetView workbookViewId="0">
      <selection activeCell="F11" sqref="F11"/>
    </sheetView>
  </sheetViews>
  <sheetFormatPr defaultRowHeight="14.4" x14ac:dyDescent="0.3"/>
  <cols>
    <col min="1" max="1" width="30.6640625" bestFit="1" customWidth="1"/>
    <col min="2" max="2" width="18.88671875" bestFit="1" customWidth="1"/>
    <col min="3" max="5" width="21.88671875" bestFit="1" customWidth="1"/>
    <col min="6" max="6" width="4.6640625" customWidth="1"/>
    <col min="7" max="7" width="24.109375" customWidth="1"/>
    <col min="8" max="8" width="20.21875" customWidth="1"/>
    <col min="9" max="9" width="18.88671875" bestFit="1" customWidth="1"/>
    <col min="10" max="10" width="34.33203125" bestFit="1" customWidth="1"/>
    <col min="11" max="11" width="11.6640625" bestFit="1" customWidth="1"/>
    <col min="12" max="12" width="20.21875" bestFit="1" customWidth="1"/>
    <col min="13" max="13" width="18.88671875" bestFit="1" customWidth="1"/>
    <col min="14" max="14" width="25.88671875" bestFit="1" customWidth="1"/>
    <col min="15" max="15" width="11.6640625" bestFit="1" customWidth="1"/>
    <col min="16" max="16" width="20.21875" bestFit="1" customWidth="1"/>
    <col min="17" max="17" width="11.6640625" bestFit="1" customWidth="1"/>
    <col min="18" max="18" width="18.88671875" bestFit="1" customWidth="1"/>
    <col min="19" max="19" width="11.6640625" bestFit="1" customWidth="1"/>
    <col min="20" max="20" width="23.21875" bestFit="1" customWidth="1"/>
    <col min="21" max="22" width="11.6640625" bestFit="1" customWidth="1"/>
    <col min="23" max="23" width="20.21875" bestFit="1" customWidth="1"/>
    <col min="24" max="24" width="18.88671875" bestFit="1" customWidth="1"/>
    <col min="25" max="25" width="23.5546875" bestFit="1" customWidth="1"/>
    <col min="26" max="26" width="11.6640625" bestFit="1" customWidth="1"/>
    <col min="27" max="27" width="20.21875" bestFit="1" customWidth="1"/>
    <col min="28" max="28" width="18.88671875" bestFit="1" customWidth="1"/>
  </cols>
  <sheetData>
    <row r="1" spans="1:7" ht="42" customHeight="1" x14ac:dyDescent="0.4">
      <c r="A1" s="17"/>
      <c r="B1" s="11" t="s">
        <v>102</v>
      </c>
      <c r="C1" s="11"/>
    </row>
    <row r="3" spans="1:7" x14ac:dyDescent="0.3">
      <c r="A3" t="s">
        <v>100</v>
      </c>
      <c r="B3" t="s">
        <v>90</v>
      </c>
      <c r="C3" t="s">
        <v>97</v>
      </c>
      <c r="D3" t="s">
        <v>101</v>
      </c>
    </row>
    <row r="4" spans="1:7" x14ac:dyDescent="0.3">
      <c r="A4" t="s">
        <v>91</v>
      </c>
      <c r="B4" t="s">
        <v>94</v>
      </c>
      <c r="C4" s="20">
        <v>120272</v>
      </c>
      <c r="D4">
        <v>3415726</v>
      </c>
    </row>
    <row r="5" spans="1:7" x14ac:dyDescent="0.3">
      <c r="B5" t="s">
        <v>95</v>
      </c>
      <c r="C5" s="20">
        <v>134841</v>
      </c>
      <c r="D5">
        <v>2217250</v>
      </c>
    </row>
    <row r="6" spans="1:7" x14ac:dyDescent="0.3">
      <c r="B6" t="s">
        <v>96</v>
      </c>
      <c r="C6" s="20">
        <v>85523</v>
      </c>
      <c r="D6">
        <v>1198476</v>
      </c>
    </row>
    <row r="7" spans="1:7" x14ac:dyDescent="0.3">
      <c r="A7" t="s">
        <v>23</v>
      </c>
      <c r="B7" t="s">
        <v>94</v>
      </c>
      <c r="C7" s="20">
        <v>105776</v>
      </c>
      <c r="D7">
        <v>992995</v>
      </c>
      <c r="G7" s="15"/>
    </row>
    <row r="8" spans="1:7" x14ac:dyDescent="0.3">
      <c r="B8" t="s">
        <v>95</v>
      </c>
      <c r="C8" s="20">
        <v>121513</v>
      </c>
      <c r="D8">
        <v>612422</v>
      </c>
    </row>
    <row r="9" spans="1:7" x14ac:dyDescent="0.3">
      <c r="B9" t="s">
        <v>96</v>
      </c>
      <c r="C9" s="20">
        <v>76901</v>
      </c>
      <c r="D9">
        <v>380573</v>
      </c>
    </row>
    <row r="10" spans="1:7" x14ac:dyDescent="0.3">
      <c r="A10" t="s">
        <v>92</v>
      </c>
      <c r="B10" t="s">
        <v>94</v>
      </c>
      <c r="C10" s="20">
        <v>148872</v>
      </c>
      <c r="D10">
        <v>326970</v>
      </c>
    </row>
    <row r="11" spans="1:7" x14ac:dyDescent="0.3">
      <c r="B11" t="s">
        <v>95</v>
      </c>
      <c r="C11" s="20">
        <v>202466</v>
      </c>
      <c r="D11">
        <v>123868</v>
      </c>
    </row>
    <row r="12" spans="1:7" x14ac:dyDescent="0.3">
      <c r="B12" t="s">
        <v>96</v>
      </c>
      <c r="C12" s="20">
        <v>112447</v>
      </c>
      <c r="D12">
        <v>203102</v>
      </c>
    </row>
    <row r="13" spans="1:7" x14ac:dyDescent="0.3">
      <c r="A13" t="s">
        <v>93</v>
      </c>
      <c r="B13" t="s">
        <v>94</v>
      </c>
      <c r="C13" s="20">
        <v>133207</v>
      </c>
      <c r="D13">
        <v>284061</v>
      </c>
    </row>
    <row r="14" spans="1:7" x14ac:dyDescent="0.3">
      <c r="B14" t="s">
        <v>95</v>
      </c>
      <c r="C14" s="20">
        <v>162392</v>
      </c>
      <c r="D14">
        <v>131506</v>
      </c>
    </row>
    <row r="15" spans="1:7" x14ac:dyDescent="0.3">
      <c r="B15" t="s">
        <v>96</v>
      </c>
      <c r="C15" s="20">
        <v>105259</v>
      </c>
      <c r="D15">
        <v>152555</v>
      </c>
    </row>
    <row r="16" spans="1:7" x14ac:dyDescent="0.3">
      <c r="A16" t="s">
        <v>22</v>
      </c>
      <c r="B16" t="s">
        <v>94</v>
      </c>
      <c r="C16" s="20">
        <v>115658</v>
      </c>
      <c r="D16">
        <v>49337</v>
      </c>
    </row>
    <row r="17" spans="1:4" x14ac:dyDescent="0.3">
      <c r="B17" t="s">
        <v>95</v>
      </c>
      <c r="C17" s="20">
        <v>178356</v>
      </c>
      <c r="D17">
        <v>20256</v>
      </c>
    </row>
    <row r="18" spans="1:4" x14ac:dyDescent="0.3">
      <c r="B18" t="s">
        <v>96</v>
      </c>
      <c r="C18" s="20">
        <v>70153</v>
      </c>
      <c r="D18">
        <v>29081</v>
      </c>
    </row>
    <row r="19" spans="1:4" x14ac:dyDescent="0.3">
      <c r="A19" t="s">
        <v>24</v>
      </c>
      <c r="B19" t="s">
        <v>94</v>
      </c>
      <c r="C19" s="20">
        <v>167027</v>
      </c>
      <c r="D19">
        <v>367119</v>
      </c>
    </row>
    <row r="20" spans="1:4" x14ac:dyDescent="0.3">
      <c r="B20" t="s">
        <v>95</v>
      </c>
      <c r="C20" s="20">
        <v>228402</v>
      </c>
      <c r="D20">
        <v>150638</v>
      </c>
    </row>
    <row r="21" spans="1:4" x14ac:dyDescent="0.3">
      <c r="B21" t="s">
        <v>96</v>
      </c>
      <c r="C21" s="20">
        <v>122072</v>
      </c>
      <c r="D21">
        <v>216481</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CE29E-16D9-404E-B401-A6AC3CE290C0}">
  <sheetPr codeName="Sheet5"/>
  <dimension ref="A1:F10"/>
  <sheetViews>
    <sheetView workbookViewId="0">
      <selection activeCell="H13" sqref="H13"/>
    </sheetView>
  </sheetViews>
  <sheetFormatPr defaultRowHeight="14.4" x14ac:dyDescent="0.3"/>
  <cols>
    <col min="1" max="1" width="15.6640625" bestFit="1" customWidth="1"/>
    <col min="2" max="2" width="13.88671875" bestFit="1" customWidth="1"/>
    <col min="3" max="3" width="8.77734375" bestFit="1" customWidth="1"/>
    <col min="4" max="4" width="15.44140625" bestFit="1" customWidth="1"/>
    <col min="5" max="5" width="7" bestFit="1" customWidth="1"/>
    <col min="6" max="6" width="7.21875" bestFit="1" customWidth="1"/>
    <col min="7" max="7" width="6" bestFit="1" customWidth="1"/>
    <col min="8" max="8" width="21.6640625" bestFit="1" customWidth="1"/>
    <col min="9" max="9" width="5" bestFit="1" customWidth="1"/>
    <col min="10" max="13" width="6" bestFit="1" customWidth="1"/>
    <col min="14" max="14" width="12.109375" bestFit="1" customWidth="1"/>
    <col min="15" max="19" width="6" bestFit="1" customWidth="1"/>
    <col min="20" max="20" width="13.33203125" bestFit="1" customWidth="1"/>
    <col min="21" max="24" width="6" bestFit="1" customWidth="1"/>
    <col min="25" max="25" width="7" bestFit="1" customWidth="1"/>
    <col min="26" max="26" width="19.44140625" bestFit="1" customWidth="1"/>
    <col min="27" max="27" width="26.21875" bestFit="1" customWidth="1"/>
    <col min="28" max="28" width="16.6640625" bestFit="1" customWidth="1"/>
    <col min="29" max="29" width="17.88671875" bestFit="1" customWidth="1"/>
  </cols>
  <sheetData>
    <row r="1" spans="1:6" ht="42" customHeight="1" x14ac:dyDescent="0.4">
      <c r="A1" s="17"/>
      <c r="B1" s="38" t="s">
        <v>68</v>
      </c>
      <c r="C1" s="38"/>
    </row>
    <row r="3" spans="1:6" x14ac:dyDescent="0.3">
      <c r="A3" s="13" t="s">
        <v>32</v>
      </c>
      <c r="B3" t="s">
        <v>103</v>
      </c>
      <c r="C3" t="s">
        <v>65</v>
      </c>
      <c r="D3" t="s">
        <v>66</v>
      </c>
      <c r="E3" t="s">
        <v>67</v>
      </c>
      <c r="F3" t="s">
        <v>71</v>
      </c>
    </row>
    <row r="4" spans="1:6" x14ac:dyDescent="0.3">
      <c r="A4" s="14" t="s">
        <v>28</v>
      </c>
      <c r="B4">
        <v>309</v>
      </c>
      <c r="C4">
        <v>46</v>
      </c>
      <c r="D4">
        <v>2124</v>
      </c>
      <c r="E4">
        <v>1789</v>
      </c>
      <c r="F4">
        <v>4268</v>
      </c>
    </row>
    <row r="5" spans="1:6" x14ac:dyDescent="0.3">
      <c r="A5" s="14" t="s">
        <v>29</v>
      </c>
      <c r="B5">
        <v>4244</v>
      </c>
      <c r="C5">
        <v>1039</v>
      </c>
      <c r="D5">
        <v>0</v>
      </c>
      <c r="E5">
        <v>10590</v>
      </c>
      <c r="F5">
        <v>15873</v>
      </c>
    </row>
    <row r="6" spans="1:6" x14ac:dyDescent="0.3">
      <c r="A6" s="14" t="s">
        <v>27</v>
      </c>
      <c r="B6">
        <v>11764</v>
      </c>
      <c r="C6">
        <v>4400</v>
      </c>
      <c r="D6">
        <v>45279</v>
      </c>
      <c r="E6">
        <v>25812</v>
      </c>
      <c r="F6">
        <v>87255</v>
      </c>
    </row>
    <row r="7" spans="1:6" x14ac:dyDescent="0.3">
      <c r="A7" s="14" t="s">
        <v>31</v>
      </c>
      <c r="B7">
        <v>29400</v>
      </c>
      <c r="C7">
        <v>9652</v>
      </c>
      <c r="D7">
        <v>95704</v>
      </c>
      <c r="E7">
        <v>66253</v>
      </c>
      <c r="F7">
        <v>201009</v>
      </c>
    </row>
    <row r="8" spans="1:6" x14ac:dyDescent="0.3">
      <c r="A8" s="14" t="s">
        <v>26</v>
      </c>
      <c r="B8">
        <v>4471</v>
      </c>
      <c r="C8">
        <v>1339</v>
      </c>
      <c r="D8">
        <v>34333</v>
      </c>
      <c r="E8">
        <v>23478</v>
      </c>
      <c r="F8">
        <v>63621</v>
      </c>
    </row>
    <row r="9" spans="1:6" x14ac:dyDescent="0.3">
      <c r="A9" s="14" t="s">
        <v>30</v>
      </c>
      <c r="B9">
        <v>6896</v>
      </c>
      <c r="C9">
        <v>2359</v>
      </c>
      <c r="D9">
        <v>29965</v>
      </c>
      <c r="E9">
        <v>25827</v>
      </c>
      <c r="F9">
        <v>65047</v>
      </c>
    </row>
    <row r="10" spans="1:6" x14ac:dyDescent="0.3">
      <c r="A10" s="14" t="s">
        <v>99</v>
      </c>
      <c r="B10">
        <v>57084</v>
      </c>
      <c r="C10">
        <v>18835</v>
      </c>
      <c r="D10">
        <v>207405</v>
      </c>
      <c r="E10">
        <v>153749</v>
      </c>
      <c r="F10">
        <v>437073</v>
      </c>
    </row>
  </sheetData>
  <mergeCells count="1">
    <mergeCell ref="B1:C1"/>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AB32A-58A3-428A-97A5-68FA848EEC54}">
  <sheetPr codeName="Sheet7"/>
  <dimension ref="A1:D10"/>
  <sheetViews>
    <sheetView workbookViewId="0">
      <selection activeCell="L11" sqref="L11"/>
    </sheetView>
  </sheetViews>
  <sheetFormatPr defaultRowHeight="14.4" x14ac:dyDescent="0.3"/>
  <cols>
    <col min="1" max="1" width="15.6640625" bestFit="1" customWidth="1"/>
    <col min="2" max="2" width="13.21875" customWidth="1"/>
    <col min="3" max="3" width="16.21875" customWidth="1"/>
    <col min="4" max="4" width="12.5546875" customWidth="1"/>
    <col min="6" max="6" width="15.6640625" bestFit="1" customWidth="1"/>
  </cols>
  <sheetData>
    <row r="1" spans="1:4" ht="42" customHeight="1" x14ac:dyDescent="0.4">
      <c r="A1" s="17"/>
      <c r="B1" s="38" t="s">
        <v>75</v>
      </c>
      <c r="C1" s="38"/>
    </row>
    <row r="3" spans="1:4" x14ac:dyDescent="0.3">
      <c r="A3" s="8" t="s">
        <v>32</v>
      </c>
      <c r="B3" s="8" t="s">
        <v>78</v>
      </c>
      <c r="C3" s="8" t="s">
        <v>76</v>
      </c>
      <c r="D3" s="8" t="s">
        <v>77</v>
      </c>
    </row>
    <row r="4" spans="1:4" x14ac:dyDescent="0.3">
      <c r="A4" t="s">
        <v>29</v>
      </c>
      <c r="B4" s="6">
        <v>98</v>
      </c>
      <c r="C4">
        <v>128</v>
      </c>
      <c r="D4" s="7">
        <v>23</v>
      </c>
    </row>
    <row r="5" spans="1:4" x14ac:dyDescent="0.3">
      <c r="A5" t="s">
        <v>27</v>
      </c>
      <c r="B5" s="6">
        <v>135</v>
      </c>
      <c r="C5">
        <v>82</v>
      </c>
      <c r="D5" s="7">
        <v>1</v>
      </c>
    </row>
    <row r="6" spans="1:4" x14ac:dyDescent="0.3">
      <c r="A6" t="s">
        <v>26</v>
      </c>
      <c r="B6" s="6">
        <v>58</v>
      </c>
      <c r="C6">
        <v>156</v>
      </c>
      <c r="D6" s="7">
        <v>5</v>
      </c>
    </row>
    <row r="7" spans="1:4" x14ac:dyDescent="0.3">
      <c r="A7" t="s">
        <v>28</v>
      </c>
      <c r="B7" s="6">
        <v>75</v>
      </c>
      <c r="C7">
        <v>136</v>
      </c>
      <c r="D7" s="7">
        <v>38</v>
      </c>
    </row>
    <row r="8" spans="1:4" x14ac:dyDescent="0.3">
      <c r="A8" t="s">
        <v>30</v>
      </c>
      <c r="B8" s="6">
        <v>96</v>
      </c>
      <c r="C8">
        <v>118</v>
      </c>
      <c r="D8" s="7">
        <v>8</v>
      </c>
    </row>
    <row r="9" spans="1:4" ht="10.8" customHeight="1" x14ac:dyDescent="0.3">
      <c r="A9" t="s">
        <v>31</v>
      </c>
      <c r="B9" s="6">
        <v>147</v>
      </c>
      <c r="C9">
        <v>34</v>
      </c>
      <c r="D9" s="7">
        <v>0</v>
      </c>
    </row>
    <row r="10" spans="1:4" ht="60.6" customHeight="1" x14ac:dyDescent="0.3">
      <c r="B10" s="16"/>
      <c r="C10" s="16"/>
      <c r="D10" s="16"/>
    </row>
  </sheetData>
  <mergeCells count="1">
    <mergeCell ref="B1:C1"/>
  </mergeCells>
  <pageMargins left="0.7" right="0.7" top="0.75" bottom="0.75" header="0.3" footer="0.3"/>
  <drawing r:id="rId1"/>
  <tableParts count="1">
    <tablePart r:id="rId2"/>
  </tableParts>
  <extLst>
    <ext xmlns:x14="http://schemas.microsoft.com/office/spreadsheetml/2009/9/main" uri="{05C60535-1F16-4fd2-B633-F4F36F0B64E0}">
      <x14:sparklineGroups xmlns:xm="http://schemas.microsoft.com/office/excel/2006/main">
        <x14:sparklineGroup type="column" displayEmptyCellsAs="gap" high="1" low="1" xr2:uid="{0E7194FC-95AC-43E9-9ADF-F5E3D0CC9CFF}">
          <x14:colorSeries theme="3"/>
          <x14:colorNegative theme="9"/>
          <x14:colorAxis rgb="FF000000"/>
          <x14:colorMarkers theme="8"/>
          <x14:colorFirst theme="4"/>
          <x14:colorLast theme="5"/>
          <x14:colorHigh rgb="FFFBD765"/>
          <x14:colorLow rgb="FFFF0000"/>
          <x14:sparklines>
            <x14:sparkline>
              <xm:f>Weather!B4:B9</xm:f>
              <xm:sqref>B10</xm:sqref>
            </x14:sparkline>
          </x14:sparklines>
        </x14:sparklineGroup>
        <x14:sparklineGroup type="column" displayEmptyCellsAs="gap" high="1" low="1" xr2:uid="{8657C1DD-CE66-4AAF-A34E-15E893FDDCF4}">
          <x14:colorSeries theme="3"/>
          <x14:colorNegative theme="9"/>
          <x14:colorAxis rgb="FF000000"/>
          <x14:colorMarkers theme="8"/>
          <x14:colorFirst theme="4"/>
          <x14:colorLast theme="5"/>
          <x14:colorHigh rgb="FFFBD765"/>
          <x14:colorLow rgb="FFFF0000"/>
          <x14:sparklines>
            <x14:sparkline>
              <xm:f>Weather!C4:C9</xm:f>
              <xm:sqref>C10</xm:sqref>
            </x14:sparkline>
          </x14:sparklines>
        </x14:sparklineGroup>
        <x14:sparklineGroup type="column" displayEmptyCellsAs="gap" high="1" low="1" xr2:uid="{D432D832-6E8E-4664-B8E3-EAA3BF1F8F8C}">
          <x14:colorSeries theme="3"/>
          <x14:colorNegative theme="9"/>
          <x14:colorAxis rgb="FF000000"/>
          <x14:colorMarkers theme="8"/>
          <x14:colorFirst theme="4"/>
          <x14:colorLast theme="5"/>
          <x14:colorHigh rgb="FFFBD765"/>
          <x14:colorLow rgb="FFFF0000"/>
          <x14:sparklines>
            <x14:sparkline>
              <xm:f>Weather!D4:D9</xm:f>
              <xm:sqref>D10</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457AA-B7FB-4608-BBC6-1308D0FB7EA3}">
  <sheetPr codeName="Sheet8"/>
  <dimension ref="A4:B10"/>
  <sheetViews>
    <sheetView workbookViewId="0">
      <selection activeCell="J5" sqref="J5"/>
    </sheetView>
  </sheetViews>
  <sheetFormatPr defaultRowHeight="14.4" x14ac:dyDescent="0.3"/>
  <cols>
    <col min="1" max="1" width="15.6640625" bestFit="1" customWidth="1"/>
    <col min="2" max="2" width="17.88671875" customWidth="1"/>
  </cols>
  <sheetData>
    <row r="4" spans="1:2" x14ac:dyDescent="0.3">
      <c r="A4" t="s">
        <v>98</v>
      </c>
      <c r="B4" t="s">
        <v>120</v>
      </c>
    </row>
    <row r="5" spans="1:2" x14ac:dyDescent="0.3">
      <c r="A5" t="s">
        <v>28</v>
      </c>
      <c r="B5">
        <v>3.56</v>
      </c>
    </row>
    <row r="6" spans="1:2" x14ac:dyDescent="0.3">
      <c r="A6" t="s">
        <v>29</v>
      </c>
      <c r="B6">
        <v>3.55</v>
      </c>
    </row>
    <row r="7" spans="1:2" x14ac:dyDescent="0.3">
      <c r="A7" t="s">
        <v>27</v>
      </c>
      <c r="B7">
        <v>3.22</v>
      </c>
    </row>
    <row r="8" spans="1:2" x14ac:dyDescent="0.3">
      <c r="A8" t="s">
        <v>31</v>
      </c>
      <c r="B8">
        <v>4.92</v>
      </c>
    </row>
    <row r="9" spans="1:2" x14ac:dyDescent="0.3">
      <c r="A9" t="s">
        <v>26</v>
      </c>
      <c r="B9">
        <v>5.14</v>
      </c>
    </row>
    <row r="10" spans="1:2" x14ac:dyDescent="0.3">
      <c r="A10" t="s">
        <v>30</v>
      </c>
      <c r="B10">
        <v>3.47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D520B-5B00-46D6-9A37-74A3F18D5977}">
  <sheetPr codeName="Sheet6"/>
  <dimension ref="A1:D18"/>
  <sheetViews>
    <sheetView workbookViewId="0">
      <selection activeCell="H6" sqref="H6"/>
    </sheetView>
  </sheetViews>
  <sheetFormatPr defaultRowHeight="14.4" x14ac:dyDescent="0.3"/>
  <cols>
    <col min="1" max="1" width="15.6640625" bestFit="1" customWidth="1"/>
    <col min="2" max="3" width="16" bestFit="1" customWidth="1"/>
    <col min="4" max="4" width="17.88671875" bestFit="1" customWidth="1"/>
    <col min="5" max="7" width="5" bestFit="1" customWidth="1"/>
    <col min="8" max="8" width="10.5546875" bestFit="1" customWidth="1"/>
    <col min="9" max="13" width="5" bestFit="1" customWidth="1"/>
    <col min="14" max="15" width="20.5546875" bestFit="1" customWidth="1"/>
  </cols>
  <sheetData>
    <row r="1" spans="1:4" ht="42" customHeight="1" x14ac:dyDescent="0.4">
      <c r="A1" s="17"/>
      <c r="B1" s="38" t="s">
        <v>72</v>
      </c>
      <c r="C1" s="38"/>
    </row>
    <row r="3" spans="1:4" x14ac:dyDescent="0.3">
      <c r="A3" s="13" t="s">
        <v>98</v>
      </c>
      <c r="B3" t="s">
        <v>105</v>
      </c>
      <c r="C3" t="s">
        <v>106</v>
      </c>
      <c r="D3" t="s">
        <v>104</v>
      </c>
    </row>
    <row r="4" spans="1:4" x14ac:dyDescent="0.3">
      <c r="A4" s="14" t="s">
        <v>28</v>
      </c>
      <c r="B4">
        <v>2138</v>
      </c>
      <c r="C4">
        <v>1686</v>
      </c>
      <c r="D4">
        <v>1602</v>
      </c>
    </row>
    <row r="5" spans="1:4" x14ac:dyDescent="0.3">
      <c r="A5" s="14" t="s">
        <v>29</v>
      </c>
      <c r="B5">
        <v>3480</v>
      </c>
      <c r="C5">
        <v>2860</v>
      </c>
      <c r="D5">
        <v>1515</v>
      </c>
    </row>
    <row r="6" spans="1:4" x14ac:dyDescent="0.3">
      <c r="A6" s="14" t="s">
        <v>27</v>
      </c>
      <c r="B6">
        <v>1970</v>
      </c>
      <c r="C6">
        <v>1360</v>
      </c>
      <c r="D6">
        <v>1367</v>
      </c>
    </row>
    <row r="7" spans="1:4" x14ac:dyDescent="0.3">
      <c r="A7" s="14" t="s">
        <v>31</v>
      </c>
      <c r="B7">
        <v>3250</v>
      </c>
      <c r="C7">
        <v>2300</v>
      </c>
      <c r="D7">
        <v>2094</v>
      </c>
    </row>
    <row r="8" spans="1:4" x14ac:dyDescent="0.3">
      <c r="A8" s="14" t="s">
        <v>26</v>
      </c>
      <c r="B8">
        <v>2500</v>
      </c>
      <c r="C8">
        <v>1890</v>
      </c>
      <c r="D8">
        <v>2000</v>
      </c>
    </row>
    <row r="9" spans="1:4" x14ac:dyDescent="0.3">
      <c r="A9" s="14" t="s">
        <v>30</v>
      </c>
      <c r="B9">
        <v>3130</v>
      </c>
      <c r="C9">
        <v>2280</v>
      </c>
      <c r="D9">
        <v>2234</v>
      </c>
    </row>
    <row r="10" spans="1:4" x14ac:dyDescent="0.3">
      <c r="A10" s="14" t="s">
        <v>99</v>
      </c>
      <c r="B10">
        <v>16468</v>
      </c>
      <c r="C10">
        <v>12376</v>
      </c>
      <c r="D10">
        <v>10812</v>
      </c>
    </row>
    <row r="13" spans="1:4" x14ac:dyDescent="0.3">
      <c r="A13" s="14"/>
    </row>
    <row r="14" spans="1:4" x14ac:dyDescent="0.3">
      <c r="A14" s="14"/>
    </row>
    <row r="15" spans="1:4" x14ac:dyDescent="0.3">
      <c r="A15" s="14"/>
    </row>
    <row r="16" spans="1:4" x14ac:dyDescent="0.3">
      <c r="A16" s="14"/>
    </row>
    <row r="17" spans="1:1" x14ac:dyDescent="0.3">
      <c r="A17" s="14"/>
    </row>
    <row r="18" spans="1:1" x14ac:dyDescent="0.3">
      <c r="A18" s="14"/>
    </row>
  </sheetData>
  <mergeCells count="1">
    <mergeCell ref="B1:C1"/>
  </mergeCell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0E93-DA95-4AC2-9283-6D332CEA2E05}">
  <sheetPr codeName="Sheet9"/>
  <dimension ref="A1:M32"/>
  <sheetViews>
    <sheetView workbookViewId="0">
      <selection activeCell="I24" sqref="I24"/>
    </sheetView>
  </sheetViews>
  <sheetFormatPr defaultRowHeight="14.4" x14ac:dyDescent="0.3"/>
  <cols>
    <col min="1" max="1" width="15.6640625" bestFit="1" customWidth="1"/>
    <col min="2" max="2" width="12.88671875" bestFit="1" customWidth="1"/>
    <col min="3" max="3" width="16.33203125" bestFit="1" customWidth="1"/>
    <col min="4" max="4" width="12.44140625" bestFit="1" customWidth="1"/>
    <col min="5" max="5" width="16.109375" bestFit="1" customWidth="1"/>
    <col min="6" max="6" width="15.6640625" bestFit="1" customWidth="1"/>
    <col min="7" max="7" width="16.109375" bestFit="1" customWidth="1"/>
    <col min="8" max="8" width="10.21875" bestFit="1" customWidth="1"/>
    <col min="9" max="9" width="15.6640625" bestFit="1" customWidth="1"/>
    <col min="10" max="10" width="22.33203125" bestFit="1" customWidth="1"/>
    <col min="11" max="11" width="9.88671875" bestFit="1" customWidth="1"/>
    <col min="12" max="12" width="18.77734375" bestFit="1" customWidth="1"/>
    <col min="13" max="13" width="11.21875" bestFit="1" customWidth="1"/>
  </cols>
  <sheetData>
    <row r="1" spans="1:13" ht="46.8" customHeight="1" x14ac:dyDescent="0.3"/>
    <row r="2" spans="1:13" ht="15.6" x14ac:dyDescent="0.3">
      <c r="A2" s="25" t="s">
        <v>74</v>
      </c>
      <c r="F2" s="25" t="s">
        <v>37</v>
      </c>
    </row>
    <row r="3" spans="1:13" hidden="1" x14ac:dyDescent="0.3">
      <c r="A3" s="16" t="s">
        <v>122</v>
      </c>
      <c r="B3" s="16"/>
      <c r="C3" s="16"/>
      <c r="D3" s="16"/>
      <c r="E3" s="16"/>
      <c r="F3" s="16"/>
      <c r="G3" s="16"/>
      <c r="H3" s="16"/>
      <c r="I3" s="16"/>
      <c r="J3" s="16"/>
      <c r="K3" s="16"/>
      <c r="L3" s="16"/>
      <c r="M3" s="16"/>
    </row>
    <row r="4" spans="1:13" hidden="1" x14ac:dyDescent="0.3">
      <c r="A4" s="16" t="s">
        <v>32</v>
      </c>
      <c r="B4" s="16" t="s">
        <v>78</v>
      </c>
      <c r="C4" s="16" t="s">
        <v>76</v>
      </c>
      <c r="D4" s="16" t="s">
        <v>77</v>
      </c>
      <c r="E4" s="16" t="s">
        <v>112</v>
      </c>
      <c r="F4" s="16" t="s">
        <v>113</v>
      </c>
      <c r="G4" s="16" t="s">
        <v>114</v>
      </c>
      <c r="H4" s="16" t="s">
        <v>115</v>
      </c>
      <c r="I4" s="16" t="s">
        <v>116</v>
      </c>
      <c r="J4" s="16" t="s">
        <v>117</v>
      </c>
      <c r="K4" s="16" t="s">
        <v>118</v>
      </c>
      <c r="L4" s="16" t="s">
        <v>119</v>
      </c>
      <c r="M4" s="16" t="s">
        <v>74</v>
      </c>
    </row>
    <row r="5" spans="1:13" hidden="1" x14ac:dyDescent="0.3">
      <c r="A5" s="16" t="s">
        <v>28</v>
      </c>
      <c r="B5" s="16">
        <v>75</v>
      </c>
      <c r="C5" s="16">
        <v>136</v>
      </c>
      <c r="D5" s="16">
        <v>38</v>
      </c>
      <c r="E5" s="16">
        <v>122216</v>
      </c>
      <c r="F5" s="16">
        <v>46</v>
      </c>
      <c r="G5" s="16">
        <v>2124</v>
      </c>
      <c r="H5" s="16">
        <v>1789</v>
      </c>
      <c r="I5" s="16">
        <v>121389</v>
      </c>
      <c r="J5" s="16">
        <v>3.56</v>
      </c>
      <c r="K5" s="16">
        <v>2138</v>
      </c>
      <c r="L5" s="16">
        <v>1686</v>
      </c>
      <c r="M5" s="16">
        <v>1602</v>
      </c>
    </row>
    <row r="6" spans="1:13" hidden="1" x14ac:dyDescent="0.3">
      <c r="A6" s="16" t="s">
        <v>29</v>
      </c>
      <c r="B6" s="16">
        <v>98</v>
      </c>
      <c r="C6" s="16">
        <v>128</v>
      </c>
      <c r="D6" s="16">
        <v>23</v>
      </c>
      <c r="E6" s="16">
        <v>665945</v>
      </c>
      <c r="F6" s="16">
        <v>1039</v>
      </c>
      <c r="G6" s="16">
        <v>0</v>
      </c>
      <c r="H6" s="16">
        <v>10590</v>
      </c>
      <c r="I6" s="16">
        <v>133619.33333333334</v>
      </c>
      <c r="J6" s="16">
        <v>3.55</v>
      </c>
      <c r="K6" s="16">
        <v>3480</v>
      </c>
      <c r="L6" s="16">
        <v>2860</v>
      </c>
      <c r="M6" s="16">
        <v>1515</v>
      </c>
    </row>
    <row r="7" spans="1:13" hidden="1" x14ac:dyDescent="0.3">
      <c r="A7" s="16" t="s">
        <v>27</v>
      </c>
      <c r="B7" s="16">
        <v>135</v>
      </c>
      <c r="C7" s="16">
        <v>82</v>
      </c>
      <c r="D7" s="16">
        <v>1</v>
      </c>
      <c r="E7" s="16">
        <v>2604053</v>
      </c>
      <c r="F7" s="16">
        <v>4400</v>
      </c>
      <c r="G7" s="16">
        <v>45279</v>
      </c>
      <c r="H7" s="16">
        <v>25812</v>
      </c>
      <c r="I7" s="16">
        <v>101396.66666666667</v>
      </c>
      <c r="J7" s="16">
        <v>3.22</v>
      </c>
      <c r="K7" s="16">
        <v>1970</v>
      </c>
      <c r="L7" s="16">
        <v>1360</v>
      </c>
      <c r="M7" s="16">
        <v>1367</v>
      </c>
    </row>
    <row r="8" spans="1:13" hidden="1" x14ac:dyDescent="0.3">
      <c r="A8" s="16" t="s">
        <v>31</v>
      </c>
      <c r="B8" s="16">
        <v>147</v>
      </c>
      <c r="C8" s="16">
        <v>34</v>
      </c>
      <c r="D8" s="16">
        <v>0</v>
      </c>
      <c r="E8" s="16">
        <v>3880591</v>
      </c>
      <c r="F8" s="16">
        <v>9652</v>
      </c>
      <c r="G8" s="16">
        <v>95704</v>
      </c>
      <c r="H8" s="16">
        <v>66253</v>
      </c>
      <c r="I8" s="16">
        <v>113545.33333333333</v>
      </c>
      <c r="J8" s="16">
        <v>4.92</v>
      </c>
      <c r="K8" s="16">
        <v>3250</v>
      </c>
      <c r="L8" s="16">
        <v>2300</v>
      </c>
      <c r="M8" s="16">
        <v>2094</v>
      </c>
    </row>
    <row r="9" spans="1:13" hidden="1" x14ac:dyDescent="0.3">
      <c r="A9" s="16" t="s">
        <v>26</v>
      </c>
      <c r="B9" s="16">
        <v>58</v>
      </c>
      <c r="C9" s="16">
        <v>156</v>
      </c>
      <c r="D9" s="16">
        <v>5</v>
      </c>
      <c r="E9" s="16">
        <v>734603</v>
      </c>
      <c r="F9" s="16">
        <v>1339</v>
      </c>
      <c r="G9" s="16">
        <v>34333</v>
      </c>
      <c r="H9" s="16">
        <v>23478</v>
      </c>
      <c r="I9" s="16">
        <v>172500.33333333334</v>
      </c>
      <c r="J9" s="16">
        <v>5.14</v>
      </c>
      <c r="K9" s="16">
        <v>2500</v>
      </c>
      <c r="L9" s="16">
        <v>1890</v>
      </c>
      <c r="M9" s="16">
        <v>2000</v>
      </c>
    </row>
    <row r="10" spans="1:13" hidden="1" x14ac:dyDescent="0.3">
      <c r="A10" s="16" t="s">
        <v>30</v>
      </c>
      <c r="B10" s="16">
        <v>96</v>
      </c>
      <c r="C10" s="16">
        <v>118</v>
      </c>
      <c r="D10" s="16">
        <v>8</v>
      </c>
      <c r="E10" s="16">
        <v>670587</v>
      </c>
      <c r="F10" s="16">
        <v>2359</v>
      </c>
      <c r="G10" s="16">
        <v>29965</v>
      </c>
      <c r="H10" s="16">
        <v>25827</v>
      </c>
      <c r="I10" s="16">
        <v>154595</v>
      </c>
      <c r="J10" s="16">
        <v>3.47</v>
      </c>
      <c r="K10" s="16">
        <v>3130</v>
      </c>
      <c r="L10" s="16">
        <v>2280</v>
      </c>
      <c r="M10" s="16">
        <v>2234</v>
      </c>
    </row>
    <row r="11" spans="1:13" x14ac:dyDescent="0.3">
      <c r="A11" s="13" t="s">
        <v>100</v>
      </c>
      <c r="B11" t="s">
        <v>118</v>
      </c>
      <c r="C11" t="s">
        <v>119</v>
      </c>
      <c r="D11" t="s">
        <v>121</v>
      </c>
      <c r="F11" s="13" t="s">
        <v>100</v>
      </c>
      <c r="G11" t="s">
        <v>112</v>
      </c>
      <c r="I11" s="22" t="s">
        <v>126</v>
      </c>
      <c r="J11" s="23" t="s">
        <v>127</v>
      </c>
    </row>
    <row r="12" spans="1:13" x14ac:dyDescent="0.3">
      <c r="A12" s="14" t="s">
        <v>29</v>
      </c>
      <c r="B12" s="40">
        <v>3480</v>
      </c>
      <c r="C12" s="40">
        <v>2860</v>
      </c>
      <c r="D12" s="40">
        <v>1515</v>
      </c>
      <c r="F12" s="14" t="s">
        <v>29</v>
      </c>
      <c r="G12" s="5">
        <v>665945</v>
      </c>
      <c r="I12" s="22" t="s">
        <v>123</v>
      </c>
      <c r="J12" s="24" t="str">
        <f>CONCATENATE(B30, "   ", B31, "   ", B32, "   ", B33, "   ", B34, "   ", B35)</f>
        <v xml:space="preserve">98   58   96         </v>
      </c>
    </row>
    <row r="13" spans="1:13" x14ac:dyDescent="0.3">
      <c r="A13" s="14" t="s">
        <v>26</v>
      </c>
      <c r="B13" s="40">
        <v>2500</v>
      </c>
      <c r="C13" s="40">
        <v>1890</v>
      </c>
      <c r="D13" s="40">
        <v>2000</v>
      </c>
      <c r="F13" s="14" t="s">
        <v>26</v>
      </c>
      <c r="G13" s="5">
        <v>734603</v>
      </c>
      <c r="I13" s="22" t="s">
        <v>124</v>
      </c>
      <c r="J13" s="24" t="str">
        <f>CONCATENATE(C30, "   ", C31, "   ", C32, "   ", C33, "   ", C34, "   ", C35)</f>
        <v xml:space="preserve">128   156   118         </v>
      </c>
    </row>
    <row r="14" spans="1:13" x14ac:dyDescent="0.3">
      <c r="A14" s="14" t="s">
        <v>30</v>
      </c>
      <c r="B14" s="40">
        <v>3130</v>
      </c>
      <c r="C14" s="40">
        <v>2280</v>
      </c>
      <c r="D14" s="40">
        <v>2234</v>
      </c>
      <c r="F14" s="14" t="s">
        <v>30</v>
      </c>
      <c r="G14" s="5">
        <v>670587</v>
      </c>
      <c r="I14" s="22" t="s">
        <v>125</v>
      </c>
      <c r="J14" s="24" t="str">
        <f>CONCATENATE(D30, "   ", D31, "   ", D32, "   ", D33, "   ", D34, "   ", D35)</f>
        <v xml:space="preserve">23   5   8         </v>
      </c>
    </row>
    <row r="19" spans="1:7" ht="15.6" x14ac:dyDescent="0.3">
      <c r="A19" s="25" t="s">
        <v>131</v>
      </c>
      <c r="F19" s="25" t="s">
        <v>132</v>
      </c>
    </row>
    <row r="20" spans="1:7" x14ac:dyDescent="0.3">
      <c r="A20" s="13" t="s">
        <v>100</v>
      </c>
      <c r="B20" t="s">
        <v>113</v>
      </c>
      <c r="C20" t="s">
        <v>114</v>
      </c>
      <c r="D20" t="s">
        <v>115</v>
      </c>
      <c r="F20" s="13" t="s">
        <v>100</v>
      </c>
      <c r="G20" t="s">
        <v>120</v>
      </c>
    </row>
    <row r="21" spans="1:7" x14ac:dyDescent="0.3">
      <c r="A21" s="14" t="s">
        <v>29</v>
      </c>
      <c r="B21" s="40">
        <v>1039</v>
      </c>
      <c r="C21" s="40">
        <v>0</v>
      </c>
      <c r="D21" s="40">
        <v>10590</v>
      </c>
      <c r="F21" s="14" t="s">
        <v>29</v>
      </c>
      <c r="G21" s="15">
        <v>3.55</v>
      </c>
    </row>
    <row r="22" spans="1:7" x14ac:dyDescent="0.3">
      <c r="A22" s="14" t="s">
        <v>26</v>
      </c>
      <c r="B22" s="40">
        <v>1339</v>
      </c>
      <c r="C22" s="40">
        <v>34333</v>
      </c>
      <c r="D22" s="40">
        <v>23478</v>
      </c>
      <c r="F22" s="14" t="s">
        <v>26</v>
      </c>
      <c r="G22" s="15">
        <v>5.14</v>
      </c>
    </row>
    <row r="23" spans="1:7" x14ac:dyDescent="0.3">
      <c r="A23" s="14" t="s">
        <v>30</v>
      </c>
      <c r="B23" s="40">
        <v>2359</v>
      </c>
      <c r="C23" s="40">
        <v>29965</v>
      </c>
      <c r="D23" s="40">
        <v>25827</v>
      </c>
      <c r="F23" s="14" t="s">
        <v>30</v>
      </c>
      <c r="G23" s="15">
        <v>3.47</v>
      </c>
    </row>
    <row r="28" spans="1:7" ht="15.6" x14ac:dyDescent="0.3">
      <c r="A28" s="25" t="s">
        <v>130</v>
      </c>
      <c r="F28" s="25" t="s">
        <v>36</v>
      </c>
    </row>
    <row r="29" spans="1:7" x14ac:dyDescent="0.3">
      <c r="A29" s="13" t="s">
        <v>100</v>
      </c>
      <c r="B29" t="s">
        <v>78</v>
      </c>
      <c r="C29" t="s">
        <v>76</v>
      </c>
      <c r="D29" t="s">
        <v>77</v>
      </c>
      <c r="F29" s="13" t="s">
        <v>100</v>
      </c>
      <c r="G29" t="s">
        <v>116</v>
      </c>
    </row>
    <row r="30" spans="1:7" x14ac:dyDescent="0.3">
      <c r="A30" s="14" t="s">
        <v>29</v>
      </c>
      <c r="B30" s="40">
        <v>98</v>
      </c>
      <c r="C30" s="40">
        <v>128</v>
      </c>
      <c r="D30" s="40">
        <v>23</v>
      </c>
      <c r="F30" s="14" t="s">
        <v>29</v>
      </c>
      <c r="G30" s="21">
        <v>133619.33333333334</v>
      </c>
    </row>
    <row r="31" spans="1:7" x14ac:dyDescent="0.3">
      <c r="A31" s="14" t="s">
        <v>26</v>
      </c>
      <c r="B31" s="40">
        <v>58</v>
      </c>
      <c r="C31" s="40">
        <v>156</v>
      </c>
      <c r="D31" s="40">
        <v>5</v>
      </c>
      <c r="F31" s="14" t="s">
        <v>26</v>
      </c>
      <c r="G31" s="21">
        <v>172500.33333333334</v>
      </c>
    </row>
    <row r="32" spans="1:7" x14ac:dyDescent="0.3">
      <c r="A32" s="14" t="s">
        <v>30</v>
      </c>
      <c r="B32" s="40">
        <v>96</v>
      </c>
      <c r="C32" s="40">
        <v>118</v>
      </c>
      <c r="D32" s="40">
        <v>8</v>
      </c>
      <c r="F32" s="14" t="s">
        <v>30</v>
      </c>
      <c r="G32" s="21">
        <v>154595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D350D-623F-4720-998E-FA9E0A44B814}">
  <sheetPr codeName="Sheet10"/>
  <dimension ref="A1:B9"/>
  <sheetViews>
    <sheetView workbookViewId="0">
      <selection activeCell="I19" sqref="I19"/>
    </sheetView>
  </sheetViews>
  <sheetFormatPr defaultRowHeight="14.4" x14ac:dyDescent="0.3"/>
  <cols>
    <col min="1" max="1" width="23.33203125" customWidth="1"/>
    <col min="2" max="2" width="23.21875" customWidth="1"/>
  </cols>
  <sheetData>
    <row r="1" spans="1:2" ht="21" x14ac:dyDescent="0.4">
      <c r="A1" s="39" t="s">
        <v>80</v>
      </c>
      <c r="B1" s="39"/>
    </row>
    <row r="2" spans="1:2" ht="21" x14ac:dyDescent="0.4">
      <c r="A2" s="4" t="s">
        <v>34</v>
      </c>
      <c r="B2" s="4" t="s">
        <v>33</v>
      </c>
    </row>
    <row r="4" spans="1:2" x14ac:dyDescent="0.3">
      <c r="A4" t="s">
        <v>37</v>
      </c>
      <c r="B4" s="12" t="s">
        <v>38</v>
      </c>
    </row>
    <row r="5" spans="1:2" x14ac:dyDescent="0.3">
      <c r="A5" t="s">
        <v>36</v>
      </c>
      <c r="B5" s="12" t="s">
        <v>35</v>
      </c>
    </row>
    <row r="6" spans="1:2" x14ac:dyDescent="0.3">
      <c r="A6" t="s">
        <v>70</v>
      </c>
      <c r="B6" s="12" t="s">
        <v>69</v>
      </c>
    </row>
    <row r="7" spans="1:2" x14ac:dyDescent="0.3">
      <c r="A7" t="s">
        <v>74</v>
      </c>
      <c r="B7" s="12" t="s">
        <v>73</v>
      </c>
    </row>
    <row r="8" spans="1:2" x14ac:dyDescent="0.3">
      <c r="A8" t="s">
        <v>75</v>
      </c>
      <c r="B8" s="12" t="s">
        <v>79</v>
      </c>
    </row>
    <row r="9" spans="1:2" x14ac:dyDescent="0.3">
      <c r="A9" t="s">
        <v>128</v>
      </c>
      <c r="B9" s="12" t="s">
        <v>129</v>
      </c>
    </row>
  </sheetData>
  <mergeCells count="1">
    <mergeCell ref="A1:B1"/>
  </mergeCells>
  <hyperlinks>
    <hyperlink ref="B8" r:id="rId1" xr:uid="{376D3E47-0175-46BB-A213-11F8CFFAA5AB}"/>
    <hyperlink ref="B7" r:id="rId2" xr:uid="{06A7E67E-45D5-4AAB-BCE0-A2483F31DBF5}"/>
    <hyperlink ref="B6" r:id="rId3" xr:uid="{56F66FB9-6BFA-4787-B9C4-C2A95C34888F}"/>
    <hyperlink ref="B5" r:id="rId4" xr:uid="{6080DF03-957C-4089-8A94-64692A94BD6B}"/>
    <hyperlink ref="B4" r:id="rId5" xr:uid="{B2E5757C-AD7F-4EF2-B860-3A0AB93FAF86}"/>
    <hyperlink ref="B9" r:id="rId6" location="populations-and-people" xr:uid="{4C8037D9-2D78-4C1B-A5D7-C25D26AAB33F}"/>
  </hyperlinks>
  <pageMargins left="0.7" right="0.7" top="0.75" bottom="0.75" header="0.3" footer="0.3"/>
  <pageSetup paperSize="9"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379E-C631-41A1-9043-DC32D3DFE6F7}">
  <sheetPr codeName="Sheet11"/>
  <dimension ref="A1"/>
  <sheetViews>
    <sheetView zoomScale="69" zoomScaleNormal="69" workbookViewId="0">
      <selection activeCell="G1" sqref="G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F052330D-DDDD-4CA0-AEC7-B90704CC74E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FAA2DFB5-378A-427A-8CA5-AB4707C3A664}">
  <ds:schemaRefs/>
</ds:datastoreItem>
</file>

<file path=customXml/itemProps3.xml><?xml version="1.0" encoding="utf-8"?>
<ds:datastoreItem xmlns:ds="http://schemas.openxmlformats.org/officeDocument/2006/customXml" ds:itemID="{747B154D-1978-4A96-9446-9DA026D5B113}">
  <ds:schemaRefs/>
</ds:datastoreItem>
</file>

<file path=customXml/itemProps4.xml><?xml version="1.0" encoding="utf-8"?>
<ds:datastoreItem xmlns:ds="http://schemas.openxmlformats.org/officeDocument/2006/customXml" ds:itemID="{82A5A9C6-31B9-48F9-BA25-EC48FB2338E8}">
  <ds:schemaRefs/>
</ds:datastoreItem>
</file>

<file path=customXml/itemProps5.xml><?xml version="1.0" encoding="utf-8"?>
<ds:datastoreItem xmlns:ds="http://schemas.openxmlformats.org/officeDocument/2006/customXml" ds:itemID="{8924E944-9531-4C78-AD6F-EB419E16FF3C}">
  <ds:schemaRefs/>
</ds:datastoreItem>
</file>

<file path=customXml/itemProps6.xml><?xml version="1.0" encoding="utf-8"?>
<ds:datastoreItem xmlns:ds="http://schemas.openxmlformats.org/officeDocument/2006/customXml" ds:itemID="{EFEA418C-0DAD-4A78-B92D-863D34B7EE51}">
  <ds:schemaRefs/>
</ds:datastoreItem>
</file>

<file path=customXml/itemProps7.xml><?xml version="1.0" encoding="utf-8"?>
<ds:datastoreItem xmlns:ds="http://schemas.openxmlformats.org/officeDocument/2006/customXml" ds:itemID="{7D253F2E-EA9B-461F-A970-8C031B3650D4}">
  <ds:schemaRefs/>
</ds:datastoreItem>
</file>

<file path=customXml/itemProps8.xml><?xml version="1.0" encoding="utf-8"?>
<ds:datastoreItem xmlns:ds="http://schemas.openxmlformats.org/officeDocument/2006/customXml" ds:itemID="{00FECE7D-224E-429B-A30E-BB1B6BB54B8D}">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78467B38-9547-48D0-BBDE-B76B200337F0}">
  <ds:schemaRefs/>
</ds:datastoreItem>
</file>

<file path=customXml/itemProps10.xml><?xml version="1.0" encoding="utf-8"?>
<ds:datastoreItem xmlns:ds="http://schemas.openxmlformats.org/officeDocument/2006/customXml" ds:itemID="{EB3AC559-79F7-4C46-91E2-C76CEA962157}">
  <ds:schemaRefs/>
</ds:datastoreItem>
</file>

<file path=customXml/itemProps11.xml><?xml version="1.0" encoding="utf-8"?>
<ds:datastoreItem xmlns:ds="http://schemas.openxmlformats.org/officeDocument/2006/customXml" ds:itemID="{E1089BFB-9924-4BBB-9AB5-E62704968CFE}">
  <ds:schemaRefs/>
</ds:datastoreItem>
</file>

<file path=customXml/itemProps12.xml><?xml version="1.0" encoding="utf-8"?>
<ds:datastoreItem xmlns:ds="http://schemas.openxmlformats.org/officeDocument/2006/customXml" ds:itemID="{87765E5D-A3FA-4627-92EE-A4CD91E26F1C}">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6E3D5C5F-2D88-40DC-926F-487BBB8E6DB9}">
  <ds:schemaRefs/>
</ds:datastoreItem>
</file>

<file path=customXml/itemProps14.xml><?xml version="1.0" encoding="utf-8"?>
<ds:datastoreItem xmlns:ds="http://schemas.openxmlformats.org/officeDocument/2006/customXml" ds:itemID="{8A957F31-E348-4C2A-A0C8-6FBD38A689FA}">
  <ds:schemaRefs/>
</ds:datastoreItem>
</file>

<file path=customXml/itemProps15.xml><?xml version="1.0" encoding="utf-8"?>
<ds:datastoreItem xmlns:ds="http://schemas.openxmlformats.org/officeDocument/2006/customXml" ds:itemID="{DE179D48-70B0-4C37-B1AD-5F325971C348}">
  <ds:schemaRefs/>
</ds:datastoreItem>
</file>

<file path=customXml/itemProps16.xml><?xml version="1.0" encoding="utf-8"?>
<ds:datastoreItem xmlns:ds="http://schemas.openxmlformats.org/officeDocument/2006/customXml" ds:itemID="{5EC1B008-5038-4673-8156-631A2537FBCC}">
  <ds:schemaRefs/>
</ds:datastoreItem>
</file>

<file path=customXml/itemProps17.xml><?xml version="1.0" encoding="utf-8"?>
<ds:datastoreItem xmlns:ds="http://schemas.openxmlformats.org/officeDocument/2006/customXml" ds:itemID="{602A0F44-EF13-4841-892F-E599B03EC27C}">
  <ds:schemaRefs/>
</ds:datastoreItem>
</file>

<file path=customXml/itemProps18.xml><?xml version="1.0" encoding="utf-8"?>
<ds:datastoreItem xmlns:ds="http://schemas.openxmlformats.org/officeDocument/2006/customXml" ds:itemID="{2AD4206F-3DD9-4BDD-BA6D-9D3DDBEE6E17}">
  <ds:schemaRefs/>
</ds:datastoreItem>
</file>

<file path=customXml/itemProps19.xml><?xml version="1.0" encoding="utf-8"?>
<ds:datastoreItem xmlns:ds="http://schemas.openxmlformats.org/officeDocument/2006/customXml" ds:itemID="{46B0F4F4-D22E-412A-9BB7-050707EDA244}">
  <ds:schemaRefs>
    <ds:schemaRef ds:uri="http://schemas.microsoft.com/DataMashup"/>
  </ds:schemaRefs>
</ds:datastoreItem>
</file>

<file path=customXml/itemProps20.xml><?xml version="1.0" encoding="utf-8"?>
<ds:datastoreItem xmlns:ds="http://schemas.openxmlformats.org/officeDocument/2006/customXml" ds:itemID="{C42B6367-506B-4698-8392-10A13C83E1A6}">
  <ds:schemaRefs/>
</ds:datastoreItem>
</file>

<file path=customXml/itemProps21.xml><?xml version="1.0" encoding="utf-8"?>
<ds:datastoreItem xmlns:ds="http://schemas.openxmlformats.org/officeDocument/2006/customXml" ds:itemID="{AED12F5F-6AC4-494F-8CAC-B70E2844C6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TEAM</vt:lpstr>
      <vt:lpstr>Dashboard</vt:lpstr>
      <vt:lpstr>Population</vt:lpstr>
      <vt:lpstr>Mean Income</vt:lpstr>
      <vt:lpstr>Crime Rates</vt:lpstr>
      <vt:lpstr>Weather</vt:lpstr>
      <vt:lpstr>Transportation Gas</vt:lpstr>
      <vt:lpstr>Monthly Rent</vt:lpstr>
      <vt:lpstr>Pivot Tables</vt:lpstr>
      <vt:lpstr>Bibliography</vt:lpstr>
      <vt:lpstr>Conclusion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Urvi Dhomne</dc:creator>
  <cp:lastModifiedBy>Urvi Dhomne</cp:lastModifiedBy>
  <dcterms:created xsi:type="dcterms:W3CDTF">2024-05-01T22:01:16Z</dcterms:created>
  <dcterms:modified xsi:type="dcterms:W3CDTF">2025-01-08T14:33:02Z</dcterms:modified>
</cp:coreProperties>
</file>