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PHUC\UCI\MSBA\3. Winter 2022\Hackathon KPMG\Officially use\Cleaned data\"/>
    </mc:Choice>
  </mc:AlternateContent>
  <xr:revisionPtr revIDLastSave="0" documentId="13_ncr:1_{4B7787CB-9E16-4B79-A81C-A5E2811BDB7B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EV &amp; Chargers per County" sheetId="7" r:id="rId1"/>
  </sheets>
  <definedNames>
    <definedName name="DATA">#REF!</definedName>
    <definedName name="data_d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PstxIi+6pHTjuvDoxkRjHSq2/WQ=="/>
    </ext>
  </extLst>
</workbook>
</file>

<file path=xl/calcChain.xml><?xml version="1.0" encoding="utf-8"?>
<calcChain xmlns="http://schemas.openxmlformats.org/spreadsheetml/2006/main">
  <c r="M59" i="7" l="1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M4" i="7"/>
  <c r="M3" i="7"/>
  <c r="M2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3" i="7"/>
  <c r="L2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2" i="7"/>
  <c r="F3" i="7"/>
  <c r="F4" i="7"/>
  <c r="F5" i="7"/>
  <c r="F6" i="7"/>
  <c r="F7" i="7"/>
  <c r="F8" i="7"/>
  <c r="F9" i="7"/>
  <c r="G9" i="7" s="1"/>
  <c r="F10" i="7"/>
  <c r="G10" i="7" s="1"/>
  <c r="F11" i="7"/>
  <c r="F12" i="7"/>
  <c r="F13" i="7"/>
  <c r="F14" i="7"/>
  <c r="F15" i="7"/>
  <c r="F16" i="7"/>
  <c r="F17" i="7"/>
  <c r="G17" i="7" s="1"/>
  <c r="F18" i="7"/>
  <c r="G18" i="7" s="1"/>
  <c r="F19" i="7"/>
  <c r="F20" i="7"/>
  <c r="F21" i="7"/>
  <c r="F22" i="7"/>
  <c r="F23" i="7"/>
  <c r="F24" i="7"/>
  <c r="G24" i="7" s="1"/>
  <c r="F25" i="7"/>
  <c r="G25" i="7" s="1"/>
  <c r="F26" i="7"/>
  <c r="G26" i="7" s="1"/>
  <c r="F27" i="7"/>
  <c r="F28" i="7"/>
  <c r="F29" i="7"/>
  <c r="F30" i="7"/>
  <c r="F31" i="7"/>
  <c r="F32" i="7"/>
  <c r="G32" i="7" s="1"/>
  <c r="F33" i="7"/>
  <c r="G33" i="7" s="1"/>
  <c r="F34" i="7"/>
  <c r="G34" i="7" s="1"/>
  <c r="F35" i="7"/>
  <c r="F36" i="7"/>
  <c r="F37" i="7"/>
  <c r="F38" i="7"/>
  <c r="F39" i="7"/>
  <c r="F40" i="7"/>
  <c r="F41" i="7"/>
  <c r="G41" i="7" s="1"/>
  <c r="F42" i="7"/>
  <c r="G42" i="7" s="1"/>
  <c r="F43" i="7"/>
  <c r="F44" i="7"/>
  <c r="F45" i="7"/>
  <c r="F46" i="7"/>
  <c r="F47" i="7"/>
  <c r="F48" i="7"/>
  <c r="G48" i="7" s="1"/>
  <c r="F49" i="7"/>
  <c r="G49" i="7" s="1"/>
  <c r="F50" i="7"/>
  <c r="G50" i="7" s="1"/>
  <c r="F51" i="7"/>
  <c r="G51" i="7" s="1"/>
  <c r="F52" i="7"/>
  <c r="F53" i="7"/>
  <c r="F54" i="7"/>
  <c r="F55" i="7"/>
  <c r="F56" i="7"/>
  <c r="G56" i="7" s="1"/>
  <c r="F57" i="7"/>
  <c r="G57" i="7" s="1"/>
  <c r="F58" i="7"/>
  <c r="G58" i="7" s="1"/>
  <c r="F59" i="7"/>
  <c r="G59" i="7" s="1"/>
  <c r="F2" i="7"/>
  <c r="G3" i="7"/>
  <c r="G4" i="7"/>
  <c r="G5" i="7"/>
  <c r="G6" i="7"/>
  <c r="G7" i="7"/>
  <c r="G8" i="7"/>
  <c r="G11" i="7"/>
  <c r="G12" i="7"/>
  <c r="G13" i="7"/>
  <c r="G14" i="7"/>
  <c r="G15" i="7"/>
  <c r="G16" i="7"/>
  <c r="G19" i="7"/>
  <c r="G20" i="7"/>
  <c r="G21" i="7"/>
  <c r="G22" i="7"/>
  <c r="G23" i="7"/>
  <c r="G27" i="7"/>
  <c r="G28" i="7"/>
  <c r="G29" i="7"/>
  <c r="G30" i="7"/>
  <c r="G31" i="7"/>
  <c r="G35" i="7"/>
  <c r="G36" i="7"/>
  <c r="G37" i="7"/>
  <c r="G38" i="7"/>
  <c r="G39" i="7"/>
  <c r="G40" i="7"/>
  <c r="G43" i="7"/>
  <c r="G44" i="7"/>
  <c r="G45" i="7"/>
  <c r="G46" i="7"/>
  <c r="G47" i="7"/>
  <c r="G52" i="7"/>
  <c r="G53" i="7"/>
  <c r="G54" i="7"/>
  <c r="G55" i="7"/>
  <c r="G2" i="7"/>
</calcChain>
</file>

<file path=xl/sharedStrings.xml><?xml version="1.0" encoding="utf-8"?>
<sst xmlns="http://schemas.openxmlformats.org/spreadsheetml/2006/main" count="75" uniqueCount="75">
  <si>
    <t>Number of Vehicles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</si>
  <si>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</si>
  <si>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</si>
  <si>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</si>
  <si>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</si>
  <si>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</si>
  <si>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</si>
  <si>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</si>
  <si>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</si>
  <si>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</si>
  <si>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</si>
  <si>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</si>
  <si>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</si>
  <si>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</si>
  <si>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</si>
  <si>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</si>
  <si>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</si>
  <si>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</si>
  <si>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</si>
  <si>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</si>
  <si>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</si>
  <si>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</si>
  <si>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</si>
  <si>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</si>
  <si>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</si>
  <si>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</si>
  <si>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</si>
  <si>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</si>
  <si>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</si>
  <si>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</si>
  <si>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</si>
  <si>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</si>
  <si>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</si>
  <si>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</si>
  <si>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</si>
  <si>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</si>
  <si>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</si>
  <si>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</si>
  <si>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</si>
  <si>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</si>
  <si>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</si>
  <si>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</si>
  <si>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</si>
  <si>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</si>
  <si>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</si>
  <si>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</si>
  <si>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</si>
  <si>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</si>
  <si>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</si>
  <si>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</si>
  <si>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</si>
  <si>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</si>
  <si>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</si>
  <si>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</si>
  <si>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</si>
  <si>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</si>
  <si>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</si>
  <si>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</si>
  <si>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</si>
  <si>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County</t>
  </si>
  <si>
    <t>Public Level 2</t>
  </si>
  <si>
    <t>Shared Private Level 2</t>
  </si>
  <si>
    <t>Public DC Fast</t>
  </si>
  <si>
    <t>Shared Private DC Fast</t>
  </si>
  <si>
    <t>Est FY 2023</t>
  </si>
  <si>
    <t>Est FY 2024</t>
  </si>
  <si>
    <t>Est FY 2025</t>
  </si>
  <si>
    <t>Est FY 2026</t>
  </si>
  <si>
    <t>CA Est FY 2023</t>
  </si>
  <si>
    <t>CA Est FY 2024</t>
  </si>
  <si>
    <t>CA Est FY 2025</t>
  </si>
  <si>
    <t>CA Est FY 2026</t>
  </si>
  <si>
    <t>Total L2 in 2022</t>
  </si>
  <si>
    <t>Total L2 Needed in 2023</t>
  </si>
  <si>
    <t>To Add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</si>
</sst>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1" applyNumberFormat="1" applyFont="1"/>
    <xf numFmtId="0" fontId="1" fillId="0" borderId="0" xfId="0" applyFont="1"/>
    <xf numFmtId="164" fontId="1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5B34-054F-4C9F-8B5F-7CE89AA74809}">
  <dimension ref="A1:R60"/>
  <sheetViews>
    <sheetView tabSelected="1" zoomScale="85" zoomScaleNormal="85" workbookViewId="0">
      <selection activeCell="E7" sqref="E7"/>
    </sheetView>
  </sheetViews>
  <sheetFormatPr defaultRowHeight="14.6" x14ac:dyDescent="0.4"/>
  <cols>
    <col min="1" max="1" width="13.84375" bestFit="1" customWidth="1"/>
    <col min="2" max="2" width="18.3828125" style="3" bestFit="1" customWidth="1"/>
    <col min="3" max="3" width="11.921875" style="2" bestFit="1" customWidth="1"/>
    <col min="4" max="4" width="19" style="2" bestFit="1" customWidth="1"/>
    <col min="5" max="5" width="13.84375" style="2" bestFit="1" customWidth="1"/>
    <col min="6" max="6" width="20.84375" style="2" bestFit="1" customWidth="1"/>
    <col min="7" max="7" width="9" style="2" bestFit="1" customWidth="1"/>
    <col min="8" max="8" width="12.3046875" style="2" bestFit="1" customWidth="1"/>
    <col min="9" max="9" width="19.53515625" style="2" bestFit="1" customWidth="1"/>
    <col min="10" max="13" width="11" bestFit="1" customWidth="1"/>
    <col min="15" max="18" width="12.921875" bestFit="1" customWidth="1"/>
  </cols>
  <sheetData>
    <row r="1" spans="1:18" x14ac:dyDescent="0.4">
      <c r="A1" s="6" t="s">
        <v>59</v>
      </c>
      <c r="B1" s="7" t="s">
        <v>0</v>
      </c>
      <c r="C1" s="1" t="s">
        <v>60</v>
      </c>
      <c r="D1" s="1" t="s">
        <v>61</v>
      </c>
      <c r="E1" s="1" t="s">
        <v>72</v>
      </c>
      <c r="F1" s="1" t="s">
        <v>73</v>
      </c>
      <c r="G1" s="1" t="s">
        <v>74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</row>
    <row r="2" spans="1:18" x14ac:dyDescent="0.4">
      <c r="A2" t="s">
        <v>19</v>
      </c>
      <c r="B2" s="3">
        <v>1226029</v>
      </c>
      <c r="C2" s="2">
        <v>7440</v>
      </c>
      <c r="D2" s="2">
        <v>16498</v>
      </c>
      <c r="E2" s="2">
        <v>23938</v>
      </c>
      <c r="F2" s="4">
        <f>ROUND(B2/13,0)</f>
        <v>94310</v>
      </c>
      <c r="G2" s="4">
        <f>F2-E2</f>
        <v>70372</v>
      </c>
      <c r="H2" s="2">
        <v>1352</v>
      </c>
      <c r="I2" s="2">
        <v>246</v>
      </c>
      <c r="J2" s="3">
        <f>O$2*$B2/SUM($B$2:$B$59)</f>
        <v>21177259.97299045</v>
      </c>
      <c r="K2" s="3">
        <f>P$2*$B2/SUM($B$2:$B$59)</f>
        <v>21177406.647511657</v>
      </c>
      <c r="L2" s="3">
        <f>Q$2*$B2/SUM($B$2:$B$59)</f>
        <v>21177424.528327849</v>
      </c>
      <c r="M2" s="3">
        <f>R$2*$B2/SUM($B$2:$B$59)</f>
        <v>21177468.582512666</v>
      </c>
      <c r="N2" s="5"/>
      <c r="O2" s="3">
        <v>81720595</v>
      </c>
      <c r="P2" s="3">
        <v>81721161</v>
      </c>
      <c r="Q2" s="3">
        <v>81721230</v>
      </c>
      <c r="R2" s="3">
        <v>81721400</v>
      </c>
    </row>
    <row r="3" spans="1:18" x14ac:dyDescent="0.4">
      <c r="A3" t="s">
        <v>43</v>
      </c>
      <c r="B3" s="3">
        <v>580235</v>
      </c>
      <c r="C3" s="2">
        <v>3548</v>
      </c>
      <c r="D3" s="2">
        <v>11927</v>
      </c>
      <c r="E3" s="2">
        <v>15475</v>
      </c>
      <c r="F3" s="4">
        <f t="shared" ref="F3:F59" si="0">ROUND(B3/13,0)</f>
        <v>44633</v>
      </c>
      <c r="G3" s="4">
        <f t="shared" ref="G3:G59" si="1">F3-E3</f>
        <v>29158</v>
      </c>
      <c r="H3" s="2">
        <v>631</v>
      </c>
      <c r="I3" s="2">
        <v>43</v>
      </c>
      <c r="J3" s="3">
        <f t="shared" ref="J3:M59" si="2">O$2*$B3/SUM($B$2:$B$59)</f>
        <v>10022428.050582908</v>
      </c>
      <c r="K3" s="3">
        <f t="shared" si="2"/>
        <v>10022497.466307018</v>
      </c>
      <c r="L3" s="3">
        <f t="shared" si="2"/>
        <v>10022505.928647943</v>
      </c>
      <c r="M3" s="3">
        <f t="shared" si="2"/>
        <v>10022526.777893702</v>
      </c>
    </row>
    <row r="4" spans="1:18" x14ac:dyDescent="0.4">
      <c r="A4" t="s">
        <v>30</v>
      </c>
      <c r="B4" s="3">
        <v>578569</v>
      </c>
      <c r="C4" s="2">
        <v>2694</v>
      </c>
      <c r="D4" s="2">
        <v>1853</v>
      </c>
      <c r="E4" s="2">
        <v>4547</v>
      </c>
      <c r="F4" s="4">
        <f t="shared" si="0"/>
        <v>44505</v>
      </c>
      <c r="G4" s="4">
        <f t="shared" si="1"/>
        <v>39958</v>
      </c>
      <c r="H4" s="2">
        <v>644</v>
      </c>
      <c r="I4" s="2">
        <v>22</v>
      </c>
      <c r="J4" s="3">
        <f t="shared" si="2"/>
        <v>9993651.1496164538</v>
      </c>
      <c r="K4" s="3">
        <f t="shared" si="2"/>
        <v>9993720.3660306353</v>
      </c>
      <c r="L4" s="3">
        <f t="shared" si="2"/>
        <v>9993728.8040740602</v>
      </c>
      <c r="M4" s="3">
        <f t="shared" si="2"/>
        <v>9993749.5934564117</v>
      </c>
    </row>
    <row r="5" spans="1:18" x14ac:dyDescent="0.4">
      <c r="A5" t="s">
        <v>37</v>
      </c>
      <c r="B5" s="3">
        <v>379068</v>
      </c>
      <c r="C5" s="2">
        <v>2343</v>
      </c>
      <c r="D5" s="2">
        <v>1040</v>
      </c>
      <c r="E5" s="2">
        <v>3383</v>
      </c>
      <c r="F5" s="4">
        <f t="shared" si="0"/>
        <v>29159</v>
      </c>
      <c r="G5" s="4">
        <f t="shared" si="1"/>
        <v>25776</v>
      </c>
      <c r="H5" s="2">
        <v>505</v>
      </c>
      <c r="I5" s="2">
        <v>29</v>
      </c>
      <c r="J5" s="3">
        <f t="shared" si="2"/>
        <v>6547660.4415079439</v>
      </c>
      <c r="K5" s="3">
        <f t="shared" si="2"/>
        <v>6547705.7908572713</v>
      </c>
      <c r="L5" s="3">
        <f t="shared" si="2"/>
        <v>6547711.3193115182</v>
      </c>
      <c r="M5" s="3">
        <f t="shared" si="2"/>
        <v>6547724.940140821</v>
      </c>
    </row>
    <row r="6" spans="1:18" x14ac:dyDescent="0.4">
      <c r="A6" t="s">
        <v>1</v>
      </c>
      <c r="B6" s="3">
        <v>345437</v>
      </c>
      <c r="C6" s="2">
        <v>1465</v>
      </c>
      <c r="D6" s="2">
        <v>2334</v>
      </c>
      <c r="E6" s="2">
        <v>3799</v>
      </c>
      <c r="F6" s="4">
        <f t="shared" si="0"/>
        <v>26572</v>
      </c>
      <c r="G6" s="4">
        <f t="shared" si="1"/>
        <v>22773</v>
      </c>
      <c r="H6" s="2">
        <v>375</v>
      </c>
      <c r="I6" s="2">
        <v>38</v>
      </c>
      <c r="J6" s="3">
        <f t="shared" si="2"/>
        <v>5966750.5036911042</v>
      </c>
      <c r="K6" s="3">
        <f t="shared" si="2"/>
        <v>5966791.8296357468</v>
      </c>
      <c r="L6" s="3">
        <f t="shared" si="2"/>
        <v>5966796.8676042631</v>
      </c>
      <c r="M6" s="3">
        <f t="shared" si="2"/>
        <v>5966809.2799904635</v>
      </c>
    </row>
    <row r="7" spans="1:18" x14ac:dyDescent="0.4">
      <c r="A7" t="s">
        <v>41</v>
      </c>
      <c r="B7" s="3">
        <v>191399</v>
      </c>
      <c r="C7" s="2">
        <v>2057</v>
      </c>
      <c r="D7" s="2">
        <v>2029</v>
      </c>
      <c r="E7" s="2">
        <v>4086</v>
      </c>
      <c r="F7" s="4">
        <f t="shared" si="0"/>
        <v>14723</v>
      </c>
      <c r="G7" s="4">
        <f t="shared" si="1"/>
        <v>10637</v>
      </c>
      <c r="H7" s="2">
        <v>302</v>
      </c>
      <c r="I7" s="2">
        <v>10</v>
      </c>
      <c r="J7" s="3">
        <f t="shared" si="2"/>
        <v>3306044.458630586</v>
      </c>
      <c r="K7" s="3">
        <f t="shared" si="2"/>
        <v>3306067.3564223065</v>
      </c>
      <c r="L7" s="3">
        <f t="shared" si="2"/>
        <v>3306070.1478492124</v>
      </c>
      <c r="M7" s="3">
        <f t="shared" si="2"/>
        <v>3306077.0252778209</v>
      </c>
    </row>
    <row r="8" spans="1:18" x14ac:dyDescent="0.4">
      <c r="A8" t="s">
        <v>7</v>
      </c>
      <c r="B8" s="3">
        <v>189734</v>
      </c>
      <c r="C8" s="2">
        <v>630</v>
      </c>
      <c r="D8" s="2">
        <v>608</v>
      </c>
      <c r="E8" s="2">
        <v>1238</v>
      </c>
      <c r="F8" s="4">
        <f t="shared" si="0"/>
        <v>14595</v>
      </c>
      <c r="G8" s="4">
        <f t="shared" si="1"/>
        <v>13357</v>
      </c>
      <c r="H8" s="2">
        <v>251</v>
      </c>
      <c r="I8" s="2">
        <v>4</v>
      </c>
      <c r="J8" s="3">
        <f t="shared" si="2"/>
        <v>3277284.8307139305</v>
      </c>
      <c r="K8" s="3">
        <f t="shared" si="2"/>
        <v>3277307.5293153566</v>
      </c>
      <c r="L8" s="3">
        <f t="shared" si="2"/>
        <v>3277310.2964593465</v>
      </c>
      <c r="M8" s="3">
        <f t="shared" si="2"/>
        <v>3277317.1140604815</v>
      </c>
    </row>
    <row r="9" spans="1:18" x14ac:dyDescent="0.4">
      <c r="A9" t="s">
        <v>33</v>
      </c>
      <c r="B9" s="3">
        <v>165394</v>
      </c>
      <c r="C9" s="2">
        <v>956</v>
      </c>
      <c r="D9" s="2">
        <v>142</v>
      </c>
      <c r="E9" s="2">
        <v>1098</v>
      </c>
      <c r="F9" s="4">
        <f t="shared" si="0"/>
        <v>12723</v>
      </c>
      <c r="G9" s="4">
        <f t="shared" si="1"/>
        <v>11625</v>
      </c>
      <c r="H9" s="2">
        <v>398</v>
      </c>
      <c r="I9" s="2">
        <v>11</v>
      </c>
      <c r="J9" s="3">
        <f t="shared" si="2"/>
        <v>2856858.7985869683</v>
      </c>
      <c r="K9" s="3">
        <f t="shared" si="2"/>
        <v>2856878.5853014435</v>
      </c>
      <c r="L9" s="3">
        <f t="shared" si="2"/>
        <v>2856880.9974627485</v>
      </c>
      <c r="M9" s="3">
        <f t="shared" si="2"/>
        <v>2856886.9404688631</v>
      </c>
    </row>
    <row r="10" spans="1:18" x14ac:dyDescent="0.4">
      <c r="A10" t="s">
        <v>36</v>
      </c>
      <c r="B10" s="3">
        <v>126380</v>
      </c>
      <c r="C10" s="2">
        <v>641</v>
      </c>
      <c r="D10" s="2">
        <v>495</v>
      </c>
      <c r="E10" s="2">
        <v>1136</v>
      </c>
      <c r="F10" s="4">
        <f t="shared" si="0"/>
        <v>9722</v>
      </c>
      <c r="G10" s="4">
        <f t="shared" si="1"/>
        <v>8586</v>
      </c>
      <c r="H10" s="2">
        <v>435</v>
      </c>
      <c r="I10" s="2">
        <v>30</v>
      </c>
      <c r="J10" s="3">
        <f t="shared" si="2"/>
        <v>2182968.0336978431</v>
      </c>
      <c r="K10" s="3">
        <f t="shared" si="2"/>
        <v>2182983.1530188303</v>
      </c>
      <c r="L10" s="3">
        <f t="shared" si="2"/>
        <v>2182984.9961869363</v>
      </c>
      <c r="M10" s="3">
        <f t="shared" si="2"/>
        <v>2182989.5373257487</v>
      </c>
    </row>
    <row r="11" spans="1:18" x14ac:dyDescent="0.4">
      <c r="A11" t="s">
        <v>38</v>
      </c>
      <c r="B11" s="3">
        <v>121008</v>
      </c>
      <c r="C11" s="2">
        <v>579</v>
      </c>
      <c r="D11" s="2">
        <v>697</v>
      </c>
      <c r="E11" s="2">
        <v>1276</v>
      </c>
      <c r="F11" s="4">
        <f t="shared" si="0"/>
        <v>9308</v>
      </c>
      <c r="G11" s="4">
        <f t="shared" si="1"/>
        <v>8032</v>
      </c>
      <c r="H11" s="2">
        <v>118</v>
      </c>
      <c r="I11" s="2">
        <v>27</v>
      </c>
      <c r="J11" s="3">
        <f t="shared" si="2"/>
        <v>2090177.2101733549</v>
      </c>
      <c r="K11" s="3">
        <f t="shared" si="2"/>
        <v>2090191.6868215115</v>
      </c>
      <c r="L11" s="3">
        <f t="shared" si="2"/>
        <v>2090193.4516425764</v>
      </c>
      <c r="M11" s="3">
        <f t="shared" si="2"/>
        <v>2090197.7997524468</v>
      </c>
    </row>
    <row r="12" spans="1:18" x14ac:dyDescent="0.4">
      <c r="A12" t="s">
        <v>34</v>
      </c>
      <c r="B12" s="3">
        <v>113037</v>
      </c>
      <c r="C12" s="2">
        <v>988</v>
      </c>
      <c r="D12" s="2">
        <v>386</v>
      </c>
      <c r="E12" s="2">
        <v>1374</v>
      </c>
      <c r="F12" s="4">
        <f t="shared" si="0"/>
        <v>8695</v>
      </c>
      <c r="G12" s="4">
        <f t="shared" si="1"/>
        <v>7321</v>
      </c>
      <c r="H12" s="2">
        <v>276</v>
      </c>
      <c r="I12" s="2">
        <v>19</v>
      </c>
      <c r="J12" s="3">
        <f t="shared" si="2"/>
        <v>1952493.7302192047</v>
      </c>
      <c r="K12" s="3">
        <f t="shared" si="2"/>
        <v>1952507.2532662568</v>
      </c>
      <c r="L12" s="3">
        <f t="shared" si="2"/>
        <v>1952508.9018355969</v>
      </c>
      <c r="M12" s="3">
        <f t="shared" si="2"/>
        <v>1952512.9635281744</v>
      </c>
    </row>
    <row r="13" spans="1:18" x14ac:dyDescent="0.4">
      <c r="A13" t="s">
        <v>56</v>
      </c>
      <c r="B13" s="3">
        <v>97646</v>
      </c>
      <c r="C13" s="2">
        <v>344</v>
      </c>
      <c r="D13" s="2">
        <v>312</v>
      </c>
      <c r="E13" s="2">
        <v>656</v>
      </c>
      <c r="F13" s="4">
        <f t="shared" si="0"/>
        <v>7511</v>
      </c>
      <c r="G13" s="4">
        <f t="shared" si="1"/>
        <v>6855</v>
      </c>
      <c r="H13" s="2">
        <v>144</v>
      </c>
      <c r="I13" s="2">
        <v>6</v>
      </c>
      <c r="J13" s="3">
        <f t="shared" si="2"/>
        <v>1686644.2207505901</v>
      </c>
      <c r="K13" s="3">
        <f t="shared" si="2"/>
        <v>1686655.9025136628</v>
      </c>
      <c r="L13" s="3">
        <f t="shared" si="2"/>
        <v>1686657.3266155215</v>
      </c>
      <c r="M13" s="3">
        <f t="shared" si="2"/>
        <v>1686660.8352722747</v>
      </c>
    </row>
    <row r="14" spans="1:18" x14ac:dyDescent="0.4">
      <c r="A14" t="s">
        <v>21</v>
      </c>
      <c r="B14" s="3">
        <v>72634</v>
      </c>
      <c r="C14" s="2">
        <v>467</v>
      </c>
      <c r="D14" s="2">
        <v>382</v>
      </c>
      <c r="E14" s="2">
        <v>849</v>
      </c>
      <c r="F14" s="4">
        <f t="shared" si="0"/>
        <v>5587</v>
      </c>
      <c r="G14" s="4">
        <f t="shared" si="1"/>
        <v>4738</v>
      </c>
      <c r="H14" s="2">
        <v>83</v>
      </c>
      <c r="I14" s="2">
        <v>0</v>
      </c>
      <c r="J14" s="3">
        <f t="shared" si="2"/>
        <v>1254610.699158167</v>
      </c>
      <c r="K14" s="3">
        <f t="shared" si="2"/>
        <v>1254619.3886403681</v>
      </c>
      <c r="L14" s="3">
        <f t="shared" si="2"/>
        <v>1254620.4479588696</v>
      </c>
      <c r="M14" s="3">
        <f t="shared" si="2"/>
        <v>1254623.0578740183</v>
      </c>
    </row>
    <row r="15" spans="1:18" x14ac:dyDescent="0.4">
      <c r="A15" t="s">
        <v>49</v>
      </c>
      <c r="B15" s="3">
        <v>72203</v>
      </c>
      <c r="C15" s="2">
        <v>450</v>
      </c>
      <c r="D15" s="2">
        <v>208</v>
      </c>
      <c r="E15" s="2">
        <v>658</v>
      </c>
      <c r="F15" s="4">
        <f t="shared" si="0"/>
        <v>5554</v>
      </c>
      <c r="G15" s="4">
        <f t="shared" si="1"/>
        <v>4896</v>
      </c>
      <c r="H15" s="2">
        <v>117</v>
      </c>
      <c r="I15" s="2">
        <v>19</v>
      </c>
      <c r="J15" s="3">
        <f t="shared" si="2"/>
        <v>1247166.014694456</v>
      </c>
      <c r="K15" s="3">
        <f t="shared" si="2"/>
        <v>1247174.652614485</v>
      </c>
      <c r="L15" s="3">
        <f t="shared" si="2"/>
        <v>1247175.7056471386</v>
      </c>
      <c r="M15" s="3">
        <f t="shared" si="2"/>
        <v>1247178.3000754158</v>
      </c>
    </row>
    <row r="16" spans="1:18" x14ac:dyDescent="0.4">
      <c r="A16" t="s">
        <v>31</v>
      </c>
      <c r="B16" s="3">
        <v>44195</v>
      </c>
      <c r="C16" s="2">
        <v>228</v>
      </c>
      <c r="D16" s="2">
        <v>64</v>
      </c>
      <c r="E16" s="2">
        <v>292</v>
      </c>
      <c r="F16" s="4">
        <f t="shared" si="0"/>
        <v>3400</v>
      </c>
      <c r="G16" s="4">
        <f t="shared" si="1"/>
        <v>3108</v>
      </c>
      <c r="H16" s="2">
        <v>128</v>
      </c>
      <c r="I16" s="2">
        <v>4</v>
      </c>
      <c r="J16" s="3">
        <f t="shared" si="2"/>
        <v>763382.43590185291</v>
      </c>
      <c r="K16" s="3">
        <f t="shared" si="2"/>
        <v>763387.7231181137</v>
      </c>
      <c r="L16" s="3">
        <f t="shared" si="2"/>
        <v>763388.36767274619</v>
      </c>
      <c r="M16" s="3">
        <f t="shared" si="2"/>
        <v>763389.9557058987</v>
      </c>
    </row>
    <row r="17" spans="1:13" x14ac:dyDescent="0.4">
      <c r="A17" t="s">
        <v>10</v>
      </c>
      <c r="B17" s="3">
        <v>42218</v>
      </c>
      <c r="C17" s="2">
        <v>507</v>
      </c>
      <c r="D17" s="2">
        <v>412</v>
      </c>
      <c r="E17" s="2">
        <v>919</v>
      </c>
      <c r="F17" s="4">
        <f t="shared" si="0"/>
        <v>3248</v>
      </c>
      <c r="G17" s="4">
        <f t="shared" si="1"/>
        <v>2329</v>
      </c>
      <c r="H17" s="2">
        <v>217</v>
      </c>
      <c r="I17" s="2">
        <v>13</v>
      </c>
      <c r="J17" s="3">
        <f t="shared" si="2"/>
        <v>729233.61644766212</v>
      </c>
      <c r="K17" s="3">
        <f t="shared" si="2"/>
        <v>729238.66714787926</v>
      </c>
      <c r="L17" s="3">
        <f t="shared" si="2"/>
        <v>729239.28286928381</v>
      </c>
      <c r="M17" s="3">
        <f t="shared" si="2"/>
        <v>729240.7998640486</v>
      </c>
    </row>
    <row r="18" spans="1:13" x14ac:dyDescent="0.4">
      <c r="A18" t="s">
        <v>39</v>
      </c>
      <c r="B18" s="3">
        <v>41820</v>
      </c>
      <c r="C18" s="2">
        <v>192</v>
      </c>
      <c r="D18" s="2">
        <v>276</v>
      </c>
      <c r="E18" s="2">
        <v>468</v>
      </c>
      <c r="F18" s="4">
        <f t="shared" si="0"/>
        <v>3217</v>
      </c>
      <c r="G18" s="4">
        <f t="shared" si="1"/>
        <v>2749</v>
      </c>
      <c r="H18" s="2">
        <v>131</v>
      </c>
      <c r="I18" s="2">
        <v>13</v>
      </c>
      <c r="J18" s="3">
        <f t="shared" si="2"/>
        <v>722358.94262734451</v>
      </c>
      <c r="K18" s="3">
        <f t="shared" si="2"/>
        <v>722363.94571330491</v>
      </c>
      <c r="L18" s="3">
        <f t="shared" si="2"/>
        <v>722364.55563014466</v>
      </c>
      <c r="M18" s="3">
        <f t="shared" si="2"/>
        <v>722366.05832380767</v>
      </c>
    </row>
    <row r="19" spans="1:13" x14ac:dyDescent="0.4">
      <c r="A19" t="s">
        <v>44</v>
      </c>
      <c r="B19" s="3">
        <v>39178</v>
      </c>
      <c r="C19" s="2">
        <v>193</v>
      </c>
      <c r="D19" s="2">
        <v>77</v>
      </c>
      <c r="E19" s="2">
        <v>270</v>
      </c>
      <c r="F19" s="4">
        <f t="shared" si="0"/>
        <v>3014</v>
      </c>
      <c r="G19" s="4">
        <f t="shared" si="1"/>
        <v>2744</v>
      </c>
      <c r="H19" s="2">
        <v>74</v>
      </c>
      <c r="I19" s="2">
        <v>0</v>
      </c>
      <c r="J19" s="3">
        <f t="shared" si="2"/>
        <v>676723.54505629127</v>
      </c>
      <c r="K19" s="3">
        <f t="shared" si="2"/>
        <v>676728.23206972412</v>
      </c>
      <c r="L19" s="3">
        <f t="shared" si="2"/>
        <v>676728.80345475394</v>
      </c>
      <c r="M19" s="3">
        <f t="shared" si="2"/>
        <v>676730.21121497219</v>
      </c>
    </row>
    <row r="20" spans="1:13" x14ac:dyDescent="0.4">
      <c r="A20" t="s">
        <v>48</v>
      </c>
      <c r="B20" s="3">
        <v>36366</v>
      </c>
      <c r="C20" s="2">
        <v>213</v>
      </c>
      <c r="D20" s="2">
        <v>148</v>
      </c>
      <c r="E20" s="2">
        <v>361</v>
      </c>
      <c r="F20" s="4">
        <f t="shared" si="0"/>
        <v>2797</v>
      </c>
      <c r="G20" s="4">
        <f t="shared" si="1"/>
        <v>2436</v>
      </c>
      <c r="H20" s="2">
        <v>107</v>
      </c>
      <c r="I20" s="2">
        <v>0</v>
      </c>
      <c r="J20" s="3">
        <f t="shared" si="2"/>
        <v>628151.72901927331</v>
      </c>
      <c r="K20" s="3">
        <f t="shared" si="2"/>
        <v>628156.07962243061</v>
      </c>
      <c r="L20" s="3">
        <f t="shared" si="2"/>
        <v>628156.60999631381</v>
      </c>
      <c r="M20" s="3">
        <f t="shared" si="2"/>
        <v>628157.91671457654</v>
      </c>
    </row>
    <row r="21" spans="1:13" x14ac:dyDescent="0.4">
      <c r="A21" t="s">
        <v>42</v>
      </c>
      <c r="B21" s="3">
        <v>35933</v>
      </c>
      <c r="C21" s="2">
        <v>290</v>
      </c>
      <c r="D21" s="2">
        <v>112</v>
      </c>
      <c r="E21" s="2">
        <v>402</v>
      </c>
      <c r="F21" s="4">
        <f t="shared" si="0"/>
        <v>2764</v>
      </c>
      <c r="G21" s="4">
        <f t="shared" si="1"/>
        <v>2362</v>
      </c>
      <c r="H21" s="2">
        <v>97</v>
      </c>
      <c r="I21" s="2">
        <v>2</v>
      </c>
      <c r="J21" s="3">
        <f t="shared" si="2"/>
        <v>620672.49845596286</v>
      </c>
      <c r="K21" s="3">
        <f t="shared" si="2"/>
        <v>620676.79725768021</v>
      </c>
      <c r="L21" s="3">
        <f t="shared" si="2"/>
        <v>620677.32131654688</v>
      </c>
      <c r="M21" s="3">
        <f t="shared" si="2"/>
        <v>620678.61247607321</v>
      </c>
    </row>
    <row r="22" spans="1:13" x14ac:dyDescent="0.4">
      <c r="A22" t="s">
        <v>40</v>
      </c>
      <c r="B22" s="3">
        <v>25980</v>
      </c>
      <c r="C22" s="2">
        <v>340</v>
      </c>
      <c r="D22" s="2">
        <v>145</v>
      </c>
      <c r="E22" s="2">
        <v>485</v>
      </c>
      <c r="F22" s="4">
        <f t="shared" si="0"/>
        <v>1998</v>
      </c>
      <c r="G22" s="4">
        <f t="shared" si="1"/>
        <v>1513</v>
      </c>
      <c r="H22" s="2">
        <v>130</v>
      </c>
      <c r="I22" s="2">
        <v>0</v>
      </c>
      <c r="J22" s="3">
        <f t="shared" si="2"/>
        <v>448753.83379862289</v>
      </c>
      <c r="K22" s="3">
        <f t="shared" si="2"/>
        <v>448756.94188502303</v>
      </c>
      <c r="L22" s="3">
        <f t="shared" si="2"/>
        <v>448757.32078601525</v>
      </c>
      <c r="M22" s="3">
        <f t="shared" si="2"/>
        <v>448758.25431019906</v>
      </c>
    </row>
    <row r="23" spans="1:13" x14ac:dyDescent="0.4">
      <c r="A23" t="s">
        <v>15</v>
      </c>
      <c r="B23" s="3">
        <v>24268</v>
      </c>
      <c r="C23" s="2">
        <v>165</v>
      </c>
      <c r="D23" s="2">
        <v>248</v>
      </c>
      <c r="E23" s="2">
        <v>413</v>
      </c>
      <c r="F23" s="4">
        <f t="shared" si="0"/>
        <v>1867</v>
      </c>
      <c r="G23" s="4">
        <f t="shared" si="1"/>
        <v>1454</v>
      </c>
      <c r="H23" s="2">
        <v>226</v>
      </c>
      <c r="I23" s="2">
        <v>2</v>
      </c>
      <c r="J23" s="3">
        <f t="shared" si="2"/>
        <v>419182.37254137726</v>
      </c>
      <c r="K23" s="3">
        <f t="shared" si="2"/>
        <v>419185.2758146936</v>
      </c>
      <c r="L23" s="3">
        <f t="shared" si="2"/>
        <v>419185.62974730635</v>
      </c>
      <c r="M23" s="3">
        <f t="shared" si="2"/>
        <v>419186.50175519288</v>
      </c>
    </row>
    <row r="24" spans="1:13" x14ac:dyDescent="0.4">
      <c r="A24" t="s">
        <v>27</v>
      </c>
      <c r="B24" s="3">
        <v>24127</v>
      </c>
      <c r="C24" s="2">
        <v>198</v>
      </c>
      <c r="D24" s="2">
        <v>44</v>
      </c>
      <c r="E24" s="2">
        <v>242</v>
      </c>
      <c r="F24" s="4">
        <f t="shared" si="0"/>
        <v>1856</v>
      </c>
      <c r="G24" s="4">
        <f t="shared" si="1"/>
        <v>1614</v>
      </c>
      <c r="H24" s="2">
        <v>151</v>
      </c>
      <c r="I24" s="2">
        <v>1</v>
      </c>
      <c r="J24" s="3">
        <f t="shared" si="2"/>
        <v>416746.87251960643</v>
      </c>
      <c r="K24" s="3">
        <f t="shared" si="2"/>
        <v>416749.75892455544</v>
      </c>
      <c r="L24" s="3">
        <f t="shared" si="2"/>
        <v>416750.11080077715</v>
      </c>
      <c r="M24" s="3">
        <f t="shared" si="2"/>
        <v>416750.97774219292</v>
      </c>
    </row>
    <row r="25" spans="1:13" x14ac:dyDescent="0.4">
      <c r="A25" t="s">
        <v>57</v>
      </c>
      <c r="B25" s="3">
        <v>20635</v>
      </c>
      <c r="C25" s="2">
        <v>208</v>
      </c>
      <c r="D25" s="2">
        <v>124</v>
      </c>
      <c r="E25" s="2">
        <v>332</v>
      </c>
      <c r="F25" s="4">
        <f t="shared" si="0"/>
        <v>1587</v>
      </c>
      <c r="G25" s="4">
        <f t="shared" si="1"/>
        <v>1255</v>
      </c>
      <c r="H25" s="2">
        <v>50</v>
      </c>
      <c r="I25" s="2">
        <v>4</v>
      </c>
      <c r="J25" s="3">
        <f t="shared" si="2"/>
        <v>356429.38261872914</v>
      </c>
      <c r="K25" s="3">
        <f t="shared" si="2"/>
        <v>356431.85126241145</v>
      </c>
      <c r="L25" s="3">
        <f t="shared" si="2"/>
        <v>356432.15221013955</v>
      </c>
      <c r="M25" s="3">
        <f t="shared" si="2"/>
        <v>356432.89367555646</v>
      </c>
    </row>
    <row r="26" spans="1:13" x14ac:dyDescent="0.4">
      <c r="A26" t="s">
        <v>9</v>
      </c>
      <c r="B26" s="3">
        <v>19627</v>
      </c>
      <c r="C26" s="2">
        <v>140</v>
      </c>
      <c r="D26" s="2">
        <v>4</v>
      </c>
      <c r="E26" s="2">
        <v>144</v>
      </c>
      <c r="F26" s="4">
        <f t="shared" si="0"/>
        <v>1510</v>
      </c>
      <c r="G26" s="4">
        <f t="shared" si="1"/>
        <v>1366</v>
      </c>
      <c r="H26" s="2">
        <v>48</v>
      </c>
      <c r="I26" s="2">
        <v>1</v>
      </c>
      <c r="J26" s="3">
        <f t="shared" si="2"/>
        <v>339018.14842053776</v>
      </c>
      <c r="K26" s="3">
        <f t="shared" si="2"/>
        <v>339020.49647333898</v>
      </c>
      <c r="L26" s="3">
        <f t="shared" si="2"/>
        <v>339020.78272005857</v>
      </c>
      <c r="M26" s="3">
        <f t="shared" si="2"/>
        <v>339021.48796559958</v>
      </c>
    </row>
    <row r="27" spans="1:13" x14ac:dyDescent="0.4">
      <c r="A27" t="s">
        <v>50</v>
      </c>
      <c r="B27" s="3">
        <v>18237</v>
      </c>
      <c r="C27" s="2">
        <v>70</v>
      </c>
      <c r="D27" s="2">
        <v>40</v>
      </c>
      <c r="E27" s="2">
        <v>110</v>
      </c>
      <c r="F27" s="4">
        <f t="shared" si="0"/>
        <v>1403</v>
      </c>
      <c r="G27" s="4">
        <f t="shared" si="1"/>
        <v>1293</v>
      </c>
      <c r="H27" s="2">
        <v>59</v>
      </c>
      <c r="I27" s="2">
        <v>1</v>
      </c>
      <c r="J27" s="3">
        <f t="shared" si="2"/>
        <v>315008.60919882549</v>
      </c>
      <c r="K27" s="3">
        <f t="shared" si="2"/>
        <v>315010.79096062994</v>
      </c>
      <c r="L27" s="3">
        <f t="shared" si="2"/>
        <v>315011.0569351255</v>
      </c>
      <c r="M27" s="3">
        <f t="shared" si="2"/>
        <v>315011.71223460737</v>
      </c>
    </row>
    <row r="28" spans="1:13" x14ac:dyDescent="0.4">
      <c r="A28" t="s">
        <v>28</v>
      </c>
      <c r="B28" s="3">
        <v>17378</v>
      </c>
      <c r="C28" s="2">
        <v>325</v>
      </c>
      <c r="D28" s="2">
        <v>24</v>
      </c>
      <c r="E28" s="2">
        <v>349</v>
      </c>
      <c r="F28" s="4">
        <f t="shared" si="0"/>
        <v>1337</v>
      </c>
      <c r="G28" s="4">
        <f t="shared" si="1"/>
        <v>988</v>
      </c>
      <c r="H28" s="2">
        <v>42</v>
      </c>
      <c r="I28" s="2">
        <v>0</v>
      </c>
      <c r="J28" s="3">
        <f t="shared" si="2"/>
        <v>300171.05942080327</v>
      </c>
      <c r="K28" s="3">
        <f t="shared" si="2"/>
        <v>300173.13841716439</v>
      </c>
      <c r="L28" s="3">
        <f t="shared" si="2"/>
        <v>300173.39186371723</v>
      </c>
      <c r="M28" s="3">
        <f t="shared" si="2"/>
        <v>300174.01629725326</v>
      </c>
    </row>
    <row r="29" spans="1:13" x14ac:dyDescent="0.4">
      <c r="A29" t="s">
        <v>12</v>
      </c>
      <c r="B29" s="3">
        <v>9770</v>
      </c>
      <c r="C29" s="2">
        <v>109</v>
      </c>
      <c r="D29" s="2">
        <v>10</v>
      </c>
      <c r="E29" s="2">
        <v>119</v>
      </c>
      <c r="F29" s="4">
        <f t="shared" si="0"/>
        <v>752</v>
      </c>
      <c r="G29" s="4">
        <f t="shared" si="1"/>
        <v>633</v>
      </c>
      <c r="H29" s="2">
        <v>31</v>
      </c>
      <c r="I29" s="2">
        <v>0</v>
      </c>
      <c r="J29" s="3">
        <f t="shared" si="2"/>
        <v>168757.69654397789</v>
      </c>
      <c r="K29" s="3">
        <f t="shared" si="2"/>
        <v>168758.86536630773</v>
      </c>
      <c r="L29" s="3">
        <f t="shared" si="2"/>
        <v>168759.00785524902</v>
      </c>
      <c r="M29" s="3">
        <f t="shared" si="2"/>
        <v>168759.35891495939</v>
      </c>
    </row>
    <row r="30" spans="1:13" x14ac:dyDescent="0.4">
      <c r="A30" t="s">
        <v>54</v>
      </c>
      <c r="B30" s="3">
        <v>9506</v>
      </c>
      <c r="C30" s="2">
        <v>59</v>
      </c>
      <c r="D30" s="2">
        <v>64</v>
      </c>
      <c r="E30" s="2">
        <v>123</v>
      </c>
      <c r="F30" s="4">
        <f t="shared" si="0"/>
        <v>731</v>
      </c>
      <c r="G30" s="4">
        <f t="shared" si="1"/>
        <v>608</v>
      </c>
      <c r="H30" s="2">
        <v>63</v>
      </c>
      <c r="I30" s="2">
        <v>23</v>
      </c>
      <c r="J30" s="3">
        <f t="shared" si="2"/>
        <v>164197.61139683254</v>
      </c>
      <c r="K30" s="3">
        <f t="shared" si="2"/>
        <v>164198.74863583638</v>
      </c>
      <c r="L30" s="3">
        <f t="shared" si="2"/>
        <v>164198.88727451352</v>
      </c>
      <c r="M30" s="3">
        <f t="shared" si="2"/>
        <v>164199.22884806592</v>
      </c>
    </row>
    <row r="31" spans="1:13" x14ac:dyDescent="0.4">
      <c r="A31" t="s">
        <v>29</v>
      </c>
      <c r="B31" s="3">
        <v>7158</v>
      </c>
      <c r="C31" s="2">
        <v>73</v>
      </c>
      <c r="D31" s="2">
        <v>43</v>
      </c>
      <c r="E31" s="2">
        <v>116</v>
      </c>
      <c r="F31" s="4">
        <f t="shared" si="0"/>
        <v>551</v>
      </c>
      <c r="G31" s="4">
        <f t="shared" si="1"/>
        <v>435</v>
      </c>
      <c r="H31" s="2">
        <v>44</v>
      </c>
      <c r="I31" s="2">
        <v>0</v>
      </c>
      <c r="J31" s="3">
        <f t="shared" si="2"/>
        <v>123640.49046691851</v>
      </c>
      <c r="K31" s="3">
        <f t="shared" si="2"/>
        <v>123641.34680573498</v>
      </c>
      <c r="L31" s="3">
        <f t="shared" si="2"/>
        <v>123641.45120039636</v>
      </c>
      <c r="M31" s="3">
        <f t="shared" si="2"/>
        <v>123641.70840463453</v>
      </c>
    </row>
    <row r="32" spans="1:13" x14ac:dyDescent="0.4">
      <c r="A32" t="s">
        <v>24</v>
      </c>
      <c r="B32" s="3">
        <v>6456</v>
      </c>
      <c r="C32" s="2">
        <v>35</v>
      </c>
      <c r="D32" s="2">
        <v>31</v>
      </c>
      <c r="E32" s="2">
        <v>66</v>
      </c>
      <c r="F32" s="4">
        <f t="shared" si="0"/>
        <v>497</v>
      </c>
      <c r="G32" s="4">
        <f t="shared" si="1"/>
        <v>431</v>
      </c>
      <c r="H32" s="2">
        <v>96</v>
      </c>
      <c r="I32" s="2">
        <v>3</v>
      </c>
      <c r="J32" s="3">
        <f t="shared" si="2"/>
        <v>111514.8095074638</v>
      </c>
      <c r="K32" s="3">
        <f t="shared" si="2"/>
        <v>111515.58186334521</v>
      </c>
      <c r="L32" s="3">
        <f t="shared" si="2"/>
        <v>111515.67601980426</v>
      </c>
      <c r="M32" s="3">
        <f t="shared" si="2"/>
        <v>111515.90799948595</v>
      </c>
    </row>
    <row r="33" spans="1:13" x14ac:dyDescent="0.4">
      <c r="A33" t="s">
        <v>4</v>
      </c>
      <c r="B33" s="3">
        <v>6420</v>
      </c>
      <c r="C33" s="2">
        <v>59</v>
      </c>
      <c r="D33" s="2">
        <v>46</v>
      </c>
      <c r="E33" s="2">
        <v>105</v>
      </c>
      <c r="F33" s="4">
        <f t="shared" si="0"/>
        <v>494</v>
      </c>
      <c r="G33" s="4">
        <f t="shared" si="1"/>
        <v>389</v>
      </c>
      <c r="H33" s="2">
        <v>27</v>
      </c>
      <c r="I33" s="2">
        <v>1</v>
      </c>
      <c r="J33" s="3">
        <f t="shared" si="2"/>
        <v>110892.97971467125</v>
      </c>
      <c r="K33" s="3">
        <f t="shared" si="2"/>
        <v>110893.74776373549</v>
      </c>
      <c r="L33" s="3">
        <f t="shared" si="2"/>
        <v>110893.84139515851</v>
      </c>
      <c r="M33" s="3">
        <f t="shared" si="2"/>
        <v>110894.0720812732</v>
      </c>
    </row>
    <row r="34" spans="1:13" x14ac:dyDescent="0.4">
      <c r="A34" t="s">
        <v>23</v>
      </c>
      <c r="B34" s="3">
        <v>6357</v>
      </c>
      <c r="C34" s="2">
        <v>129</v>
      </c>
      <c r="D34" s="2">
        <v>20</v>
      </c>
      <c r="E34" s="2">
        <v>149</v>
      </c>
      <c r="F34" s="4">
        <f t="shared" si="0"/>
        <v>489</v>
      </c>
      <c r="G34" s="4">
        <f t="shared" si="1"/>
        <v>340</v>
      </c>
      <c r="H34" s="2">
        <v>51</v>
      </c>
      <c r="I34" s="2">
        <v>0</v>
      </c>
      <c r="J34" s="3">
        <f t="shared" si="2"/>
        <v>109804.77757728429</v>
      </c>
      <c r="K34" s="3">
        <f t="shared" si="2"/>
        <v>109805.53808941845</v>
      </c>
      <c r="L34" s="3">
        <f t="shared" si="2"/>
        <v>109805.63080202845</v>
      </c>
      <c r="M34" s="3">
        <f t="shared" si="2"/>
        <v>109805.85922440091</v>
      </c>
    </row>
    <row r="35" spans="1:13" x14ac:dyDescent="0.4">
      <c r="A35" t="s">
        <v>35</v>
      </c>
      <c r="B35" s="3">
        <v>5087</v>
      </c>
      <c r="C35" s="2">
        <v>8</v>
      </c>
      <c r="D35" s="2">
        <v>10</v>
      </c>
      <c r="E35" s="2">
        <v>18</v>
      </c>
      <c r="F35" s="4">
        <f t="shared" si="0"/>
        <v>391</v>
      </c>
      <c r="G35" s="4">
        <f t="shared" si="1"/>
        <v>373</v>
      </c>
      <c r="H35" s="2">
        <v>25</v>
      </c>
      <c r="I35" s="2">
        <v>0</v>
      </c>
      <c r="J35" s="3">
        <f t="shared" si="2"/>
        <v>87868.004331547141</v>
      </c>
      <c r="K35" s="3">
        <f t="shared" si="2"/>
        <v>87868.612908741808</v>
      </c>
      <c r="L35" s="3">
        <f t="shared" si="2"/>
        <v>87868.687099247865</v>
      </c>
      <c r="M35" s="3">
        <f t="shared" si="2"/>
        <v>87868.869887451219</v>
      </c>
    </row>
    <row r="36" spans="1:13" x14ac:dyDescent="0.4">
      <c r="A36" t="s">
        <v>45</v>
      </c>
      <c r="B36" s="3">
        <v>5086</v>
      </c>
      <c r="C36" s="2">
        <v>55</v>
      </c>
      <c r="D36" s="2">
        <v>48</v>
      </c>
      <c r="E36" s="2">
        <v>103</v>
      </c>
      <c r="F36" s="4">
        <f t="shared" si="0"/>
        <v>391</v>
      </c>
      <c r="G36" s="4">
        <f t="shared" si="1"/>
        <v>288</v>
      </c>
      <c r="H36" s="2">
        <v>31</v>
      </c>
      <c r="I36" s="2">
        <v>4</v>
      </c>
      <c r="J36" s="3">
        <f t="shared" si="2"/>
        <v>87850.731281747343</v>
      </c>
      <c r="K36" s="3">
        <f t="shared" si="2"/>
        <v>87851.339739308198</v>
      </c>
      <c r="L36" s="3">
        <f t="shared" si="2"/>
        <v>87851.413915229932</v>
      </c>
      <c r="M36" s="3">
        <f t="shared" si="2"/>
        <v>87851.596667500868</v>
      </c>
    </row>
    <row r="37" spans="1:13" x14ac:dyDescent="0.4">
      <c r="A37" t="s">
        <v>20</v>
      </c>
      <c r="B37" s="3">
        <v>4227</v>
      </c>
      <c r="C37" s="2">
        <v>47</v>
      </c>
      <c r="D37" s="2">
        <v>18</v>
      </c>
      <c r="E37" s="2">
        <v>65</v>
      </c>
      <c r="F37" s="4">
        <f t="shared" si="0"/>
        <v>325</v>
      </c>
      <c r="G37" s="4">
        <f t="shared" si="1"/>
        <v>260</v>
      </c>
      <c r="H37" s="2">
        <v>85</v>
      </c>
      <c r="I37" s="2">
        <v>10</v>
      </c>
      <c r="J37" s="3">
        <f t="shared" si="2"/>
        <v>73013.181503725136</v>
      </c>
      <c r="K37" s="3">
        <f t="shared" si="2"/>
        <v>73013.687195842664</v>
      </c>
      <c r="L37" s="3">
        <f t="shared" si="2"/>
        <v>73013.748843821653</v>
      </c>
      <c r="M37" s="3">
        <f t="shared" si="2"/>
        <v>73013.900730146706</v>
      </c>
    </row>
    <row r="38" spans="1:13" x14ac:dyDescent="0.4">
      <c r="A38" t="s">
        <v>16</v>
      </c>
      <c r="B38" s="3">
        <v>2846</v>
      </c>
      <c r="C38" s="2">
        <v>49</v>
      </c>
      <c r="D38" s="2">
        <v>22</v>
      </c>
      <c r="E38" s="2">
        <v>71</v>
      </c>
      <c r="F38" s="4">
        <f t="shared" si="0"/>
        <v>219</v>
      </c>
      <c r="G38" s="4">
        <f t="shared" si="1"/>
        <v>148</v>
      </c>
      <c r="H38" s="2">
        <v>105</v>
      </c>
      <c r="I38" s="2">
        <v>0</v>
      </c>
      <c r="J38" s="3">
        <f t="shared" si="2"/>
        <v>49159.099730210961</v>
      </c>
      <c r="K38" s="3">
        <f t="shared" si="2"/>
        <v>49159.440208036009</v>
      </c>
      <c r="L38" s="3">
        <f t="shared" si="2"/>
        <v>49159.481715050017</v>
      </c>
      <c r="M38" s="3">
        <f t="shared" si="2"/>
        <v>49159.58397870772</v>
      </c>
    </row>
    <row r="39" spans="1:13" x14ac:dyDescent="0.4">
      <c r="A39" t="s">
        <v>51</v>
      </c>
      <c r="B39" s="3">
        <v>2543</v>
      </c>
      <c r="C39" s="2">
        <v>5</v>
      </c>
      <c r="D39" s="2">
        <v>5</v>
      </c>
      <c r="E39" s="2">
        <v>10</v>
      </c>
      <c r="F39" s="4">
        <f t="shared" si="0"/>
        <v>196</v>
      </c>
      <c r="G39" s="4">
        <f t="shared" si="1"/>
        <v>186</v>
      </c>
      <c r="H39" s="2">
        <v>16</v>
      </c>
      <c r="I39" s="2">
        <v>1</v>
      </c>
      <c r="J39" s="3">
        <f t="shared" si="2"/>
        <v>43925.365640873672</v>
      </c>
      <c r="K39" s="3">
        <f t="shared" si="2"/>
        <v>43925.669869654099</v>
      </c>
      <c r="L39" s="3">
        <f t="shared" si="2"/>
        <v>43925.706957614966</v>
      </c>
      <c r="M39" s="3">
        <f t="shared" si="2"/>
        <v>43925.798333750434</v>
      </c>
    </row>
    <row r="40" spans="1:13" x14ac:dyDescent="0.4">
      <c r="A40" t="s">
        <v>17</v>
      </c>
      <c r="B40" s="3">
        <v>2444</v>
      </c>
      <c r="C40" s="2">
        <v>15</v>
      </c>
      <c r="D40" s="2">
        <v>0</v>
      </c>
      <c r="E40" s="2">
        <v>15</v>
      </c>
      <c r="F40" s="4">
        <f t="shared" si="0"/>
        <v>188</v>
      </c>
      <c r="G40" s="4">
        <f t="shared" si="1"/>
        <v>173</v>
      </c>
      <c r="H40" s="2">
        <v>0</v>
      </c>
      <c r="I40" s="2">
        <v>0</v>
      </c>
      <c r="J40" s="3">
        <f t="shared" si="2"/>
        <v>42215.333710694162</v>
      </c>
      <c r="K40" s="3">
        <f t="shared" si="2"/>
        <v>42215.626095727341</v>
      </c>
      <c r="L40" s="3">
        <f t="shared" si="2"/>
        <v>42215.661739839161</v>
      </c>
      <c r="M40" s="3">
        <f t="shared" si="2"/>
        <v>42215.749558665375</v>
      </c>
    </row>
    <row r="41" spans="1:13" x14ac:dyDescent="0.4">
      <c r="A41" t="s">
        <v>13</v>
      </c>
      <c r="B41" s="3">
        <v>2233</v>
      </c>
      <c r="C41" s="2">
        <v>12</v>
      </c>
      <c r="D41" s="2">
        <v>12</v>
      </c>
      <c r="E41" s="2">
        <v>24</v>
      </c>
      <c r="F41" s="4">
        <f t="shared" si="0"/>
        <v>172</v>
      </c>
      <c r="G41" s="4">
        <f t="shared" si="1"/>
        <v>148</v>
      </c>
      <c r="H41" s="2">
        <v>20</v>
      </c>
      <c r="I41" s="2">
        <v>1</v>
      </c>
      <c r="J41" s="3">
        <f t="shared" si="2"/>
        <v>38570.720202937831</v>
      </c>
      <c r="K41" s="3">
        <f t="shared" si="2"/>
        <v>38570.987345236965</v>
      </c>
      <c r="L41" s="3">
        <f t="shared" si="2"/>
        <v>38571.019912054355</v>
      </c>
      <c r="M41" s="3">
        <f t="shared" si="2"/>
        <v>38571.100149140664</v>
      </c>
    </row>
    <row r="42" spans="1:13" x14ac:dyDescent="0.4">
      <c r="A42" t="s">
        <v>58</v>
      </c>
      <c r="B42" s="3">
        <v>1984</v>
      </c>
      <c r="C42" s="2">
        <v>20</v>
      </c>
      <c r="D42" s="2">
        <v>39</v>
      </c>
      <c r="E42" s="2">
        <v>59</v>
      </c>
      <c r="F42" s="4">
        <f t="shared" si="0"/>
        <v>153</v>
      </c>
      <c r="G42" s="4">
        <f t="shared" si="1"/>
        <v>94</v>
      </c>
      <c r="H42" s="2">
        <v>0</v>
      </c>
      <c r="I42" s="2">
        <v>0</v>
      </c>
      <c r="J42" s="3">
        <f t="shared" si="2"/>
        <v>34269.730802789367</v>
      </c>
      <c r="K42" s="3">
        <f t="shared" si="2"/>
        <v>34269.968156269657</v>
      </c>
      <c r="L42" s="3">
        <f t="shared" si="2"/>
        <v>34269.997091587924</v>
      </c>
      <c r="M42" s="3">
        <f t="shared" si="2"/>
        <v>34270.068381502497</v>
      </c>
    </row>
    <row r="43" spans="1:13" x14ac:dyDescent="0.4">
      <c r="A43" t="s">
        <v>5</v>
      </c>
      <c r="B43" s="3">
        <v>1842</v>
      </c>
      <c r="C43" s="2">
        <v>9</v>
      </c>
      <c r="D43" s="2">
        <v>0</v>
      </c>
      <c r="E43" s="2">
        <v>9</v>
      </c>
      <c r="F43" s="4">
        <f t="shared" si="0"/>
        <v>142</v>
      </c>
      <c r="G43" s="4">
        <f t="shared" si="1"/>
        <v>133</v>
      </c>
      <c r="H43" s="2">
        <v>12</v>
      </c>
      <c r="I43" s="2">
        <v>0</v>
      </c>
      <c r="J43" s="3">
        <f t="shared" si="2"/>
        <v>31816.957731218761</v>
      </c>
      <c r="K43" s="3">
        <f t="shared" si="2"/>
        <v>31817.178096697939</v>
      </c>
      <c r="L43" s="3">
        <f t="shared" si="2"/>
        <v>31817.204961040807</v>
      </c>
      <c r="M43" s="3">
        <f t="shared" si="2"/>
        <v>31817.27114855222</v>
      </c>
    </row>
    <row r="44" spans="1:13" x14ac:dyDescent="0.4">
      <c r="A44" t="s">
        <v>55</v>
      </c>
      <c r="B44" s="3">
        <v>1596</v>
      </c>
      <c r="C44" s="2">
        <v>34</v>
      </c>
      <c r="D44" s="2">
        <v>12</v>
      </c>
      <c r="E44" s="2">
        <v>46</v>
      </c>
      <c r="F44" s="4">
        <f t="shared" si="0"/>
        <v>123</v>
      </c>
      <c r="G44" s="4">
        <f t="shared" si="1"/>
        <v>77</v>
      </c>
      <c r="H44" s="2">
        <v>14</v>
      </c>
      <c r="I44" s="2">
        <v>0</v>
      </c>
      <c r="J44" s="3">
        <f t="shared" si="2"/>
        <v>27567.787480469673</v>
      </c>
      <c r="K44" s="3">
        <f t="shared" si="2"/>
        <v>27567.978416031438</v>
      </c>
      <c r="L44" s="3">
        <f t="shared" si="2"/>
        <v>27568.00169262819</v>
      </c>
      <c r="M44" s="3">
        <f t="shared" si="2"/>
        <v>27568.059040765114</v>
      </c>
    </row>
    <row r="45" spans="1:13" x14ac:dyDescent="0.4">
      <c r="A45" t="s">
        <v>3</v>
      </c>
      <c r="B45" s="3">
        <v>1411</v>
      </c>
      <c r="C45" s="2">
        <v>25</v>
      </c>
      <c r="D45" s="2">
        <v>0</v>
      </c>
      <c r="E45" s="2">
        <v>25</v>
      </c>
      <c r="F45" s="4">
        <f t="shared" si="0"/>
        <v>109</v>
      </c>
      <c r="G45" s="4">
        <f t="shared" si="1"/>
        <v>84</v>
      </c>
      <c r="H45" s="2">
        <v>8</v>
      </c>
      <c r="I45" s="2">
        <v>0</v>
      </c>
      <c r="J45" s="3">
        <f t="shared" si="2"/>
        <v>24372.273267507964</v>
      </c>
      <c r="K45" s="3">
        <f t="shared" si="2"/>
        <v>24372.442070814763</v>
      </c>
      <c r="L45" s="3">
        <f t="shared" si="2"/>
        <v>24372.46264930976</v>
      </c>
      <c r="M45" s="3">
        <f t="shared" si="2"/>
        <v>24372.513349949611</v>
      </c>
    </row>
    <row r="46" spans="1:13" x14ac:dyDescent="0.4">
      <c r="A46" t="s">
        <v>52</v>
      </c>
      <c r="B46" s="3">
        <v>951</v>
      </c>
      <c r="C46" s="2">
        <v>12</v>
      </c>
      <c r="D46" s="2">
        <v>46</v>
      </c>
      <c r="E46" s="2">
        <v>58</v>
      </c>
      <c r="F46" s="4">
        <f t="shared" si="0"/>
        <v>73</v>
      </c>
      <c r="G46" s="4">
        <f t="shared" si="1"/>
        <v>15</v>
      </c>
      <c r="H46" s="2">
        <v>32</v>
      </c>
      <c r="I46" s="2">
        <v>1</v>
      </c>
      <c r="J46" s="3">
        <f t="shared" si="2"/>
        <v>16426.670359603169</v>
      </c>
      <c r="K46" s="3">
        <f t="shared" si="2"/>
        <v>16426.784131357079</v>
      </c>
      <c r="L46" s="3">
        <f t="shared" si="2"/>
        <v>16426.798001058527</v>
      </c>
      <c r="M46" s="3">
        <f t="shared" si="2"/>
        <v>16426.832172786733</v>
      </c>
    </row>
    <row r="47" spans="1:13" x14ac:dyDescent="0.4">
      <c r="A47" t="s">
        <v>47</v>
      </c>
      <c r="B47" s="3">
        <v>739</v>
      </c>
      <c r="C47" s="2">
        <v>24</v>
      </c>
      <c r="D47" s="2">
        <v>0</v>
      </c>
      <c r="E47" s="2">
        <v>24</v>
      </c>
      <c r="F47" s="4">
        <f t="shared" si="0"/>
        <v>57</v>
      </c>
      <c r="G47" s="4">
        <f t="shared" si="1"/>
        <v>33</v>
      </c>
      <c r="H47" s="2">
        <v>42</v>
      </c>
      <c r="I47" s="2">
        <v>0</v>
      </c>
      <c r="J47" s="3">
        <f t="shared" si="2"/>
        <v>12764.783802047048</v>
      </c>
      <c r="K47" s="3">
        <f t="shared" si="2"/>
        <v>12764.872211433103</v>
      </c>
      <c r="L47" s="3">
        <f t="shared" si="2"/>
        <v>12764.882989255784</v>
      </c>
      <c r="M47" s="3">
        <f t="shared" si="2"/>
        <v>12764.909543311667</v>
      </c>
    </row>
    <row r="48" spans="1:13" x14ac:dyDescent="0.4">
      <c r="A48" t="s">
        <v>8</v>
      </c>
      <c r="B48" s="3">
        <v>580</v>
      </c>
      <c r="C48" s="2">
        <v>14</v>
      </c>
      <c r="D48" s="2">
        <v>1</v>
      </c>
      <c r="E48" s="2">
        <v>15</v>
      </c>
      <c r="F48" s="4">
        <f t="shared" si="0"/>
        <v>45</v>
      </c>
      <c r="G48" s="4">
        <f t="shared" si="1"/>
        <v>30</v>
      </c>
      <c r="H48" s="2">
        <v>22</v>
      </c>
      <c r="I48" s="2">
        <v>2</v>
      </c>
      <c r="J48" s="3">
        <f t="shared" si="2"/>
        <v>10018.368883879957</v>
      </c>
      <c r="K48" s="3">
        <f t="shared" si="2"/>
        <v>10018.438271490122</v>
      </c>
      <c r="L48" s="3">
        <f t="shared" si="2"/>
        <v>10018.446730403728</v>
      </c>
      <c r="M48" s="3">
        <f t="shared" si="2"/>
        <v>10018.467571205369</v>
      </c>
    </row>
    <row r="49" spans="1:13" x14ac:dyDescent="0.4">
      <c r="A49" t="s">
        <v>22</v>
      </c>
      <c r="B49" s="3">
        <v>550</v>
      </c>
      <c r="C49" s="2">
        <v>23</v>
      </c>
      <c r="D49" s="2">
        <v>0</v>
      </c>
      <c r="E49" s="2">
        <v>23</v>
      </c>
      <c r="F49" s="4">
        <f t="shared" si="0"/>
        <v>42</v>
      </c>
      <c r="G49" s="4">
        <f t="shared" si="1"/>
        <v>19</v>
      </c>
      <c r="H49" s="2">
        <v>10</v>
      </c>
      <c r="I49" s="2">
        <v>0</v>
      </c>
      <c r="J49" s="3">
        <f t="shared" si="2"/>
        <v>9500.1773898861666</v>
      </c>
      <c r="K49" s="3">
        <f t="shared" si="2"/>
        <v>9500.2431884820126</v>
      </c>
      <c r="L49" s="3">
        <f t="shared" si="2"/>
        <v>9500.2512098656043</v>
      </c>
      <c r="M49" s="3">
        <f t="shared" si="2"/>
        <v>9500.2709726947451</v>
      </c>
    </row>
    <row r="50" spans="1:13" x14ac:dyDescent="0.4">
      <c r="A50" t="s">
        <v>14</v>
      </c>
      <c r="B50" s="3">
        <v>522</v>
      </c>
      <c r="C50" s="2">
        <v>8</v>
      </c>
      <c r="D50" s="2">
        <v>5</v>
      </c>
      <c r="E50" s="2">
        <v>13</v>
      </c>
      <c r="F50" s="4">
        <f t="shared" si="0"/>
        <v>40</v>
      </c>
      <c r="G50" s="4">
        <f t="shared" si="1"/>
        <v>27</v>
      </c>
      <c r="H50" s="2">
        <v>35</v>
      </c>
      <c r="I50" s="2">
        <v>1</v>
      </c>
      <c r="J50" s="3">
        <f t="shared" si="2"/>
        <v>9016.5319954919614</v>
      </c>
      <c r="K50" s="3">
        <f t="shared" si="2"/>
        <v>9016.5944443411099</v>
      </c>
      <c r="L50" s="3">
        <f t="shared" si="2"/>
        <v>9016.6020573633559</v>
      </c>
      <c r="M50" s="3">
        <f t="shared" si="2"/>
        <v>9016.6208140848303</v>
      </c>
    </row>
    <row r="51" spans="1:13" x14ac:dyDescent="0.4">
      <c r="A51" t="s">
        <v>11</v>
      </c>
      <c r="B51" s="3">
        <v>433</v>
      </c>
      <c r="C51" s="2">
        <v>4</v>
      </c>
      <c r="D51" s="2">
        <v>0</v>
      </c>
      <c r="E51" s="2">
        <v>4</v>
      </c>
      <c r="F51" s="4">
        <f t="shared" si="0"/>
        <v>33</v>
      </c>
      <c r="G51" s="4">
        <f t="shared" si="1"/>
        <v>29</v>
      </c>
      <c r="H51" s="2">
        <v>10</v>
      </c>
      <c r="I51" s="2">
        <v>0</v>
      </c>
      <c r="J51" s="3">
        <f t="shared" si="2"/>
        <v>7479.2305633103815</v>
      </c>
      <c r="K51" s="3">
        <f t="shared" si="2"/>
        <v>7479.2823647503837</v>
      </c>
      <c r="L51" s="3">
        <f t="shared" si="2"/>
        <v>7479.2886797669216</v>
      </c>
      <c r="M51" s="3">
        <f t="shared" si="2"/>
        <v>7479.3042385033177</v>
      </c>
    </row>
    <row r="52" spans="1:13" x14ac:dyDescent="0.4">
      <c r="A52" t="s">
        <v>26</v>
      </c>
      <c r="B52" s="3">
        <v>432</v>
      </c>
      <c r="C52" s="2">
        <v>19</v>
      </c>
      <c r="D52" s="2">
        <v>7</v>
      </c>
      <c r="E52" s="2">
        <v>26</v>
      </c>
      <c r="F52" s="4">
        <f t="shared" si="0"/>
        <v>33</v>
      </c>
      <c r="G52" s="4">
        <f t="shared" si="1"/>
        <v>7</v>
      </c>
      <c r="H52" s="2">
        <v>12</v>
      </c>
      <c r="I52" s="2">
        <v>0</v>
      </c>
      <c r="J52" s="3">
        <f t="shared" si="2"/>
        <v>7461.9575135105888</v>
      </c>
      <c r="K52" s="3">
        <f t="shared" si="2"/>
        <v>7462.0091953167803</v>
      </c>
      <c r="L52" s="3">
        <f t="shared" si="2"/>
        <v>7462.015495748984</v>
      </c>
      <c r="M52" s="3">
        <f t="shared" si="2"/>
        <v>7462.0310185529634</v>
      </c>
    </row>
    <row r="53" spans="1:13" x14ac:dyDescent="0.4">
      <c r="A53" t="s">
        <v>32</v>
      </c>
      <c r="B53" s="3">
        <v>353</v>
      </c>
      <c r="C53" s="2">
        <v>7</v>
      </c>
      <c r="D53" s="2">
        <v>0</v>
      </c>
      <c r="E53" s="2">
        <v>7</v>
      </c>
      <c r="F53" s="4">
        <f t="shared" si="0"/>
        <v>27</v>
      </c>
      <c r="G53" s="4">
        <f t="shared" si="1"/>
        <v>20</v>
      </c>
      <c r="H53" s="2">
        <v>0</v>
      </c>
      <c r="I53" s="2">
        <v>0</v>
      </c>
      <c r="J53" s="3">
        <f t="shared" si="2"/>
        <v>6097.3865793269397</v>
      </c>
      <c r="K53" s="3">
        <f t="shared" si="2"/>
        <v>6097.4288100620915</v>
      </c>
      <c r="L53" s="3">
        <f t="shared" si="2"/>
        <v>6097.4339583319243</v>
      </c>
      <c r="M53" s="3">
        <f t="shared" si="2"/>
        <v>6097.4466424749908</v>
      </c>
    </row>
    <row r="54" spans="1:13" x14ac:dyDescent="0.4">
      <c r="A54" t="s">
        <v>6</v>
      </c>
      <c r="B54" s="3">
        <v>275</v>
      </c>
      <c r="C54" s="2">
        <v>16</v>
      </c>
      <c r="D54" s="2">
        <v>0</v>
      </c>
      <c r="E54" s="2">
        <v>16</v>
      </c>
      <c r="F54" s="4">
        <f t="shared" si="0"/>
        <v>21</v>
      </c>
      <c r="G54" s="4">
        <f t="shared" si="1"/>
        <v>5</v>
      </c>
      <c r="H54" s="2">
        <v>18</v>
      </c>
      <c r="I54" s="2">
        <v>0</v>
      </c>
      <c r="J54" s="3">
        <f t="shared" si="2"/>
        <v>4750.0886949430833</v>
      </c>
      <c r="K54" s="3">
        <f t="shared" si="2"/>
        <v>4750.1215942410063</v>
      </c>
      <c r="L54" s="3">
        <f t="shared" si="2"/>
        <v>4750.1256049328022</v>
      </c>
      <c r="M54" s="3">
        <f t="shared" si="2"/>
        <v>4750.1354863473725</v>
      </c>
    </row>
    <row r="55" spans="1:13" x14ac:dyDescent="0.4">
      <c r="A55" t="s">
        <v>53</v>
      </c>
      <c r="B55" s="3">
        <v>273</v>
      </c>
      <c r="C55" s="2">
        <v>4</v>
      </c>
      <c r="D55" s="2">
        <v>0</v>
      </c>
      <c r="E55" s="2">
        <v>4</v>
      </c>
      <c r="F55" s="4">
        <f t="shared" si="0"/>
        <v>21</v>
      </c>
      <c r="G55" s="4">
        <f t="shared" si="1"/>
        <v>17</v>
      </c>
      <c r="H55" s="2">
        <v>10</v>
      </c>
      <c r="I55" s="2">
        <v>0</v>
      </c>
      <c r="J55" s="3">
        <f t="shared" si="2"/>
        <v>4715.5425953434969</v>
      </c>
      <c r="K55" s="3">
        <f t="shared" si="2"/>
        <v>4715.5752553737984</v>
      </c>
      <c r="L55" s="3">
        <f t="shared" si="2"/>
        <v>4715.5792368969269</v>
      </c>
      <c r="M55" s="3">
        <f t="shared" si="2"/>
        <v>4715.5890464466647</v>
      </c>
    </row>
    <row r="56" spans="1:13" x14ac:dyDescent="0.4">
      <c r="A56" t="s">
        <v>18</v>
      </c>
      <c r="B56" s="3">
        <v>133</v>
      </c>
      <c r="C56" s="2">
        <v>7</v>
      </c>
      <c r="D56" s="2">
        <v>0</v>
      </c>
      <c r="E56" s="2">
        <v>7</v>
      </c>
      <c r="F56" s="4">
        <f t="shared" si="0"/>
        <v>10</v>
      </c>
      <c r="G56" s="4">
        <f t="shared" si="1"/>
        <v>3</v>
      </c>
      <c r="H56" s="2">
        <v>8</v>
      </c>
      <c r="I56" s="2">
        <v>0</v>
      </c>
      <c r="J56" s="3">
        <f t="shared" si="2"/>
        <v>2297.3156233724731</v>
      </c>
      <c r="K56" s="3">
        <f t="shared" si="2"/>
        <v>2297.3315346692866</v>
      </c>
      <c r="L56" s="3">
        <f t="shared" si="2"/>
        <v>2297.3334743856826</v>
      </c>
      <c r="M56" s="3">
        <f t="shared" si="2"/>
        <v>2297.338253397093</v>
      </c>
    </row>
    <row r="57" spans="1:13" x14ac:dyDescent="0.4">
      <c r="A57" t="s">
        <v>2</v>
      </c>
      <c r="B57" s="3">
        <v>89</v>
      </c>
      <c r="C57" s="2">
        <v>16</v>
      </c>
      <c r="D57" s="2">
        <v>0</v>
      </c>
      <c r="E57" s="2">
        <v>16</v>
      </c>
      <c r="F57" s="4">
        <f t="shared" si="0"/>
        <v>7</v>
      </c>
      <c r="G57" s="4">
        <f t="shared" si="1"/>
        <v>-9</v>
      </c>
      <c r="H57" s="2">
        <v>0</v>
      </c>
      <c r="I57" s="2">
        <v>0</v>
      </c>
      <c r="J57" s="3">
        <f t="shared" si="2"/>
        <v>1537.3014321815797</v>
      </c>
      <c r="K57" s="3">
        <f t="shared" si="2"/>
        <v>1537.3120795907255</v>
      </c>
      <c r="L57" s="3">
        <f t="shared" si="2"/>
        <v>1537.3133775964341</v>
      </c>
      <c r="M57" s="3">
        <f t="shared" si="2"/>
        <v>1537.3165755815132</v>
      </c>
    </row>
    <row r="58" spans="1:13" x14ac:dyDescent="0.4">
      <c r="A58" t="s">
        <v>46</v>
      </c>
      <c r="B58" s="3">
        <v>46</v>
      </c>
      <c r="C58" s="2">
        <v>1</v>
      </c>
      <c r="D58" s="2">
        <v>0</v>
      </c>
      <c r="E58" s="2">
        <v>1</v>
      </c>
      <c r="F58" s="4">
        <f t="shared" si="0"/>
        <v>4</v>
      </c>
      <c r="G58" s="4">
        <f t="shared" si="1"/>
        <v>3</v>
      </c>
      <c r="H58" s="2">
        <v>0</v>
      </c>
      <c r="I58" s="2">
        <v>0</v>
      </c>
      <c r="J58" s="3">
        <f t="shared" si="2"/>
        <v>794.56029079047937</v>
      </c>
      <c r="K58" s="3">
        <f t="shared" si="2"/>
        <v>794.56579394576829</v>
      </c>
      <c r="L58" s="3">
        <f t="shared" si="2"/>
        <v>794.56646482512326</v>
      </c>
      <c r="M58" s="3">
        <f t="shared" si="2"/>
        <v>794.56811771628782</v>
      </c>
    </row>
    <row r="59" spans="1:13" x14ac:dyDescent="0.4">
      <c r="A59" t="s">
        <v>25</v>
      </c>
      <c r="B59" s="3">
        <v>27</v>
      </c>
      <c r="C59" s="2">
        <v>4</v>
      </c>
      <c r="D59" s="2">
        <v>0</v>
      </c>
      <c r="E59" s="2">
        <v>4</v>
      </c>
      <c r="F59" s="4">
        <f t="shared" si="0"/>
        <v>2</v>
      </c>
      <c r="G59" s="4">
        <f t="shared" si="1"/>
        <v>-2</v>
      </c>
      <c r="H59" s="2">
        <v>8</v>
      </c>
      <c r="I59" s="2">
        <v>0</v>
      </c>
      <c r="J59" s="3">
        <f t="shared" si="2"/>
        <v>466.3723445944118</v>
      </c>
      <c r="K59" s="3">
        <f t="shared" si="2"/>
        <v>466.37557470729877</v>
      </c>
      <c r="L59" s="3">
        <f t="shared" si="2"/>
        <v>466.3759684843115</v>
      </c>
      <c r="M59" s="3">
        <f t="shared" si="2"/>
        <v>466.37693865956021</v>
      </c>
    </row>
    <row r="60" spans="1:13" x14ac:dyDescent="0.4">
      <c r="C60" s="1"/>
      <c r="D60" s="1"/>
      <c r="E60" s="1"/>
      <c r="F60" s="1"/>
      <c r="G60" s="1"/>
      <c r="H60" s="1"/>
      <c r="I60" s="1"/>
    </row>
  </sheetData>
  <sortState xmlns:xlrd2="http://schemas.microsoft.com/office/spreadsheetml/2017/richdata2" ref="A2:B59">
    <sortCondition descending="1" ref="B2:B59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 &amp; Chargers per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Pham</dc:creator>
  <cp:lastModifiedBy>Author</cp:lastModifiedBy>
  <dcterms:created xsi:type="dcterms:W3CDTF">2020-09-15T16:36:40Z</dcterms:created>
  <dcterms:modified xsi:type="dcterms:W3CDTF">2023-01-26T20:12:57Z</dcterms:modified>
</cp:coreProperties>
</file>