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mithgroup4.sharepoint.com/sites/PRJ-14276-SmithGroup/Shared Documents/SmithGroup/ADMIN/Disciplines/Mech/Parametric Modeling/"/>
    </mc:Choice>
  </mc:AlternateContent>
  <xr:revisionPtr revIDLastSave="77" documentId="13_ncr:1_{7B67654F-E474-4E28-935F-F41AB92D47BF}" xr6:coauthVersionLast="47" xr6:coauthVersionMax="47" xr10:uidLastSave="{57E38EFE-5B08-4B67-9410-D8DA1938D3A9}"/>
  <bookViews>
    <workbookView xWindow="35880" yWindow="-120" windowWidth="29040" windowHeight="15840" xr2:uid="{00000000-000D-0000-FFFF-FFFF00000000}"/>
  </bookViews>
  <sheets>
    <sheet name="new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" i="5" l="1"/>
  <c r="AM20" i="5"/>
  <c r="AE20" i="5"/>
  <c r="AM19" i="5"/>
  <c r="AE19" i="5"/>
  <c r="AM18" i="5"/>
  <c r="AE18" i="5"/>
  <c r="AM17" i="5"/>
  <c r="AE17" i="5"/>
  <c r="AM15" i="5"/>
  <c r="AE15" i="5"/>
  <c r="AM14" i="5"/>
  <c r="AE14" i="5"/>
  <c r="AM13" i="5"/>
  <c r="AE13" i="5"/>
  <c r="AM12" i="5"/>
</calcChain>
</file>

<file path=xl/sharedStrings.xml><?xml version="1.0" encoding="utf-8"?>
<sst xmlns="http://schemas.openxmlformats.org/spreadsheetml/2006/main" count="176" uniqueCount="62">
  <si>
    <t>Fume Hood Count / Size</t>
  </si>
  <si>
    <t>Laboratory Type</t>
  </si>
  <si>
    <t>Fume Hood Usage</t>
  </si>
  <si>
    <t>Fume Hood Type</t>
  </si>
  <si>
    <t>Cooling Load (W/SF)</t>
  </si>
  <si>
    <t>Minimum Occupied ACH</t>
  </si>
  <si>
    <t>Exhaust Energy Recovery</t>
  </si>
  <si>
    <t>DCV (Aircuity)</t>
  </si>
  <si>
    <t>Chilled Beams</t>
  </si>
  <si>
    <t>AHU Design Velocity</t>
  </si>
  <si>
    <t>Point Exhaust Count</t>
  </si>
  <si>
    <t>Point Exhaust Control</t>
  </si>
  <si>
    <t>Envelope</t>
  </si>
  <si>
    <t>RA Mixing</t>
  </si>
  <si>
    <t>Design Airflow (Total)</t>
  </si>
  <si>
    <t>Actual Airflow (Total)</t>
  </si>
  <si>
    <t>Cooling Hours</t>
  </si>
  <si>
    <t>ACHR Hours</t>
  </si>
  <si>
    <t>Exhaust Hours</t>
  </si>
  <si>
    <t>Central Cooling Tons</t>
  </si>
  <si>
    <t>Central Cooling Energy Cost</t>
  </si>
  <si>
    <t>Central Heating Energy Cost</t>
  </si>
  <si>
    <t>Central Humidification Energy Cost</t>
  </si>
  <si>
    <t>Reheat Energy Cost</t>
  </si>
  <si>
    <t>Fan Cost</t>
  </si>
  <si>
    <t>Pump Cost</t>
  </si>
  <si>
    <t>Total Electricity Energy Cost</t>
  </si>
  <si>
    <t>Total Gas Energy Cost</t>
  </si>
  <si>
    <t>Total Energy Cost</t>
  </si>
  <si>
    <t>Cooling CO2e</t>
  </si>
  <si>
    <t>Heating CO2e</t>
  </si>
  <si>
    <t>Humidification CO2e</t>
  </si>
  <si>
    <t>Reheat CO2e</t>
  </si>
  <si>
    <t>Fan CO2e</t>
  </si>
  <si>
    <t>Pump CO2e</t>
  </si>
  <si>
    <t>Total Emissions (kg-CO2e)</t>
  </si>
  <si>
    <t>(04) 6 ft</t>
  </si>
  <si>
    <t>Research</t>
  </si>
  <si>
    <t>Moderate</t>
  </si>
  <si>
    <t>Standard</t>
  </si>
  <si>
    <t>Run around</t>
  </si>
  <si>
    <t>4 snorkels per switch-controlled group</t>
  </si>
  <si>
    <t>Baseline</t>
  </si>
  <si>
    <t>Downstream-20%</t>
  </si>
  <si>
    <t>Downstream-30%</t>
  </si>
  <si>
    <t>Downstream-40%</t>
  </si>
  <si>
    <t>Downstream-50%</t>
  </si>
  <si>
    <t>Upstream-20%</t>
  </si>
  <si>
    <t>Upstream-30%</t>
  </si>
  <si>
    <t>Upstream-40%</t>
  </si>
  <si>
    <t>Upstream-50%</t>
  </si>
  <si>
    <t>RA Mixing Upstream of ERC</t>
  </si>
  <si>
    <t>20% RA</t>
  </si>
  <si>
    <t>RA Mixing Downstream of ERC</t>
  </si>
  <si>
    <t>30% RA</t>
  </si>
  <si>
    <t>RA Mixing Upstream of ERC (Aircuity)</t>
  </si>
  <si>
    <t>40% RA</t>
  </si>
  <si>
    <t>RA Mixing Downstream of ERC (Aircuity)</t>
  </si>
  <si>
    <t>50% RA</t>
  </si>
  <si>
    <t>Without Aircuity</t>
  </si>
  <si>
    <t>With Aircuity</t>
  </si>
  <si>
    <t>savings (upstream)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</si>
</sst>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new!$O$23</c:f>
              <c:strCache>
                <c:ptCount val="1"/>
                <c:pt idx="0">
                  <c:v>RA Mixing Downstream of ERC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new!$P$23:$P$26</c:f>
              <c:strCache>
                <c:ptCount val="4"/>
                <c:pt idx="0">
                  <c:v>20% RA</c:v>
                </c:pt>
                <c:pt idx="1">
                  <c:v>30% RA</c:v>
                </c:pt>
                <c:pt idx="2">
                  <c:v>40% RA</c:v>
                </c:pt>
                <c:pt idx="3">
                  <c:v>50% RA</c:v>
                </c:pt>
              </c:strCache>
            </c:strRef>
          </c:cat>
          <c:val>
            <c:numRef>
              <c:f>new!$AD$2:$AD$5</c:f>
              <c:numCache>
                <c:formatCode>#,##0</c:formatCode>
                <c:ptCount val="4"/>
                <c:pt idx="0">
                  <c:v>6883.6349126599789</c:v>
                </c:pt>
                <c:pt idx="1">
                  <c:v>6701.2028551223302</c:v>
                </c:pt>
                <c:pt idx="2">
                  <c:v>6557.0299894347172</c:v>
                </c:pt>
                <c:pt idx="3">
                  <c:v>6446.9971453684366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1-4FAF-87FB-2436B3FE1509}"/>
            </c:ext>
          </c:extLst>
        </c:ser>
        <c:ser>
          <c:idx val="0"/>
          <c:order val="1"/>
          <c:tx>
            <c:strRef>
              <c:f>new!$O$24</c:f>
              <c:strCache>
                <c:ptCount val="1"/>
                <c:pt idx="0">
                  <c:v>RA Mixing Upstream of ERC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BA7888-416E-4B38-BC3B-831A8612F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51-4FAF-87FB-2436B3FE15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AF6FC0-C54B-4CDC-B5AF-A7880C94A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51-4FAF-87FB-2436B3FE15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3BC0B8-D7AC-4CFB-9B24-A9574239A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51-4FAF-87FB-2436B3FE15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9AB6C8-D775-4681-BC51-495E46BB8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51-4FAF-87FB-2436B3FE1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new!$P$23:$P$26</c:f>
              <c:strCache>
                <c:ptCount val="4"/>
                <c:pt idx="0">
                  <c:v>20% RA</c:v>
                </c:pt>
                <c:pt idx="1">
                  <c:v>30% RA</c:v>
                </c:pt>
                <c:pt idx="2">
                  <c:v>40% RA</c:v>
                </c:pt>
                <c:pt idx="3">
                  <c:v>50% RA</c:v>
                </c:pt>
              </c:strCache>
            </c:strRef>
          </c:cat>
          <c:val>
            <c:numRef>
              <c:f>new!$AD$12:$AD$15</c:f>
              <c:numCache>
                <c:formatCode>#,##0</c:formatCode>
                <c:ptCount val="4"/>
                <c:pt idx="0">
                  <c:v>6889.1044594232717</c:v>
                </c:pt>
                <c:pt idx="1">
                  <c:v>6688.4721567399356</c:v>
                </c:pt>
                <c:pt idx="2">
                  <c:v>6534.812162379616</c:v>
                </c:pt>
                <c:pt idx="3">
                  <c:v>6429.6473610646808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new!$AE$12:$AE$15</c15:f>
                <c15:dlblRangeCache>
                  <c:ptCount val="4"/>
                  <c:pt idx="0">
                    <c:v>-0.08%</c:v>
                  </c:pt>
                  <c:pt idx="1">
                    <c:v>+0.19%</c:v>
                  </c:pt>
                  <c:pt idx="2">
                    <c:v>+0.34%</c:v>
                  </c:pt>
                  <c:pt idx="3">
                    <c:v>+0.27%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251-4FAF-87FB-2436B3FE1509}"/>
            </c:ext>
          </c:extLst>
        </c:ser>
        <c:ser>
          <c:idx val="2"/>
          <c:order val="2"/>
          <c:tx>
            <c:strRef>
              <c:f>new!$O$25</c:f>
              <c:strCache>
                <c:ptCount val="1"/>
                <c:pt idx="0">
                  <c:v>RA Mixing Downstream of ERC (Aircuity)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new!$P$23:$P$26</c:f>
              <c:strCache>
                <c:ptCount val="4"/>
                <c:pt idx="0">
                  <c:v>20% RA</c:v>
                </c:pt>
                <c:pt idx="1">
                  <c:v>30% RA</c:v>
                </c:pt>
                <c:pt idx="2">
                  <c:v>40% RA</c:v>
                </c:pt>
                <c:pt idx="3">
                  <c:v>50% RA</c:v>
                </c:pt>
              </c:strCache>
            </c:strRef>
          </c:cat>
          <c:val>
            <c:numRef>
              <c:f>new!$AD$7:$AD$10</c:f>
              <c:numCache>
                <c:formatCode>#,##0</c:formatCode>
                <c:ptCount val="4"/>
                <c:pt idx="0">
                  <c:v>5535.065706936588</c:v>
                </c:pt>
                <c:pt idx="1">
                  <c:v>5377.8836816861267</c:v>
                </c:pt>
                <c:pt idx="2">
                  <c:v>5253.6068318344769</c:v>
                </c:pt>
                <c:pt idx="3">
                  <c:v>5159.0404084738193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51-4FAF-87FB-2436B3FE1509}"/>
            </c:ext>
          </c:extLst>
        </c:ser>
        <c:ser>
          <c:idx val="3"/>
          <c:order val="3"/>
          <c:tx>
            <c:strRef>
              <c:f>new!$O$26</c:f>
              <c:strCache>
                <c:ptCount val="1"/>
                <c:pt idx="0">
                  <c:v>RA Mixing Upstream of ERC (Aircuity)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0D42FE-FF67-4047-A146-68A0062AE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51-4FAF-87FB-2436B3FE15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11FDC0-5ADE-4AD2-A178-F1B47DCBA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51-4FAF-87FB-2436B3FE15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4C8E0D-F414-4CAF-8DE4-047AEAC78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51-4FAF-87FB-2436B3FE15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271833-E214-49D7-B80B-3079B147F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51-4FAF-87FB-2436B3FE1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new!$P$23:$P$26</c:f>
              <c:strCache>
                <c:ptCount val="4"/>
                <c:pt idx="0">
                  <c:v>20% RA</c:v>
                </c:pt>
                <c:pt idx="1">
                  <c:v>30% RA</c:v>
                </c:pt>
                <c:pt idx="2">
                  <c:v>40% RA</c:v>
                </c:pt>
                <c:pt idx="3">
                  <c:v>50% RA</c:v>
                </c:pt>
              </c:strCache>
            </c:strRef>
          </c:cat>
          <c:val>
            <c:numRef>
              <c:f>new!$AD$17:$AD$20</c:f>
              <c:numCache>
                <c:formatCode>#,##0</c:formatCode>
                <c:ptCount val="4"/>
                <c:pt idx="0">
                  <c:v>5538.6064147223951</c:v>
                </c:pt>
                <c:pt idx="1">
                  <c:v>5365.6505642899792</c:v>
                </c:pt>
                <c:pt idx="2">
                  <c:v>5233.2777481019284</c:v>
                </c:pt>
                <c:pt idx="3">
                  <c:v>5142.5242191078096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new!$AE$17:$AE$20</c15:f>
                <c15:dlblRangeCache>
                  <c:ptCount val="4"/>
                  <c:pt idx="0">
                    <c:v>-0.06%</c:v>
                  </c:pt>
                  <c:pt idx="1">
                    <c:v>+0.23%</c:v>
                  </c:pt>
                  <c:pt idx="2">
                    <c:v>+0.39%</c:v>
                  </c:pt>
                  <c:pt idx="3">
                    <c:v>+0.32%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251-4FAF-87FB-2436B3FE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19199"/>
        <c:axId val="74511337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new!$O$28</c15:sqref>
                        </c15:formulaRef>
                      </c:ext>
                    </c:extLst>
                    <c:strCache>
                      <c:ptCount val="1"/>
                      <c:pt idx="0">
                        <c:v>Without Aircuity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new!$AE$12:$AE$15</c15:sqref>
                        </c15:formulaRef>
                      </c:ext>
                    </c:extLst>
                    <c:numCache>
                      <c:formatCode>\+0.00%</c:formatCode>
                      <c:ptCount val="4"/>
                      <c:pt idx="0" formatCode="0.00%">
                        <c:v>-7.9457246537487222E-4</c:v>
                      </c:pt>
                      <c:pt idx="1">
                        <c:v>1.8997631705274236E-3</c:v>
                      </c:pt>
                      <c:pt idx="2">
                        <c:v>3.3883979623244988E-3</c:v>
                      </c:pt>
                      <c:pt idx="3">
                        <c:v>2.6911419243019151E-3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251-4FAF-87FB-2436B3FE15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new!$O$29</c15:sqref>
                        </c15:formulaRef>
                      </c:ext>
                    </c:extLst>
                    <c:strCache>
                      <c:ptCount val="1"/>
                      <c:pt idx="0">
                        <c:v>With Aircuity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new!$AE$17:$AE$20</c15:sqref>
                        </c15:formulaRef>
                      </c:ext>
                    </c:extLst>
                    <c:numCache>
                      <c:formatCode>\+0.00%</c:formatCode>
                      <c:ptCount val="4"/>
                      <c:pt idx="0" formatCode="0.00%">
                        <c:v>-6.3968667641468619E-4</c:v>
                      </c:pt>
                      <c:pt idx="1">
                        <c:v>2.2747084392706718E-3</c:v>
                      </c:pt>
                      <c:pt idx="2">
                        <c:v>3.8695479854646644E-3</c:v>
                      </c:pt>
                      <c:pt idx="3">
                        <c:v>3.2014072498601806E-3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251-4FAF-87FB-2436B3FE1509}"/>
                  </c:ext>
                </c:extLst>
              </c15:ser>
            </c15:filteredLineSeries>
          </c:ext>
        </c:extLst>
      </c:lineChart>
      <c:catAx>
        <c:axId val="745119199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5113375"/>
        <c:crosses val="autoZero"/>
        <c:auto val="1"/>
        <c:lblAlgn val="ctr"/>
        <c:lblOffset val="100"/>
        <c:noMultiLvlLbl val="0"/>
      </c:catAx>
      <c:valAx>
        <c:axId val="745113375"/>
        <c:scaling>
          <c:orientation val="minMax"/>
          <c:max val="7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Estimated Annual Energy Cost (Dollars)</a:t>
                </a:r>
              </a:p>
            </c:rich>
          </c:tx>
          <c:layout>
            <c:manualLayout>
              <c:xMode val="edge"/>
              <c:yMode val="edge"/>
              <c:x val="1.1234462245771903E-2"/>
              <c:y val="8.9489576023793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51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36739</xdr:colOff>
      <xdr:row>3</xdr:row>
      <xdr:rowOff>159204</xdr:rowOff>
    </xdr:from>
    <xdr:to>
      <xdr:col>27</xdr:col>
      <xdr:colOff>96610</xdr:colOff>
      <xdr:row>23</xdr:row>
      <xdr:rowOff>75194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8395E-21C3-43AF-8A51-45EDF73E0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F6F9-26F2-4BEA-A2A9-546D66FB1939}">
  <dimension ref="A1:AM30"/>
  <sheetViews>
    <sheetView tabSelected="1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R30" sqref="R30"/>
    </sheetView>
  </sheetViews>
  <sheetFormatPr defaultRowHeight="14.6" x14ac:dyDescent="0.4"/>
  <cols>
    <col min="1" max="2" width="9.23046875" style="1"/>
    <col min="3" max="8" width="0" style="1" hidden="1" customWidth="1"/>
    <col min="9" max="9" width="9.23046875" style="1"/>
    <col min="10" max="12" width="0" style="1" hidden="1" customWidth="1"/>
    <col min="13" max="13" width="11.15234375" style="1" hidden="1" customWidth="1"/>
    <col min="14" max="14" width="6.61328125" style="1" hidden="1" customWidth="1"/>
    <col min="15" max="15" width="16.53515625" style="1" customWidth="1"/>
    <col min="16" max="17" width="11.3828125" style="1" bestFit="1" customWidth="1"/>
    <col min="18" max="23" width="9.3046875" style="1" bestFit="1" customWidth="1"/>
    <col min="24" max="24" width="11.15234375" style="1" customWidth="1"/>
    <col min="25" max="30" width="9.3046875" style="1" bestFit="1" customWidth="1"/>
    <col min="31" max="31" width="10.765625" style="1" customWidth="1"/>
    <col min="32" max="37" width="9.3046875" style="1" bestFit="1" customWidth="1"/>
    <col min="38" max="38" width="9.3828125" style="1" bestFit="1" customWidth="1"/>
    <col min="39" max="39" width="11" style="1" customWidth="1"/>
    <col min="40" max="16384" width="9.23046875" style="1"/>
  </cols>
  <sheetData>
    <row r="1" spans="1:39" s="3" customFormat="1" ht="56.15" customHeight="1" x14ac:dyDescent="0.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61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61</v>
      </c>
    </row>
    <row r="2" spans="1:39" s="5" customFormat="1" x14ac:dyDescent="0.4">
      <c r="A2" s="2">
        <v>0</v>
      </c>
      <c r="B2" s="5" t="s">
        <v>36</v>
      </c>
      <c r="C2" s="5" t="s">
        <v>37</v>
      </c>
      <c r="D2" s="5" t="s">
        <v>38</v>
      </c>
      <c r="E2" s="5" t="s">
        <v>39</v>
      </c>
      <c r="F2" s="5">
        <v>7.81</v>
      </c>
      <c r="G2" s="5">
        <v>8</v>
      </c>
      <c r="H2" s="5" t="s">
        <v>40</v>
      </c>
      <c r="I2" s="5" t="b">
        <v>0</v>
      </c>
      <c r="J2" s="5" t="b">
        <v>0</v>
      </c>
      <c r="K2" s="5">
        <v>400</v>
      </c>
      <c r="L2" s="5">
        <v>8</v>
      </c>
      <c r="M2" s="5" t="s">
        <v>41</v>
      </c>
      <c r="N2" s="5" t="s">
        <v>42</v>
      </c>
      <c r="O2" s="5" t="s">
        <v>43</v>
      </c>
      <c r="P2" s="6">
        <v>46515600</v>
      </c>
      <c r="Q2" s="6">
        <v>21888271.000000369</v>
      </c>
      <c r="R2" s="6">
        <v>501</v>
      </c>
      <c r="S2" s="6">
        <v>8259</v>
      </c>
      <c r="T2" s="6">
        <v>0</v>
      </c>
      <c r="U2" s="6">
        <v>32558.827530410581</v>
      </c>
      <c r="V2" s="6">
        <v>860.62808195620858</v>
      </c>
      <c r="W2" s="6">
        <v>464.75776833225979</v>
      </c>
      <c r="X2" s="6">
        <v>2518.3028208721971</v>
      </c>
      <c r="Y2" s="6">
        <v>1987.0560569897129</v>
      </c>
      <c r="Z2" s="6">
        <v>948.17080581441064</v>
      </c>
      <c r="AA2" s="12">
        <v>0.47033614708794608</v>
      </c>
      <c r="AB2" s="6">
        <v>1913.51826646581</v>
      </c>
      <c r="AC2" s="6">
        <v>4970.1166461941693</v>
      </c>
      <c r="AD2" s="6">
        <v>6883.6349126599789</v>
      </c>
      <c r="AE2" s="9"/>
      <c r="AF2" s="6">
        <v>32484.215538245451</v>
      </c>
      <c r="AG2" s="6">
        <v>2310.9721760846619</v>
      </c>
      <c r="AH2" s="6">
        <v>10956.80831654599</v>
      </c>
      <c r="AI2" s="6">
        <v>9880.4830664836136</v>
      </c>
      <c r="AJ2" s="6">
        <v>35788.496179596783</v>
      </c>
      <c r="AK2" s="6">
        <v>17.752733262787341</v>
      </c>
      <c r="AL2" s="6">
        <v>91438.728010219289</v>
      </c>
    </row>
    <row r="3" spans="1:39" s="5" customFormat="1" x14ac:dyDescent="0.4">
      <c r="A3" s="2">
        <v>1</v>
      </c>
      <c r="B3" s="5" t="s">
        <v>36</v>
      </c>
      <c r="C3" s="5" t="s">
        <v>37</v>
      </c>
      <c r="D3" s="5" t="s">
        <v>38</v>
      </c>
      <c r="E3" s="5" t="s">
        <v>39</v>
      </c>
      <c r="F3" s="5">
        <v>7.81</v>
      </c>
      <c r="G3" s="5">
        <v>8</v>
      </c>
      <c r="H3" s="5" t="s">
        <v>40</v>
      </c>
      <c r="I3" s="5" t="b">
        <v>0</v>
      </c>
      <c r="J3" s="5" t="b">
        <v>0</v>
      </c>
      <c r="K3" s="5">
        <v>400</v>
      </c>
      <c r="L3" s="5">
        <v>8</v>
      </c>
      <c r="M3" s="5" t="s">
        <v>41</v>
      </c>
      <c r="N3" s="5" t="s">
        <v>42</v>
      </c>
      <c r="O3" s="5" t="s">
        <v>44</v>
      </c>
      <c r="P3" s="6">
        <v>46515600</v>
      </c>
      <c r="Q3" s="6">
        <v>21888271.000000369</v>
      </c>
      <c r="R3" s="6">
        <v>501</v>
      </c>
      <c r="S3" s="6">
        <v>8259</v>
      </c>
      <c r="T3" s="6">
        <v>0</v>
      </c>
      <c r="U3" s="6">
        <v>31899.393967901429</v>
      </c>
      <c r="V3" s="6">
        <v>849.13035477687754</v>
      </c>
      <c r="W3" s="6">
        <v>299.45117246774981</v>
      </c>
      <c r="X3" s="6">
        <v>2516.8641499706878</v>
      </c>
      <c r="Y3" s="6">
        <v>1987.0560569897129</v>
      </c>
      <c r="Z3" s="6">
        <v>948.17080581441064</v>
      </c>
      <c r="AA3" s="12">
        <v>0.25376208400300299</v>
      </c>
      <c r="AB3" s="6">
        <v>1897.83147569418</v>
      </c>
      <c r="AC3" s="6">
        <v>4803.3713794281502</v>
      </c>
      <c r="AD3" s="6">
        <v>6701.2028551223302</v>
      </c>
      <c r="AE3" s="9"/>
      <c r="AF3" s="6">
        <v>32050.23638310991</v>
      </c>
      <c r="AG3" s="6">
        <v>1488.997871196771</v>
      </c>
      <c r="AH3" s="6">
        <v>10950.548846410869</v>
      </c>
      <c r="AI3" s="6">
        <v>9880.4830664836136</v>
      </c>
      <c r="AJ3" s="6">
        <v>35788.496179596783</v>
      </c>
      <c r="AK3" s="6">
        <v>9.5781934206132622</v>
      </c>
      <c r="AL3" s="6">
        <v>90168.34054021856</v>
      </c>
    </row>
    <row r="4" spans="1:39" s="5" customFormat="1" x14ac:dyDescent="0.4">
      <c r="A4" s="2">
        <v>2</v>
      </c>
      <c r="B4" s="5" t="s">
        <v>36</v>
      </c>
      <c r="C4" s="5" t="s">
        <v>37</v>
      </c>
      <c r="D4" s="5" t="s">
        <v>38</v>
      </c>
      <c r="E4" s="5" t="s">
        <v>39</v>
      </c>
      <c r="F4" s="5">
        <v>7.81</v>
      </c>
      <c r="G4" s="5">
        <v>8</v>
      </c>
      <c r="H4" s="5" t="s">
        <v>40</v>
      </c>
      <c r="I4" s="5" t="b">
        <v>0</v>
      </c>
      <c r="J4" s="5" t="b">
        <v>0</v>
      </c>
      <c r="K4" s="5">
        <v>400</v>
      </c>
      <c r="L4" s="5">
        <v>8</v>
      </c>
      <c r="M4" s="5" t="s">
        <v>41</v>
      </c>
      <c r="N4" s="5" t="s">
        <v>42</v>
      </c>
      <c r="O4" s="5" t="s">
        <v>45</v>
      </c>
      <c r="P4" s="6">
        <v>46515600</v>
      </c>
      <c r="Q4" s="6">
        <v>21888271.000000369</v>
      </c>
      <c r="R4" s="6">
        <v>501</v>
      </c>
      <c r="S4" s="6">
        <v>8259</v>
      </c>
      <c r="T4" s="6">
        <v>0</v>
      </c>
      <c r="U4" s="6">
        <v>31245.6855057057</v>
      </c>
      <c r="V4" s="6">
        <v>838.06736407443566</v>
      </c>
      <c r="W4" s="6">
        <v>170.6234080061152</v>
      </c>
      <c r="X4" s="6">
        <v>2516.324040644784</v>
      </c>
      <c r="Y4" s="6">
        <v>1987.0560569897129</v>
      </c>
      <c r="Z4" s="6">
        <v>948.17080581441064</v>
      </c>
      <c r="AA4" s="12">
        <v>0.1114063273299528</v>
      </c>
      <c r="AB4" s="6">
        <v>1883.0264837941049</v>
      </c>
      <c r="AC4" s="6">
        <v>4674.0035056406114</v>
      </c>
      <c r="AD4" s="6">
        <v>6557.0299894347172</v>
      </c>
      <c r="AE4" s="9"/>
      <c r="AF4" s="6">
        <v>31632.666259603269</v>
      </c>
      <c r="AG4" s="6">
        <v>848.41174340302541</v>
      </c>
      <c r="AH4" s="6">
        <v>10948.19890092184</v>
      </c>
      <c r="AI4" s="6">
        <v>9880.4830664836136</v>
      </c>
      <c r="AJ4" s="6">
        <v>35788.496179596783</v>
      </c>
      <c r="AK4" s="6">
        <v>4.2050070468124261</v>
      </c>
      <c r="AL4" s="6">
        <v>89102.461157055368</v>
      </c>
    </row>
    <row r="5" spans="1:39" s="5" customFormat="1" x14ac:dyDescent="0.4">
      <c r="A5" s="2">
        <v>3</v>
      </c>
      <c r="B5" s="5" t="s">
        <v>36</v>
      </c>
      <c r="C5" s="5" t="s">
        <v>37</v>
      </c>
      <c r="D5" s="5" t="s">
        <v>38</v>
      </c>
      <c r="E5" s="5" t="s">
        <v>39</v>
      </c>
      <c r="F5" s="5">
        <v>7.81</v>
      </c>
      <c r="G5" s="5">
        <v>8</v>
      </c>
      <c r="H5" s="5" t="s">
        <v>40</v>
      </c>
      <c r="I5" s="5" t="b">
        <v>0</v>
      </c>
      <c r="J5" s="5" t="b">
        <v>0</v>
      </c>
      <c r="K5" s="5">
        <v>400</v>
      </c>
      <c r="L5" s="5">
        <v>8</v>
      </c>
      <c r="M5" s="5" t="s">
        <v>41</v>
      </c>
      <c r="N5" s="5" t="s">
        <v>42</v>
      </c>
      <c r="O5" s="5" t="s">
        <v>46</v>
      </c>
      <c r="P5" s="6">
        <v>46515600</v>
      </c>
      <c r="Q5" s="6">
        <v>21888271.000000369</v>
      </c>
      <c r="R5" s="6">
        <v>501</v>
      </c>
      <c r="S5" s="6">
        <v>8259</v>
      </c>
      <c r="T5" s="6">
        <v>0</v>
      </c>
      <c r="U5" s="6">
        <v>30595.418299128822</v>
      </c>
      <c r="V5" s="6">
        <v>827.36045639668771</v>
      </c>
      <c r="W5" s="6">
        <v>74.690486736860819</v>
      </c>
      <c r="X5" s="6">
        <v>2516.324040644784</v>
      </c>
      <c r="Y5" s="6">
        <v>1987.0560569897129</v>
      </c>
      <c r="Z5" s="6">
        <v>948.17080581441064</v>
      </c>
      <c r="AA5" s="12">
        <v>3.1957794447470031E-2</v>
      </c>
      <c r="AB5" s="6">
        <v>1868.926560997081</v>
      </c>
      <c r="AC5" s="6">
        <v>4578.0705843713567</v>
      </c>
      <c r="AD5" s="6">
        <v>6446.9971453684366</v>
      </c>
      <c r="AE5" s="9"/>
      <c r="AF5" s="6">
        <v>31228.536410666129</v>
      </c>
      <c r="AG5" s="6">
        <v>371.39268760690749</v>
      </c>
      <c r="AH5" s="6">
        <v>10948.19890092184</v>
      </c>
      <c r="AI5" s="6">
        <v>9880.4830664836136</v>
      </c>
      <c r="AJ5" s="6">
        <v>35788.496179596783</v>
      </c>
      <c r="AK5" s="6">
        <v>1.206239843579014</v>
      </c>
      <c r="AL5" s="6">
        <v>88218.313485118852</v>
      </c>
    </row>
    <row r="6" spans="1:39" s="5" customFormat="1" x14ac:dyDescent="0.4">
      <c r="A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2"/>
      <c r="AB6" s="6"/>
      <c r="AC6" s="6"/>
      <c r="AD6" s="6"/>
      <c r="AE6" s="10"/>
      <c r="AF6" s="6"/>
      <c r="AG6" s="6"/>
      <c r="AH6" s="6"/>
      <c r="AI6" s="6"/>
      <c r="AJ6" s="6"/>
      <c r="AK6" s="6"/>
      <c r="AL6" s="6"/>
    </row>
    <row r="7" spans="1:39" s="5" customFormat="1" x14ac:dyDescent="0.4">
      <c r="A7" s="2">
        <v>4</v>
      </c>
      <c r="B7" s="5" t="s">
        <v>36</v>
      </c>
      <c r="C7" s="5" t="s">
        <v>37</v>
      </c>
      <c r="D7" s="5" t="s">
        <v>38</v>
      </c>
      <c r="E7" s="5" t="s">
        <v>39</v>
      </c>
      <c r="F7" s="5">
        <v>7.81</v>
      </c>
      <c r="G7" s="5">
        <v>8</v>
      </c>
      <c r="H7" s="5" t="s">
        <v>40</v>
      </c>
      <c r="I7" s="5" t="b">
        <v>1</v>
      </c>
      <c r="J7" s="5" t="b">
        <v>0</v>
      </c>
      <c r="K7" s="5">
        <v>400</v>
      </c>
      <c r="L7" s="5">
        <v>8</v>
      </c>
      <c r="M7" s="5" t="s">
        <v>41</v>
      </c>
      <c r="N7" s="5" t="s">
        <v>42</v>
      </c>
      <c r="O7" s="5" t="s">
        <v>43</v>
      </c>
      <c r="P7" s="6">
        <v>46515600</v>
      </c>
      <c r="Q7" s="6">
        <v>18718158.333332788</v>
      </c>
      <c r="R7" s="6">
        <v>2183</v>
      </c>
      <c r="S7" s="6">
        <v>6410</v>
      </c>
      <c r="T7" s="6">
        <v>167</v>
      </c>
      <c r="U7" s="6">
        <v>27039.165053935401</v>
      </c>
      <c r="V7" s="6">
        <v>774.45639370909009</v>
      </c>
      <c r="W7" s="6">
        <v>405.5339380945473</v>
      </c>
      <c r="X7" s="6">
        <v>2174.096349527335</v>
      </c>
      <c r="Y7" s="6">
        <v>1365.336017640358</v>
      </c>
      <c r="Z7" s="6">
        <v>714.61987092539937</v>
      </c>
      <c r="AA7" s="12">
        <v>0.35806659170557847</v>
      </c>
      <c r="AB7" s="6">
        <v>1590.0994016743471</v>
      </c>
      <c r="AC7" s="6">
        <v>3944.96630526224</v>
      </c>
      <c r="AD7" s="6">
        <v>5535.065706936588</v>
      </c>
      <c r="AE7" s="9"/>
      <c r="AF7" s="6">
        <v>29231.68433109366</v>
      </c>
      <c r="AG7" s="6">
        <v>2016.48624563611</v>
      </c>
      <c r="AH7" s="6">
        <v>9459.2106898499169</v>
      </c>
      <c r="AI7" s="6">
        <v>6789.0280975726646</v>
      </c>
      <c r="AJ7" s="6">
        <v>26973.168087062219</v>
      </c>
      <c r="AK7" s="6">
        <v>13.51514386512976</v>
      </c>
      <c r="AL7" s="6">
        <v>74483.09259507971</v>
      </c>
    </row>
    <row r="8" spans="1:39" s="5" customFormat="1" x14ac:dyDescent="0.4">
      <c r="A8" s="2">
        <v>5</v>
      </c>
      <c r="B8" s="5" t="s">
        <v>36</v>
      </c>
      <c r="C8" s="5" t="s">
        <v>37</v>
      </c>
      <c r="D8" s="5" t="s">
        <v>38</v>
      </c>
      <c r="E8" s="5" t="s">
        <v>39</v>
      </c>
      <c r="F8" s="5">
        <v>7.81</v>
      </c>
      <c r="G8" s="5">
        <v>8</v>
      </c>
      <c r="H8" s="5" t="s">
        <v>40</v>
      </c>
      <c r="I8" s="5" t="b">
        <v>1</v>
      </c>
      <c r="J8" s="5" t="b">
        <v>0</v>
      </c>
      <c r="K8" s="5">
        <v>400</v>
      </c>
      <c r="L8" s="5">
        <v>8</v>
      </c>
      <c r="M8" s="5" t="s">
        <v>41</v>
      </c>
      <c r="N8" s="5" t="s">
        <v>42</v>
      </c>
      <c r="O8" s="5" t="s">
        <v>44</v>
      </c>
      <c r="P8" s="6">
        <v>46515600</v>
      </c>
      <c r="Q8" s="6">
        <v>18718158.333332788</v>
      </c>
      <c r="R8" s="6">
        <v>2183</v>
      </c>
      <c r="S8" s="6">
        <v>6410</v>
      </c>
      <c r="T8" s="6">
        <v>167</v>
      </c>
      <c r="U8" s="6">
        <v>26509.633059924319</v>
      </c>
      <c r="V8" s="6">
        <v>766.1118955922318</v>
      </c>
      <c r="W8" s="6">
        <v>261.66884312163529</v>
      </c>
      <c r="X8" s="6">
        <v>2173.0154858688988</v>
      </c>
      <c r="Y8" s="6">
        <v>1365.336017640358</v>
      </c>
      <c r="Z8" s="6">
        <v>714.61987092539937</v>
      </c>
      <c r="AA8" s="12">
        <v>0.1944414406133407</v>
      </c>
      <c r="AB8" s="6">
        <v>1577.863335055235</v>
      </c>
      <c r="AC8" s="6">
        <v>3800.0203466308922</v>
      </c>
      <c r="AD8" s="6">
        <v>5377.8836816861267</v>
      </c>
      <c r="AE8" s="9"/>
      <c r="AF8" s="6">
        <v>28916.723105600791</v>
      </c>
      <c r="AG8" s="6">
        <v>1301.128151063084</v>
      </c>
      <c r="AH8" s="6">
        <v>9454.5079925318423</v>
      </c>
      <c r="AI8" s="6">
        <v>6789.0280975726646</v>
      </c>
      <c r="AJ8" s="6">
        <v>26973.168087062219</v>
      </c>
      <c r="AK8" s="6">
        <v>7.339148929574594</v>
      </c>
      <c r="AL8" s="6">
        <v>73441.894582760186</v>
      </c>
    </row>
    <row r="9" spans="1:39" s="5" customFormat="1" x14ac:dyDescent="0.4">
      <c r="A9" s="2">
        <v>6</v>
      </c>
      <c r="B9" s="5" t="s">
        <v>36</v>
      </c>
      <c r="C9" s="5" t="s">
        <v>37</v>
      </c>
      <c r="D9" s="5" t="s">
        <v>38</v>
      </c>
      <c r="E9" s="5" t="s">
        <v>39</v>
      </c>
      <c r="F9" s="5">
        <v>7.81</v>
      </c>
      <c r="G9" s="5">
        <v>8</v>
      </c>
      <c r="H9" s="5" t="s">
        <v>40</v>
      </c>
      <c r="I9" s="5" t="b">
        <v>1</v>
      </c>
      <c r="J9" s="5" t="b">
        <v>0</v>
      </c>
      <c r="K9" s="5">
        <v>400</v>
      </c>
      <c r="L9" s="5">
        <v>8</v>
      </c>
      <c r="M9" s="5" t="s">
        <v>41</v>
      </c>
      <c r="N9" s="5" t="s">
        <v>42</v>
      </c>
      <c r="O9" s="5" t="s">
        <v>45</v>
      </c>
      <c r="P9" s="6">
        <v>46515600</v>
      </c>
      <c r="Q9" s="6">
        <v>18718158.333332788</v>
      </c>
      <c r="R9" s="6">
        <v>2183</v>
      </c>
      <c r="S9" s="6">
        <v>6410</v>
      </c>
      <c r="T9" s="6">
        <v>167</v>
      </c>
      <c r="U9" s="6">
        <v>25984.477926902091</v>
      </c>
      <c r="V9" s="6">
        <v>757.94813275433421</v>
      </c>
      <c r="W9" s="6">
        <v>149.44434938291539</v>
      </c>
      <c r="X9" s="6">
        <v>2172.6215759564461</v>
      </c>
      <c r="Y9" s="6">
        <v>1365.336017640358</v>
      </c>
      <c r="Z9" s="6">
        <v>714.61987092539937</v>
      </c>
      <c r="AA9" s="12">
        <v>8.6100420405534381E-2</v>
      </c>
      <c r="AB9" s="6">
        <v>1566.204888854759</v>
      </c>
      <c r="AC9" s="6">
        <v>3687.401942979719</v>
      </c>
      <c r="AD9" s="6">
        <v>5253.6068318344769</v>
      </c>
      <c r="AE9" s="9"/>
      <c r="AF9" s="6">
        <v>28608.583693014381</v>
      </c>
      <c r="AG9" s="6">
        <v>743.10050703679394</v>
      </c>
      <c r="AH9" s="6">
        <v>9452.7941416919166</v>
      </c>
      <c r="AI9" s="6">
        <v>6789.0280975726646</v>
      </c>
      <c r="AJ9" s="6">
        <v>26973.168087062219</v>
      </c>
      <c r="AK9" s="6">
        <v>3.2498412183223082</v>
      </c>
      <c r="AL9" s="6">
        <v>72569.924367596293</v>
      </c>
    </row>
    <row r="10" spans="1:39" s="5" customFormat="1" x14ac:dyDescent="0.4">
      <c r="A10" s="2">
        <v>7</v>
      </c>
      <c r="B10" s="5" t="s">
        <v>36</v>
      </c>
      <c r="C10" s="5" t="s">
        <v>37</v>
      </c>
      <c r="D10" s="5" t="s">
        <v>38</v>
      </c>
      <c r="E10" s="5" t="s">
        <v>39</v>
      </c>
      <c r="F10" s="5">
        <v>7.81</v>
      </c>
      <c r="G10" s="5">
        <v>8</v>
      </c>
      <c r="H10" s="5" t="s">
        <v>40</v>
      </c>
      <c r="I10" s="5" t="b">
        <v>1</v>
      </c>
      <c r="J10" s="5" t="b">
        <v>0</v>
      </c>
      <c r="K10" s="5">
        <v>400</v>
      </c>
      <c r="L10" s="5">
        <v>8</v>
      </c>
      <c r="M10" s="5" t="s">
        <v>41</v>
      </c>
      <c r="N10" s="5" t="s">
        <v>42</v>
      </c>
      <c r="O10" s="5" t="s">
        <v>46</v>
      </c>
      <c r="P10" s="6">
        <v>46515600</v>
      </c>
      <c r="Q10" s="6">
        <v>18718158.333332788</v>
      </c>
      <c r="R10" s="6">
        <v>2183</v>
      </c>
      <c r="S10" s="6">
        <v>6410</v>
      </c>
      <c r="T10" s="6">
        <v>167</v>
      </c>
      <c r="U10" s="6">
        <v>25461.832553727691</v>
      </c>
      <c r="V10" s="6">
        <v>749.91469823035629</v>
      </c>
      <c r="W10" s="6">
        <v>66.100239186284085</v>
      </c>
      <c r="X10" s="6">
        <v>2172.6215759564452</v>
      </c>
      <c r="Y10" s="6">
        <v>1365.336017640358</v>
      </c>
      <c r="Z10" s="6">
        <v>714.61987092539937</v>
      </c>
      <c r="AA10" s="12">
        <v>2.513102140070796E-2</v>
      </c>
      <c r="AB10" s="6">
        <v>1554.9825756907319</v>
      </c>
      <c r="AC10" s="6">
        <v>3604.0578327830872</v>
      </c>
      <c r="AD10" s="6">
        <v>5159.0404084738193</v>
      </c>
      <c r="AE10" s="9"/>
      <c r="AF10" s="6">
        <v>28305.363493650031</v>
      </c>
      <c r="AG10" s="6">
        <v>328.67834386113151</v>
      </c>
      <c r="AH10" s="6">
        <v>9452.7941416919166</v>
      </c>
      <c r="AI10" s="6">
        <v>6789.0280975726646</v>
      </c>
      <c r="AJ10" s="6">
        <v>26973.168087062219</v>
      </c>
      <c r="AK10" s="6">
        <v>0.94856481329457554</v>
      </c>
      <c r="AL10" s="6">
        <v>71849.980728651266</v>
      </c>
    </row>
    <row r="11" spans="1:39" s="5" customFormat="1" x14ac:dyDescent="0.4">
      <c r="A11" s="2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2"/>
      <c r="AB11" s="6"/>
      <c r="AC11" s="6"/>
      <c r="AD11" s="6"/>
      <c r="AE11" s="10"/>
      <c r="AF11" s="6"/>
      <c r="AG11" s="6"/>
      <c r="AH11" s="6"/>
      <c r="AI11" s="6"/>
      <c r="AJ11" s="6"/>
      <c r="AK11" s="6"/>
      <c r="AL11" s="6"/>
    </row>
    <row r="12" spans="1:39" s="5" customFormat="1" x14ac:dyDescent="0.4">
      <c r="A12" s="2">
        <v>8</v>
      </c>
      <c r="B12" s="5" t="s">
        <v>36</v>
      </c>
      <c r="C12" s="5" t="s">
        <v>37</v>
      </c>
      <c r="D12" s="5" t="s">
        <v>38</v>
      </c>
      <c r="E12" s="5" t="s">
        <v>39</v>
      </c>
      <c r="F12" s="5">
        <v>7.81</v>
      </c>
      <c r="G12" s="5">
        <v>8</v>
      </c>
      <c r="H12" s="5" t="s">
        <v>40</v>
      </c>
      <c r="I12" s="5" t="b">
        <v>0</v>
      </c>
      <c r="J12" s="5" t="b">
        <v>0</v>
      </c>
      <c r="K12" s="5">
        <v>400</v>
      </c>
      <c r="L12" s="5">
        <v>8</v>
      </c>
      <c r="M12" s="5" t="s">
        <v>41</v>
      </c>
      <c r="N12" s="5" t="s">
        <v>42</v>
      </c>
      <c r="O12" s="5" t="s">
        <v>47</v>
      </c>
      <c r="P12" s="6">
        <v>46515600</v>
      </c>
      <c r="Q12" s="6">
        <v>21888271.000000369</v>
      </c>
      <c r="R12" s="6">
        <v>501</v>
      </c>
      <c r="S12" s="6">
        <v>8259</v>
      </c>
      <c r="T12" s="6">
        <v>0</v>
      </c>
      <c r="U12" s="6">
        <v>32574.075558218541</v>
      </c>
      <c r="V12" s="6">
        <v>860.82746251288961</v>
      </c>
      <c r="W12" s="6">
        <v>460.42911378175671</v>
      </c>
      <c r="X12" s="6">
        <v>2518.3028208721971</v>
      </c>
      <c r="Y12" s="6">
        <v>1987.0560569897129</v>
      </c>
      <c r="Z12" s="6">
        <v>957.63673731987922</v>
      </c>
      <c r="AA12" s="12">
        <v>0.44971316181069471</v>
      </c>
      <c r="AB12" s="6">
        <v>1923.3164677796051</v>
      </c>
      <c r="AC12" s="6">
        <v>4965.7879916436668</v>
      </c>
      <c r="AD12" s="6">
        <v>6889.1044594232717</v>
      </c>
      <c r="AE12" s="9">
        <f>-(AD12-AD2)/AD2</f>
        <v>-7.9457246537487222E-4</v>
      </c>
      <c r="AF12" s="6">
        <v>32491.741113012478</v>
      </c>
      <c r="AG12" s="6">
        <v>2289.448275016814</v>
      </c>
      <c r="AH12" s="6">
        <v>10956.80831654599</v>
      </c>
      <c r="AI12" s="6">
        <v>9880.4830664836136</v>
      </c>
      <c r="AJ12" s="6">
        <v>36145.785658928209</v>
      </c>
      <c r="AK12" s="6">
        <v>16.974323270325041</v>
      </c>
      <c r="AL12" s="6">
        <v>91781.240753257429</v>
      </c>
      <c r="AM12" s="9">
        <f>-(AL12-AL2)/AL2</f>
        <v>-3.7458170131135279E-3</v>
      </c>
    </row>
    <row r="13" spans="1:39" s="5" customFormat="1" x14ac:dyDescent="0.4">
      <c r="A13" s="2">
        <v>9</v>
      </c>
      <c r="B13" s="5" t="s">
        <v>36</v>
      </c>
      <c r="C13" s="5" t="s">
        <v>37</v>
      </c>
      <c r="D13" s="5" t="s">
        <v>38</v>
      </c>
      <c r="E13" s="5" t="s">
        <v>39</v>
      </c>
      <c r="F13" s="5">
        <v>7.81</v>
      </c>
      <c r="G13" s="5">
        <v>8</v>
      </c>
      <c r="H13" s="5" t="s">
        <v>40</v>
      </c>
      <c r="I13" s="5" t="b">
        <v>0</v>
      </c>
      <c r="J13" s="5" t="b">
        <v>0</v>
      </c>
      <c r="K13" s="5">
        <v>400</v>
      </c>
      <c r="L13" s="5">
        <v>8</v>
      </c>
      <c r="M13" s="5" t="s">
        <v>41</v>
      </c>
      <c r="N13" s="5" t="s">
        <v>42</v>
      </c>
      <c r="O13" s="5" t="s">
        <v>48</v>
      </c>
      <c r="P13" s="6">
        <v>46515600</v>
      </c>
      <c r="Q13" s="6">
        <v>21888271.000000369</v>
      </c>
      <c r="R13" s="6">
        <v>501</v>
      </c>
      <c r="S13" s="6">
        <v>8259</v>
      </c>
      <c r="T13" s="6">
        <v>0</v>
      </c>
      <c r="U13" s="6">
        <v>31943.681041325461</v>
      </c>
      <c r="V13" s="6">
        <v>849.85015699164694</v>
      </c>
      <c r="W13" s="6">
        <v>276.4950328907388</v>
      </c>
      <c r="X13" s="6">
        <v>2516.8641499706878</v>
      </c>
      <c r="Y13" s="6">
        <v>1987.0560569897129</v>
      </c>
      <c r="Z13" s="6">
        <v>957.63673731987922</v>
      </c>
      <c r="AA13" s="12">
        <v>0.22177798370574389</v>
      </c>
      <c r="AB13" s="6">
        <v>1908.056916888796</v>
      </c>
      <c r="AC13" s="6">
        <v>4780.4152398511396</v>
      </c>
      <c r="AD13" s="6">
        <v>6688.4721567399356</v>
      </c>
      <c r="AE13" s="13">
        <f t="shared" ref="AE13:AE20" si="0">-(AD13-AD3)/AD3</f>
        <v>1.8997631705274236E-3</v>
      </c>
      <c r="AF13" s="6">
        <v>32077.405157612789</v>
      </c>
      <c r="AG13" s="6">
        <v>1374.85023677819</v>
      </c>
      <c r="AH13" s="6">
        <v>10950.548846410869</v>
      </c>
      <c r="AI13" s="6">
        <v>9880.4830664836136</v>
      </c>
      <c r="AJ13" s="6">
        <v>36145.785658928209</v>
      </c>
      <c r="AK13" s="6">
        <v>8.370960668584722</v>
      </c>
      <c r="AL13" s="6">
        <v>90437.443926882261</v>
      </c>
      <c r="AM13" s="9">
        <f t="shared" ref="AM13:AM20" si="1">-(AL13-AL3)/AL3</f>
        <v>-2.984455353746588E-3</v>
      </c>
    </row>
    <row r="14" spans="1:39" s="5" customFormat="1" x14ac:dyDescent="0.4">
      <c r="A14" s="2">
        <v>10</v>
      </c>
      <c r="B14" s="5" t="s">
        <v>36</v>
      </c>
      <c r="C14" s="5" t="s">
        <v>37</v>
      </c>
      <c r="D14" s="5" t="s">
        <v>38</v>
      </c>
      <c r="E14" s="5" t="s">
        <v>39</v>
      </c>
      <c r="F14" s="5">
        <v>7.81</v>
      </c>
      <c r="G14" s="5">
        <v>8</v>
      </c>
      <c r="H14" s="5" t="s">
        <v>40</v>
      </c>
      <c r="I14" s="5" t="b">
        <v>0</v>
      </c>
      <c r="J14" s="5" t="b">
        <v>0</v>
      </c>
      <c r="K14" s="5">
        <v>400</v>
      </c>
      <c r="L14" s="5">
        <v>8</v>
      </c>
      <c r="M14" s="5" t="s">
        <v>41</v>
      </c>
      <c r="N14" s="5" t="s">
        <v>42</v>
      </c>
      <c r="O14" s="5" t="s">
        <v>49</v>
      </c>
      <c r="P14" s="6">
        <v>46515600</v>
      </c>
      <c r="Q14" s="6">
        <v>21888271.000000369</v>
      </c>
      <c r="R14" s="6">
        <v>501</v>
      </c>
      <c r="S14" s="6">
        <v>8259</v>
      </c>
      <c r="T14" s="6">
        <v>0</v>
      </c>
      <c r="U14" s="6">
        <v>31263.076899497701</v>
      </c>
      <c r="V14" s="6">
        <v>838.27417323612019</v>
      </c>
      <c r="W14" s="6">
        <v>138.75875668636621</v>
      </c>
      <c r="X14" s="6">
        <v>2516.324040644784</v>
      </c>
      <c r="Y14" s="6">
        <v>1987.0560569897129</v>
      </c>
      <c r="Z14" s="6">
        <v>957.63673731987922</v>
      </c>
      <c r="AA14" s="12">
        <v>8.362960610689299E-2</v>
      </c>
      <c r="AB14" s="6">
        <v>1892.6733080587539</v>
      </c>
      <c r="AC14" s="6">
        <v>4642.1388543208623</v>
      </c>
      <c r="AD14" s="6">
        <v>6534.812162379616</v>
      </c>
      <c r="AE14" s="13">
        <f t="shared" si="0"/>
        <v>3.3883979623244988E-3</v>
      </c>
      <c r="AF14" s="6">
        <v>31640.472225413971</v>
      </c>
      <c r="AG14" s="6">
        <v>689.96722107729261</v>
      </c>
      <c r="AH14" s="6">
        <v>10948.19890092184</v>
      </c>
      <c r="AI14" s="6">
        <v>9880.4830664836136</v>
      </c>
      <c r="AJ14" s="6">
        <v>36145.785658928209</v>
      </c>
      <c r="AK14" s="6">
        <v>3.156580882162225</v>
      </c>
      <c r="AL14" s="6">
        <v>89308.063653707068</v>
      </c>
      <c r="AM14" s="9">
        <f t="shared" si="1"/>
        <v>-2.307483923359839E-3</v>
      </c>
    </row>
    <row r="15" spans="1:39" s="5" customFormat="1" x14ac:dyDescent="0.4">
      <c r="A15" s="2">
        <v>11</v>
      </c>
      <c r="B15" s="5" t="s">
        <v>36</v>
      </c>
      <c r="C15" s="5" t="s">
        <v>37</v>
      </c>
      <c r="D15" s="5" t="s">
        <v>38</v>
      </c>
      <c r="E15" s="5" t="s">
        <v>39</v>
      </c>
      <c r="F15" s="5">
        <v>7.81</v>
      </c>
      <c r="G15" s="5">
        <v>8</v>
      </c>
      <c r="H15" s="5" t="s">
        <v>40</v>
      </c>
      <c r="I15" s="5" t="b">
        <v>0</v>
      </c>
      <c r="J15" s="5" t="b">
        <v>0</v>
      </c>
      <c r="K15" s="5">
        <v>400</v>
      </c>
      <c r="L15" s="5">
        <v>8</v>
      </c>
      <c r="M15" s="5" t="s">
        <v>41</v>
      </c>
      <c r="N15" s="5" t="s">
        <v>42</v>
      </c>
      <c r="O15" s="5" t="s">
        <v>50</v>
      </c>
      <c r="P15" s="6">
        <v>46515600</v>
      </c>
      <c r="Q15" s="6">
        <v>21888271.000000369</v>
      </c>
      <c r="R15" s="6">
        <v>501</v>
      </c>
      <c r="S15" s="6">
        <v>8259</v>
      </c>
      <c r="T15" s="6">
        <v>0</v>
      </c>
      <c r="U15" s="6">
        <v>30690.38061412883</v>
      </c>
      <c r="V15" s="6">
        <v>828.81023444113498</v>
      </c>
      <c r="W15" s="6">
        <v>46.498104443084912</v>
      </c>
      <c r="X15" s="6">
        <v>2516.324040644784</v>
      </c>
      <c r="Y15" s="6">
        <v>1987.0560569897129</v>
      </c>
      <c r="Z15" s="6">
        <v>957.63673731987922</v>
      </c>
      <c r="AA15" s="12">
        <v>1.745635837746869E-2</v>
      </c>
      <c r="AB15" s="6">
        <v>1879.7691589870999</v>
      </c>
      <c r="AC15" s="6">
        <v>4549.8782020775807</v>
      </c>
      <c r="AD15" s="6">
        <v>6429.6473610646808</v>
      </c>
      <c r="AE15" s="13">
        <f t="shared" si="0"/>
        <v>2.6911419243019151E-3</v>
      </c>
      <c r="AF15" s="6">
        <v>31283.25796050375</v>
      </c>
      <c r="AG15" s="6">
        <v>231.20823992731249</v>
      </c>
      <c r="AH15" s="6">
        <v>10948.19890092184</v>
      </c>
      <c r="AI15" s="6">
        <v>9880.4830664836136</v>
      </c>
      <c r="AJ15" s="6">
        <v>36145.785658928209</v>
      </c>
      <c r="AK15" s="6">
        <v>0.65888636443007487</v>
      </c>
      <c r="AL15" s="6">
        <v>88489.592713129154</v>
      </c>
      <c r="AM15" s="9">
        <f t="shared" si="1"/>
        <v>-3.0750897097580883E-3</v>
      </c>
    </row>
    <row r="16" spans="1:39" s="5" customFormat="1" x14ac:dyDescent="0.4">
      <c r="A16" s="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2"/>
      <c r="AB16" s="6"/>
      <c r="AC16" s="6"/>
      <c r="AD16" s="6"/>
      <c r="AE16" s="10"/>
      <c r="AF16" s="6"/>
      <c r="AG16" s="6"/>
      <c r="AH16" s="6"/>
      <c r="AI16" s="6"/>
      <c r="AJ16" s="6"/>
      <c r="AK16" s="6"/>
      <c r="AL16" s="6"/>
      <c r="AM16" s="10"/>
    </row>
    <row r="17" spans="1:39" s="5" customFormat="1" x14ac:dyDescent="0.4">
      <c r="A17" s="2">
        <v>12</v>
      </c>
      <c r="B17" s="5" t="s">
        <v>36</v>
      </c>
      <c r="C17" s="5" t="s">
        <v>37</v>
      </c>
      <c r="D17" s="5" t="s">
        <v>38</v>
      </c>
      <c r="E17" s="5" t="s">
        <v>39</v>
      </c>
      <c r="F17" s="5">
        <v>7.81</v>
      </c>
      <c r="G17" s="5">
        <v>8</v>
      </c>
      <c r="H17" s="5" t="s">
        <v>40</v>
      </c>
      <c r="I17" s="5" t="b">
        <v>1</v>
      </c>
      <c r="J17" s="5" t="b">
        <v>0</v>
      </c>
      <c r="K17" s="5">
        <v>400</v>
      </c>
      <c r="L17" s="5">
        <v>8</v>
      </c>
      <c r="M17" s="5" t="s">
        <v>41</v>
      </c>
      <c r="N17" s="5" t="s">
        <v>42</v>
      </c>
      <c r="O17" s="5" t="s">
        <v>47</v>
      </c>
      <c r="P17" s="6">
        <v>46515600</v>
      </c>
      <c r="Q17" s="6">
        <v>18718158.333332788</v>
      </c>
      <c r="R17" s="6">
        <v>2183</v>
      </c>
      <c r="S17" s="6">
        <v>6410</v>
      </c>
      <c r="T17" s="6">
        <v>167</v>
      </c>
      <c r="U17" s="6">
        <v>27050.61620695937</v>
      </c>
      <c r="V17" s="6">
        <v>774.61570212740878</v>
      </c>
      <c r="W17" s="6">
        <v>401.64512598058008</v>
      </c>
      <c r="X17" s="6">
        <v>2174.096349527335</v>
      </c>
      <c r="Y17" s="6">
        <v>1365.336017640358</v>
      </c>
      <c r="Z17" s="6">
        <v>721.75417912078206</v>
      </c>
      <c r="AA17" s="12">
        <v>0.34237280672643439</v>
      </c>
      <c r="AB17" s="6">
        <v>1597.528921574122</v>
      </c>
      <c r="AC17" s="6">
        <v>3941.0774931482729</v>
      </c>
      <c r="AD17" s="6">
        <v>5538.6064147223951</v>
      </c>
      <c r="AE17" s="9">
        <f t="shared" si="0"/>
        <v>-6.3968667641468619E-4</v>
      </c>
      <c r="AF17" s="6">
        <v>29237.69739191081</v>
      </c>
      <c r="AG17" s="6">
        <v>1997.1494271776539</v>
      </c>
      <c r="AH17" s="6">
        <v>9459.2106898499169</v>
      </c>
      <c r="AI17" s="6">
        <v>6789.0280975726646</v>
      </c>
      <c r="AJ17" s="6">
        <v>27242.450963136482</v>
      </c>
      <c r="AK17" s="6">
        <v>12.922785441599681</v>
      </c>
      <c r="AL17" s="6">
        <v>74738.459355089144</v>
      </c>
      <c r="AM17" s="9">
        <f t="shared" si="1"/>
        <v>-3.4285198306374214E-3</v>
      </c>
    </row>
    <row r="18" spans="1:39" s="5" customFormat="1" x14ac:dyDescent="0.4">
      <c r="A18" s="2">
        <v>13</v>
      </c>
      <c r="B18" s="5" t="s">
        <v>36</v>
      </c>
      <c r="C18" s="5" t="s">
        <v>37</v>
      </c>
      <c r="D18" s="5" t="s">
        <v>38</v>
      </c>
      <c r="E18" s="5" t="s">
        <v>39</v>
      </c>
      <c r="F18" s="5">
        <v>7.81</v>
      </c>
      <c r="G18" s="5">
        <v>8</v>
      </c>
      <c r="H18" s="5" t="s">
        <v>40</v>
      </c>
      <c r="I18" s="5" t="b">
        <v>1</v>
      </c>
      <c r="J18" s="5" t="b">
        <v>0</v>
      </c>
      <c r="K18" s="5">
        <v>400</v>
      </c>
      <c r="L18" s="5">
        <v>8</v>
      </c>
      <c r="M18" s="5" t="s">
        <v>41</v>
      </c>
      <c r="N18" s="5" t="s">
        <v>42</v>
      </c>
      <c r="O18" s="5" t="s">
        <v>48</v>
      </c>
      <c r="P18" s="6">
        <v>46515600</v>
      </c>
      <c r="Q18" s="6">
        <v>18718158.333332788</v>
      </c>
      <c r="R18" s="6">
        <v>2183</v>
      </c>
      <c r="S18" s="6">
        <v>6410</v>
      </c>
      <c r="T18" s="6">
        <v>167</v>
      </c>
      <c r="U18" s="6">
        <v>26541.840716652281</v>
      </c>
      <c r="V18" s="6">
        <v>766.65754855595083</v>
      </c>
      <c r="W18" s="6">
        <v>241.7084289806148</v>
      </c>
      <c r="X18" s="6">
        <v>2173.0154858688988</v>
      </c>
      <c r="Y18" s="6">
        <v>1365.336017640358</v>
      </c>
      <c r="Z18" s="6">
        <v>721.75417912078206</v>
      </c>
      <c r="AA18" s="12">
        <v>0.17006290854514369</v>
      </c>
      <c r="AB18" s="6">
        <v>1585.590631800108</v>
      </c>
      <c r="AC18" s="6">
        <v>3780.0599324898708</v>
      </c>
      <c r="AD18" s="6">
        <v>5365.6505642899792</v>
      </c>
      <c r="AE18" s="13">
        <f t="shared" si="0"/>
        <v>2.2747084392706718E-3</v>
      </c>
      <c r="AF18" s="6">
        <v>28937.318655355859</v>
      </c>
      <c r="AG18" s="6">
        <v>1201.8765304424121</v>
      </c>
      <c r="AH18" s="6">
        <v>9454.5079925318423</v>
      </c>
      <c r="AI18" s="6">
        <v>6789.0280975726646</v>
      </c>
      <c r="AJ18" s="6">
        <v>27242.450963136482</v>
      </c>
      <c r="AK18" s="6">
        <v>6.4189866587719049</v>
      </c>
      <c r="AL18" s="6">
        <v>73631.601225698032</v>
      </c>
      <c r="AM18" s="9">
        <f t="shared" si="1"/>
        <v>-2.5830848184896687E-3</v>
      </c>
    </row>
    <row r="19" spans="1:39" s="5" customFormat="1" x14ac:dyDescent="0.4">
      <c r="A19" s="2">
        <v>14</v>
      </c>
      <c r="B19" s="5" t="s">
        <v>36</v>
      </c>
      <c r="C19" s="5" t="s">
        <v>37</v>
      </c>
      <c r="D19" s="5" t="s">
        <v>38</v>
      </c>
      <c r="E19" s="5" t="s">
        <v>39</v>
      </c>
      <c r="F19" s="5">
        <v>7.81</v>
      </c>
      <c r="G19" s="5">
        <v>8</v>
      </c>
      <c r="H19" s="5" t="s">
        <v>40</v>
      </c>
      <c r="I19" s="5" t="b">
        <v>1</v>
      </c>
      <c r="J19" s="5" t="b">
        <v>0</v>
      </c>
      <c r="K19" s="5">
        <v>400</v>
      </c>
      <c r="L19" s="5">
        <v>8</v>
      </c>
      <c r="M19" s="5" t="s">
        <v>41</v>
      </c>
      <c r="N19" s="5" t="s">
        <v>42</v>
      </c>
      <c r="O19" s="5" t="s">
        <v>49</v>
      </c>
      <c r="P19" s="6">
        <v>46515600</v>
      </c>
      <c r="Q19" s="6">
        <v>18718158.333332788</v>
      </c>
      <c r="R19" s="6">
        <v>2183</v>
      </c>
      <c r="S19" s="6">
        <v>6410</v>
      </c>
      <c r="T19" s="6">
        <v>167</v>
      </c>
      <c r="U19" s="6">
        <v>25996.427251526111</v>
      </c>
      <c r="V19" s="6">
        <v>758.10484310136599</v>
      </c>
      <c r="W19" s="6">
        <v>121.842368790188</v>
      </c>
      <c r="X19" s="6">
        <v>2172.6215759564461</v>
      </c>
      <c r="Y19" s="6">
        <v>1365.336017640358</v>
      </c>
      <c r="Z19" s="6">
        <v>721.75417912078206</v>
      </c>
      <c r="AA19" s="12">
        <v>6.4846860006369994E-2</v>
      </c>
      <c r="AB19" s="6">
        <v>1573.477785714937</v>
      </c>
      <c r="AC19" s="6">
        <v>3659.799962386991</v>
      </c>
      <c r="AD19" s="6">
        <v>5233.2777481019284</v>
      </c>
      <c r="AE19" s="13">
        <f t="shared" si="0"/>
        <v>3.8695479854646644E-3</v>
      </c>
      <c r="AF19" s="6">
        <v>28614.498690208638</v>
      </c>
      <c r="AG19" s="6">
        <v>605.85178630316159</v>
      </c>
      <c r="AH19" s="6">
        <v>9452.7941416919166</v>
      </c>
      <c r="AI19" s="6">
        <v>6789.0280975726646</v>
      </c>
      <c r="AJ19" s="6">
        <v>27242.450963136482</v>
      </c>
      <c r="AK19" s="6">
        <v>2.4476303081318069</v>
      </c>
      <c r="AL19" s="6">
        <v>72707.071309221006</v>
      </c>
      <c r="AM19" s="9">
        <f t="shared" si="1"/>
        <v>-1.8898592332824756E-3</v>
      </c>
    </row>
    <row r="20" spans="1:39" s="5" customFormat="1" x14ac:dyDescent="0.4">
      <c r="A20" s="2">
        <v>15</v>
      </c>
      <c r="B20" s="5" t="s">
        <v>36</v>
      </c>
      <c r="C20" s="5" t="s">
        <v>37</v>
      </c>
      <c r="D20" s="5" t="s">
        <v>38</v>
      </c>
      <c r="E20" s="5" t="s">
        <v>39</v>
      </c>
      <c r="F20" s="5">
        <v>7.81</v>
      </c>
      <c r="G20" s="5">
        <v>8</v>
      </c>
      <c r="H20" s="5" t="s">
        <v>40</v>
      </c>
      <c r="I20" s="5" t="b">
        <v>1</v>
      </c>
      <c r="J20" s="5" t="b">
        <v>0</v>
      </c>
      <c r="K20" s="5">
        <v>400</v>
      </c>
      <c r="L20" s="5">
        <v>8</v>
      </c>
      <c r="M20" s="5" t="s">
        <v>41</v>
      </c>
      <c r="N20" s="5" t="s">
        <v>42</v>
      </c>
      <c r="O20" s="5" t="s">
        <v>50</v>
      </c>
      <c r="P20" s="6">
        <v>46515600</v>
      </c>
      <c r="Q20" s="6">
        <v>18718158.333332788</v>
      </c>
      <c r="R20" s="6">
        <v>2183</v>
      </c>
      <c r="S20" s="6">
        <v>6410</v>
      </c>
      <c r="T20" s="6">
        <v>167</v>
      </c>
      <c r="U20" s="6">
        <v>25529.603133087709</v>
      </c>
      <c r="V20" s="6">
        <v>750.9237125991998</v>
      </c>
      <c r="W20" s="6">
        <v>41.484858345378427</v>
      </c>
      <c r="X20" s="6">
        <v>2172.6215759564461</v>
      </c>
      <c r="Y20" s="6">
        <v>1365.336017640358</v>
      </c>
      <c r="Z20" s="6">
        <v>721.75417912078206</v>
      </c>
      <c r="AA20" s="12">
        <v>1.386510192080097E-2</v>
      </c>
      <c r="AB20" s="6">
        <v>1563.0817671656289</v>
      </c>
      <c r="AC20" s="6">
        <v>3579.4424519421818</v>
      </c>
      <c r="AD20" s="6">
        <v>5142.5242191078096</v>
      </c>
      <c r="AE20" s="13">
        <f t="shared" si="0"/>
        <v>3.2014072498601806E-3</v>
      </c>
      <c r="AF20" s="6">
        <v>28343.44851658371</v>
      </c>
      <c r="AG20" s="6">
        <v>206.2802601643539</v>
      </c>
      <c r="AH20" s="6">
        <v>9452.7941416919166</v>
      </c>
      <c r="AI20" s="6">
        <v>6789.0280975726646</v>
      </c>
      <c r="AJ20" s="6">
        <v>27242.450963136482</v>
      </c>
      <c r="AK20" s="6">
        <v>0.52333518821659486</v>
      </c>
      <c r="AL20" s="6">
        <v>72034.525314337341</v>
      </c>
      <c r="AM20" s="9">
        <f t="shared" si="1"/>
        <v>-2.5684709141819604E-3</v>
      </c>
    </row>
    <row r="21" spans="1:39" x14ac:dyDescent="0.4">
      <c r="AE21" s="11"/>
      <c r="AM21" s="11"/>
    </row>
    <row r="22" spans="1:39" x14ac:dyDescent="0.4">
      <c r="AE22" s="11"/>
      <c r="AM22" s="11"/>
    </row>
    <row r="23" spans="1:39" x14ac:dyDescent="0.4">
      <c r="O23" s="8" t="s">
        <v>53</v>
      </c>
      <c r="P23" s="7" t="s">
        <v>52</v>
      </c>
      <c r="AE23" s="11"/>
    </row>
    <row r="24" spans="1:39" x14ac:dyDescent="0.4">
      <c r="O24" s="8" t="s">
        <v>51</v>
      </c>
      <c r="P24" s="7" t="s">
        <v>54</v>
      </c>
      <c r="AE24" s="11"/>
    </row>
    <row r="25" spans="1:39" x14ac:dyDescent="0.4">
      <c r="O25" s="8" t="s">
        <v>57</v>
      </c>
      <c r="P25" s="7" t="s">
        <v>56</v>
      </c>
      <c r="AE25" s="11"/>
    </row>
    <row r="26" spans="1:39" x14ac:dyDescent="0.4">
      <c r="O26" s="8" t="s">
        <v>55</v>
      </c>
      <c r="P26" s="7" t="s">
        <v>58</v>
      </c>
      <c r="AE26" s="11"/>
    </row>
    <row r="27" spans="1:39" x14ac:dyDescent="0.4">
      <c r="AE27" s="11"/>
    </row>
    <row r="28" spans="1:39" x14ac:dyDescent="0.4">
      <c r="O28" s="1" t="s">
        <v>59</v>
      </c>
      <c r="AE28" s="11"/>
    </row>
    <row r="29" spans="1:39" x14ac:dyDescent="0.4">
      <c r="O29" s="1" t="s">
        <v>60</v>
      </c>
      <c r="AE29" s="11"/>
    </row>
    <row r="30" spans="1:39" x14ac:dyDescent="0.4">
      <c r="AE30" s="11"/>
    </row>
  </sheetData>
  <pageMargins left="0.7" right="0.7" top="0.75" bottom="0.75" header="0.3" footer="0.3"/>
  <pageSetup paperSize="31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F1787DCEB5749A1CA7910CB330C07" ma:contentTypeVersion="12" ma:contentTypeDescription="Create a new document." ma:contentTypeScope="" ma:versionID="c0a79850429953672dd8932af7ef8f64">
  <xsd:schema xmlns:xsd="http://www.w3.org/2001/XMLSchema" xmlns:xs="http://www.w3.org/2001/XMLSchema" xmlns:p="http://schemas.microsoft.com/office/2006/metadata/properties" xmlns:ns2="559c53e3-3212-4307-8ae3-c0c9eb9514d3" xmlns:ns3="f370dbd3-d2f5-4745-a95f-0ff25e311edc" targetNamespace="http://schemas.microsoft.com/office/2006/metadata/properties" ma:root="true" ma:fieldsID="1619c04d73127dfa5b24bc7ae186c977" ns2:_="" ns3:_="">
    <xsd:import namespace="559c53e3-3212-4307-8ae3-c0c9eb9514d3"/>
    <xsd:import namespace="f370dbd3-d2f5-4745-a95f-0ff25e311e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c53e3-3212-4307-8ae3-c0c9eb9514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0dbd3-d2f5-4745-a95f-0ff25e311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4c86f94-c883-4176-8f0c-868129b8cf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7FFBD-FE03-42C7-87AE-BA40B8B55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c53e3-3212-4307-8ae3-c0c9eb9514d3"/>
    <ds:schemaRef ds:uri="f370dbd3-d2f5-4745-a95f-0ff25e311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15FA81-E459-446E-87DE-E6D8CC598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Urwa Irfan</cp:lastModifiedBy>
  <dcterms:created xsi:type="dcterms:W3CDTF">2023-04-25T21:25:27Z</dcterms:created>
  <dcterms:modified xsi:type="dcterms:W3CDTF">2023-04-26T18:49:48Z</dcterms:modified>
</cp:coreProperties>
</file>