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sp32" sheetId="1" r:id="rId1"/>
    <sheet name="Arduino" sheetId="2" r:id="rId2"/>
    <sheet name="Лист1" sheetId="3" r:id="rId3"/>
  </sheets>
  <calcPr calcId="144525"/>
</workbook>
</file>

<file path=xl/calcChain.xml><?xml version="1.0" encoding="utf-8"?>
<calcChain xmlns="http://schemas.openxmlformats.org/spreadsheetml/2006/main">
  <c r="I1" i="1" l="1"/>
  <c r="G1" i="2"/>
  <c r="F1" i="1" l="1"/>
  <c r="F4" i="1" l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<sst xmlns="http://schemas.openxmlformats.org/spreadsheetml/2006/main" count="88" uniqueCount="70">
  <si>
    <t>Nextion Enhanced NX8048K070</t>
  </si>
  <si>
    <t>ESP8266 ESP-12E</t>
  </si>
  <si>
    <t>5 в 2A AC-DC</t>
  </si>
  <si>
    <t>Экран</t>
  </si>
  <si>
    <t>Контроллер</t>
  </si>
  <si>
    <t>Блок питания</t>
  </si>
  <si>
    <t>Динамик</t>
  </si>
  <si>
    <t xml:space="preserve">DIY активный зуммер </t>
  </si>
  <si>
    <t>HHG1-3/032F-38-60A,</t>
  </si>
  <si>
    <t>Твердотельное</t>
  </si>
  <si>
    <t>Реле</t>
  </si>
  <si>
    <t>SQ0701-0014, РЭК78/3 24DC, Реле 3 пер. 5A/230VAC</t>
  </si>
  <si>
    <t>DS18B20</t>
  </si>
  <si>
    <t>Термодатчик</t>
  </si>
  <si>
    <t>14D391K</t>
  </si>
  <si>
    <t>Варистор</t>
  </si>
  <si>
    <t>Радиатор</t>
  </si>
  <si>
    <t>100x41x8 мм алюминиевый радиатор</t>
  </si>
  <si>
    <t>Вентилятор</t>
  </si>
  <si>
    <t>IEK ВА47-29 3 полюса 63 А</t>
  </si>
  <si>
    <t>Выключатель автоматический</t>
  </si>
  <si>
    <t>Щит пластиковый</t>
  </si>
  <si>
    <t>Luxray ЩРН-П-12 на12 модулей</t>
  </si>
  <si>
    <t>Вентилятор 220В, 80х80х38</t>
  </si>
  <si>
    <t>12 ЩРУ-1Н-12 IP31</t>
  </si>
  <si>
    <t>Итого</t>
  </si>
  <si>
    <t>Розетка трехфазная 32А</t>
  </si>
  <si>
    <t>РС32-004</t>
  </si>
  <si>
    <t>B32-003</t>
  </si>
  <si>
    <t>Вилка трехфазная</t>
  </si>
  <si>
    <t>Ардуино С экраном 480х320</t>
  </si>
  <si>
    <t>TFT lcd Touch + TFT 3,2 дюймов Shield + Mega 2560 R3</t>
  </si>
  <si>
    <t>Твердотелное реле 40А</t>
  </si>
  <si>
    <t>SSR-40DA</t>
  </si>
  <si>
    <t>Комплект вилка розетка 32А</t>
  </si>
  <si>
    <t>SK32-351-18</t>
  </si>
  <si>
    <t>Распаячная коробка</t>
  </si>
  <si>
    <t>Коробка распаечная ПРОМРУКАВ 150*110*70 мм 40-0310</t>
  </si>
  <si>
    <t>Переключатель</t>
  </si>
  <si>
    <t>MRS-101-2c3-r</t>
  </si>
  <si>
    <t>MRS-103A-c6-R</t>
  </si>
  <si>
    <t>30.33</t>
  </si>
  <si>
    <t xml:space="preserve">Корпус </t>
  </si>
  <si>
    <t>G764</t>
  </si>
  <si>
    <t>Стойки под платы</t>
  </si>
  <si>
    <t>Разъем 5 пин</t>
  </si>
  <si>
    <t>Разъем 220в</t>
  </si>
  <si>
    <t>EC9225A2HBL</t>
  </si>
  <si>
    <t>Вентилятор 220В</t>
  </si>
  <si>
    <t>AB0071</t>
  </si>
  <si>
    <t>PCHSS-8</t>
  </si>
  <si>
    <t>PCHSS-20</t>
  </si>
  <si>
    <t>PCHSS-18</t>
  </si>
  <si>
    <t>DS1110-5</t>
  </si>
  <si>
    <t>AS-208</t>
  </si>
  <si>
    <t xml:space="preserve">  +20%НДС</t>
  </si>
  <si>
    <t>Получено</t>
  </si>
  <si>
    <t xml:space="preserve">ds18b20 </t>
  </si>
  <si>
    <t>Датчик температуры</t>
  </si>
  <si>
    <t>Провод 220</t>
  </si>
  <si>
    <t>ПВС 3х1.5</t>
  </si>
  <si>
    <t>10м</t>
  </si>
  <si>
    <t>Провод</t>
  </si>
  <si>
    <t>ПВС-АП 3*0.75, 220В</t>
  </si>
  <si>
    <t>Кабель сетевой</t>
  </si>
  <si>
    <t>АЗС 3фазный</t>
  </si>
  <si>
    <t>3п ИЭК 40А ВА47-29</t>
  </si>
  <si>
    <t>ПВС 4х 2,5 ГОСТ</t>
  </si>
  <si>
    <t>Кабель экранированный</t>
  </si>
  <si>
    <t>МКЭШ 3х0,75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</si>
</sst>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yazan.leroymerlin.ru/product/shchit-plastikovyy-lezard-luxray-shchrn-p-12-na-12-moduley-15778296/" TargetMode="External"/><Relationship Id="rId13" Type="http://schemas.openxmlformats.org/officeDocument/2006/relationships/hyperlink" Target="https://leroymerlin.ru/product/rozetka-s-zazemleniem-rs32-004-250-v-82255035/" TargetMode="External"/><Relationship Id="rId3" Type="http://schemas.openxmlformats.org/officeDocument/2006/relationships/hyperlink" Target="https://ru.aliexpress.com/item/32834943148.html?af=74757&amp;cv=35008890&amp;cn=43q0jivhios7cwmebsg067ldxnqx2m74&amp;dp=v5_43q0jivhios7cwmebsg067ldxnqx2m74&amp;afref=http%253A%252F%252Fdemin.org%252Fairbrew-avtomatika-dlya-pivovarni-na-esp8266-i-nextion-enhanced.htm&amp;aff_" TargetMode="External"/><Relationship Id="rId7" Type="http://schemas.openxmlformats.org/officeDocument/2006/relationships/hyperlink" Target="https://ryazan.leroymerlin.ru/product/vyklyuchatel-avtomaticheskiy-iek-va47-29-3-polyusa-63-a-18072491/" TargetMode="External"/><Relationship Id="rId12" Type="http://schemas.openxmlformats.org/officeDocument/2006/relationships/hyperlink" Target="https://www.itead.cc/ru/nextion-nx8048k070-011r-011c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ru.aliexpress.com/item/32513451819.html?af=1037591&amp;afref=&amp;cv=47843&amp;dp=5790181242ad9844092619e141e18428&amp;mall_affr=pr3&amp;aff_platform=aaf&amp;cpt=1573031369534&amp;sk=VnYZvQVf&amp;aff_trace_key=62202fc96285484d8ce18de2e60a874b-1573031369534-09706-VnYZvQVf&amp;termina" TargetMode="External"/><Relationship Id="rId16" Type="http://schemas.openxmlformats.org/officeDocument/2006/relationships/hyperlink" Target="http://elek-r.ru/product/provod-pvs-4kh-25-gost/" TargetMode="External"/><Relationship Id="rId1" Type="http://schemas.openxmlformats.org/officeDocument/2006/relationships/hyperlink" Target="https://ru.aliexpress.com/item/32521100830.html?algo_expid=2631b74f-966b-4e3e-927c-71b97b2c9de1-0&amp;algo_pvid=2631b74f-966b-4e3e-927c-71b97b2c9de1&amp;btsid=2dcaa406-d636-494f-bf7e-f3c8b91b9f7d&amp;s=p&amp;spm=a2g0o.productlist.0.0.4c895496yADoQ6&amp;ws_ab_test=searchweb0_" TargetMode="External"/><Relationship Id="rId6" Type="http://schemas.openxmlformats.org/officeDocument/2006/relationships/hyperlink" Target="https://ru.aliexpress.com/item/32914236957.html?algo_expid=5ebacdcf-3ed3-4369-9165-997171625d6b-0&amp;algo_pvid=5ebacdcf-3ed3-4369-9165-997171625d6b&amp;btsid=f71751ae-699d-434b-9471-4881b77dd97c&amp;s=p&amp;spm=a2g0o.productlist.0.0.686665efi4OL5E&amp;ws_ab_test=searchweb0_" TargetMode="External"/><Relationship Id="rId11" Type="http://schemas.openxmlformats.org/officeDocument/2006/relationships/hyperlink" Target="https://www.chipdip.ru/product/ec8038a2hbl" TargetMode="External"/><Relationship Id="rId5" Type="http://schemas.openxmlformats.org/officeDocument/2006/relationships/hyperlink" Target="https://ru.aliexpress.com/item/32430638095.html?af=74757&amp;cv=3218205&amp;cn=41q0jje80xxh313gblj0tbk44q7sf6hq&amp;dp=v5_41q0jje80xxh313gblj0tbk44q7sf6hq&amp;afref=http%253A%252F%252Fdemin.org%252Fairbrew-avtomatika-dlya-pivovarni-na-esp8266-i-nextion-enhanced.htm&amp;aff_p" TargetMode="External"/><Relationship Id="rId15" Type="http://schemas.openxmlformats.org/officeDocument/2006/relationships/hyperlink" Target="http://elek-r.ru/product/avtomaticheskiy-vyklyuchatel-3p-iek-40a-va47-29-khar-ka-s/" TargetMode="External"/><Relationship Id="rId10" Type="http://schemas.openxmlformats.org/officeDocument/2006/relationships/hyperlink" Target="https://www.chipdip.ru/product0/9000484985" TargetMode="External"/><Relationship Id="rId4" Type="http://schemas.openxmlformats.org/officeDocument/2006/relationships/hyperlink" Target="https://www.chipdip.ru/product/rek78-3-24dc-sq0701-0014" TargetMode="External"/><Relationship Id="rId9" Type="http://schemas.openxmlformats.org/officeDocument/2006/relationships/hyperlink" Target="https://www.chipdip.ru/product/hhg1-3-032f-38-60a" TargetMode="External"/><Relationship Id="rId14" Type="http://schemas.openxmlformats.org/officeDocument/2006/relationships/hyperlink" Target="https://leroymerlin.ru/product/vilka-s-zazemleniem-v32-003-220-v-8225501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pchss-8" TargetMode="External"/><Relationship Id="rId13" Type="http://schemas.openxmlformats.org/officeDocument/2006/relationships/hyperlink" Target="https://www.chipdip.ru/search?searchtext=ds18b20+" TargetMode="External"/><Relationship Id="rId3" Type="http://schemas.openxmlformats.org/officeDocument/2006/relationships/hyperlink" Target="https://www.chipdip.ru/product/mrs-101-2c3-r-b" TargetMode="External"/><Relationship Id="rId7" Type="http://schemas.openxmlformats.org/officeDocument/2006/relationships/hyperlink" Target="https://www.chipdip.ru/product/ab0071-100" TargetMode="External"/><Relationship Id="rId12" Type="http://schemas.openxmlformats.org/officeDocument/2006/relationships/hyperlink" Target="https://www.chipdip.ru/catalog-show/power-connectors?gq=AS-208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apelsin.ru/catalog/korobki_montazhnye/korobka_raspaechnaya_ip55_150_110_70_mm/" TargetMode="External"/><Relationship Id="rId16" Type="http://schemas.openxmlformats.org/officeDocument/2006/relationships/hyperlink" Target="https://www.artem-tools.ru/catalog/elektrika-i-svet/kabel-i-provod/kabel-mkesh-3kh0-75-mm2-ekranirovan_173394/?utm_source=ya.market&amp;utm_medium=cpa&amp;utm_campaign=678&amp;utm_term=173394&amp;ymclid=15733875028381362340200002" TargetMode="External"/><Relationship Id="rId1" Type="http://schemas.openxmlformats.org/officeDocument/2006/relationships/hyperlink" Target="https://ru.aliexpress.com/item/32859425753.html?spm=a2g0s.9042311.0.0.34ce33edlpjDmA&amp;scm=1007.22893.150552.0&amp;pvid=fa92aaff-4b9c-4ae7-9f89-e18b3d8a388f&amp;onelink_page_from=ITEM_DETAIL&amp;onelink_item_to=32859425753&amp;onelink_duration=5.179001&amp;onelink_status=noner" TargetMode="External"/><Relationship Id="rId6" Type="http://schemas.openxmlformats.org/officeDocument/2006/relationships/hyperlink" Target="https://www.chipdip.ru/catalog-show/ac-fans?gq=EC9225A2HBL" TargetMode="External"/><Relationship Id="rId11" Type="http://schemas.openxmlformats.org/officeDocument/2006/relationships/hyperlink" Target="https://www.chipdip.ru/catalog-show/industrial-sockets?gq=DS1110-5" TargetMode="External"/><Relationship Id="rId5" Type="http://schemas.openxmlformats.org/officeDocument/2006/relationships/hyperlink" Target="https://www.chipdip.ru/product/g764" TargetMode="External"/><Relationship Id="rId15" Type="http://schemas.openxmlformats.org/officeDocument/2006/relationships/hyperlink" Target="https://www.chipdip.ru/product0/9000058280" TargetMode="External"/><Relationship Id="rId10" Type="http://schemas.openxmlformats.org/officeDocument/2006/relationships/hyperlink" Target="https://www.chipdip.ru/product0/8001868224?from=suggest_product" TargetMode="External"/><Relationship Id="rId4" Type="http://schemas.openxmlformats.org/officeDocument/2006/relationships/hyperlink" Target="https://www.chipdip.ru/catalog-show/rocker-switches?gq=MRS-103A-c6-R" TargetMode="External"/><Relationship Id="rId9" Type="http://schemas.openxmlformats.org/officeDocument/2006/relationships/hyperlink" Target="https://www.chipdip.ru/product/pchss-20" TargetMode="External"/><Relationship Id="rId14" Type="http://schemas.openxmlformats.org/officeDocument/2006/relationships/hyperlink" Target="https://ryazan.leroymerlin.ru/product/provod-pvs-3h1-5-10-m-gost-18840673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arket.yandex.ru/product--shchit-uchetno-raspredelitelnyi-rucelf-navesnoi-modulei-12-shchru-1n-12-ip31/388458097?show-uid=15730627962493390042116002&amp;nid=56409&amp;lr=11&amp;context=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90" zoomScaleNormal="90" workbookViewId="0">
      <selection activeCell="M20" sqref="M20"/>
    </sheetView>
  </sheetViews>
  <sheetFormatPr defaultRowHeight="15" x14ac:dyDescent="0.25"/>
  <cols>
    <col min="2" max="2" width="34.7109375" customWidth="1"/>
    <col min="3" max="3" width="47.28515625" customWidth="1"/>
    <col min="5" max="5" width="9.140625" style="2"/>
    <col min="9" max="9" width="9.140625" style="2"/>
    <col min="10" max="10" width="18.140625" customWidth="1"/>
    <col min="11" max="11" width="10.5703125" customWidth="1"/>
    <col min="12" max="12" width="14" style="2" customWidth="1"/>
    <col min="13" max="13" width="12.5703125" customWidth="1"/>
  </cols>
  <sheetData>
    <row r="1" spans="1:13" ht="15.75" x14ac:dyDescent="0.25">
      <c r="A1" s="7"/>
      <c r="B1" s="8" t="s">
        <v>25</v>
      </c>
      <c r="C1" s="7"/>
      <c r="D1" s="7"/>
      <c r="E1" s="9"/>
      <c r="F1" s="8">
        <f>SUM(F3:F25)</f>
        <v>12988</v>
      </c>
      <c r="G1" s="8"/>
      <c r="H1" s="8"/>
      <c r="I1" s="10">
        <f>SUM(I3:I46)</f>
        <v>15000</v>
      </c>
      <c r="K1" t="s">
        <v>56</v>
      </c>
      <c r="L1" s="2">
        <v>13000</v>
      </c>
      <c r="M1" s="12">
        <v>43770</v>
      </c>
    </row>
    <row r="3" spans="1:13" x14ac:dyDescent="0.25">
      <c r="B3" t="s">
        <v>3</v>
      </c>
      <c r="C3" s="1" t="s">
        <v>0</v>
      </c>
      <c r="D3">
        <v>5720</v>
      </c>
      <c r="E3" s="2">
        <v>1</v>
      </c>
      <c r="F3">
        <f>PRODUCT(D3,E3)</f>
        <v>5720</v>
      </c>
      <c r="I3" s="2">
        <v>6866</v>
      </c>
    </row>
    <row r="4" spans="1:13" x14ac:dyDescent="0.25">
      <c r="B4" t="s">
        <v>4</v>
      </c>
      <c r="C4" s="1" t="s">
        <v>1</v>
      </c>
      <c r="D4">
        <v>302</v>
      </c>
      <c r="E4" s="2">
        <v>1</v>
      </c>
      <c r="F4">
        <f t="shared" ref="F4:F14" si="0">PRODUCT(D4,E4)</f>
        <v>302</v>
      </c>
      <c r="I4" s="2">
        <v>303</v>
      </c>
    </row>
    <row r="5" spans="1:13" x14ac:dyDescent="0.25">
      <c r="B5" t="s">
        <v>5</v>
      </c>
      <c r="C5" s="1" t="s">
        <v>2</v>
      </c>
      <c r="D5">
        <v>270</v>
      </c>
      <c r="E5" s="2">
        <v>1</v>
      </c>
      <c r="F5">
        <f t="shared" si="0"/>
        <v>270</v>
      </c>
      <c r="I5" s="2">
        <v>270</v>
      </c>
    </row>
    <row r="6" spans="1:13" x14ac:dyDescent="0.25">
      <c r="B6" t="s">
        <v>6</v>
      </c>
      <c r="C6" s="1" t="s">
        <v>7</v>
      </c>
      <c r="D6">
        <v>30</v>
      </c>
      <c r="E6" s="2">
        <v>1</v>
      </c>
      <c r="F6">
        <f t="shared" si="0"/>
        <v>30</v>
      </c>
      <c r="I6" s="2">
        <v>60</v>
      </c>
    </row>
    <row r="7" spans="1:13" x14ac:dyDescent="0.25">
      <c r="B7" t="s">
        <v>15</v>
      </c>
      <c r="C7" s="1" t="s">
        <v>14</v>
      </c>
      <c r="D7">
        <v>12</v>
      </c>
      <c r="E7" s="2">
        <v>1</v>
      </c>
      <c r="F7">
        <f t="shared" si="0"/>
        <v>12</v>
      </c>
    </row>
    <row r="8" spans="1:13" x14ac:dyDescent="0.25">
      <c r="B8" t="s">
        <v>9</v>
      </c>
      <c r="C8" s="1" t="s">
        <v>8</v>
      </c>
      <c r="D8">
        <v>3040</v>
      </c>
      <c r="E8" s="2">
        <v>1</v>
      </c>
      <c r="F8">
        <f t="shared" si="0"/>
        <v>3040</v>
      </c>
      <c r="I8" s="2">
        <v>3791</v>
      </c>
    </row>
    <row r="9" spans="1:13" x14ac:dyDescent="0.25">
      <c r="A9" s="3"/>
      <c r="B9" s="3" t="s">
        <v>16</v>
      </c>
      <c r="C9" s="4" t="s">
        <v>17</v>
      </c>
      <c r="D9" s="3">
        <v>341</v>
      </c>
      <c r="E9" s="5">
        <v>1</v>
      </c>
      <c r="F9" s="3">
        <f t="shared" si="0"/>
        <v>341</v>
      </c>
      <c r="G9" s="3"/>
      <c r="H9" s="3"/>
      <c r="I9" s="5"/>
    </row>
    <row r="10" spans="1:13" x14ac:dyDescent="0.25">
      <c r="A10" s="3"/>
      <c r="B10" s="3" t="s">
        <v>18</v>
      </c>
      <c r="C10" s="4" t="s">
        <v>23</v>
      </c>
      <c r="D10" s="3">
        <v>740</v>
      </c>
      <c r="E10" s="5">
        <v>2</v>
      </c>
      <c r="F10" s="3">
        <f t="shared" si="0"/>
        <v>1480</v>
      </c>
      <c r="G10" s="3"/>
      <c r="H10" s="3"/>
      <c r="I10" s="5"/>
    </row>
    <row r="11" spans="1:13" x14ac:dyDescent="0.25">
      <c r="B11" t="s">
        <v>10</v>
      </c>
      <c r="C11" s="1" t="s">
        <v>11</v>
      </c>
      <c r="D11">
        <v>160</v>
      </c>
      <c r="E11" s="2">
        <v>1</v>
      </c>
      <c r="F11">
        <f t="shared" si="0"/>
        <v>160</v>
      </c>
    </row>
    <row r="12" spans="1:13" x14ac:dyDescent="0.25">
      <c r="B12" t="s">
        <v>13</v>
      </c>
      <c r="C12" s="1" t="s">
        <v>12</v>
      </c>
      <c r="D12">
        <v>909</v>
      </c>
      <c r="E12" s="2">
        <v>1</v>
      </c>
      <c r="F12">
        <f t="shared" si="0"/>
        <v>909</v>
      </c>
      <c r="I12" s="2">
        <v>910</v>
      </c>
    </row>
    <row r="13" spans="1:13" x14ac:dyDescent="0.25">
      <c r="B13" t="s">
        <v>20</v>
      </c>
      <c r="C13" s="1" t="s">
        <v>19</v>
      </c>
      <c r="D13">
        <v>357</v>
      </c>
      <c r="E13" s="2">
        <v>1</v>
      </c>
      <c r="F13">
        <f t="shared" si="0"/>
        <v>357</v>
      </c>
    </row>
    <row r="14" spans="1:13" x14ac:dyDescent="0.25">
      <c r="B14" t="s">
        <v>21</v>
      </c>
      <c r="C14" s="1" t="s">
        <v>22</v>
      </c>
      <c r="D14">
        <v>367</v>
      </c>
      <c r="E14" s="2">
        <v>1</v>
      </c>
      <c r="F14">
        <f t="shared" si="0"/>
        <v>367</v>
      </c>
      <c r="I14" s="2">
        <v>1200</v>
      </c>
    </row>
    <row r="15" spans="1:13" x14ac:dyDescent="0.25">
      <c r="C15" s="1"/>
    </row>
    <row r="16" spans="1:13" x14ac:dyDescent="0.25">
      <c r="B16" t="s">
        <v>26</v>
      </c>
      <c r="C16" s="1" t="s">
        <v>27</v>
      </c>
      <c r="I16" s="2">
        <v>188</v>
      </c>
    </row>
    <row r="17" spans="2:9" x14ac:dyDescent="0.25">
      <c r="B17" t="s">
        <v>29</v>
      </c>
      <c r="C17" s="1" t="s">
        <v>28</v>
      </c>
      <c r="I17" s="2">
        <v>221</v>
      </c>
    </row>
    <row r="18" spans="2:9" x14ac:dyDescent="0.25">
      <c r="B18" t="s">
        <v>62</v>
      </c>
      <c r="C18" s="1" t="s">
        <v>67</v>
      </c>
      <c r="E18" s="2" t="s">
        <v>61</v>
      </c>
      <c r="F18" s="6"/>
      <c r="I18" s="2">
        <v>830</v>
      </c>
    </row>
    <row r="19" spans="2:9" x14ac:dyDescent="0.25">
      <c r="B19" t="s">
        <v>65</v>
      </c>
      <c r="C19" s="1" t="s">
        <v>66</v>
      </c>
      <c r="I19" s="2">
        <v>361</v>
      </c>
    </row>
  </sheetData>
  <hyperlinks>
    <hyperlink ref="C4" r:id="rId1"/>
    <hyperlink ref="C5" r:id="rId2"/>
    <hyperlink ref="C6" r:id="rId3"/>
    <hyperlink ref="C11" r:id="rId4" display="https://www.chipdip.ru/product/rek78-3-24dc-sq0701-0014"/>
    <hyperlink ref="C12" r:id="rId5"/>
    <hyperlink ref="C9" r:id="rId6" display="https://ru.aliexpress.com/item/32914236957.html?algo_expid=5ebacdcf-3ed3-4369-9165-997171625d6b-0&amp;algo_pvid=5ebacdcf-3ed3-4369-9165-997171625d6b&amp;btsid=f71751ae-699d-434b-9471-4881b77dd97c&amp;s=p&amp;spm=a2g0o.productlist.0.0.686665efi4OL5E&amp;ws_ab_test=searchweb0_"/>
    <hyperlink ref="C13" r:id="rId7" display="https://ryazan.leroymerlin.ru/product/vyklyuchatel-avtomaticheskiy-iek-va47-29-3-polyusa-63-a-18072491/"/>
    <hyperlink ref="C14" r:id="rId8" display="Luxray ЩРН-П-8 на 8 модулей"/>
    <hyperlink ref="C8" r:id="rId9" display="https://www.chipdip.ru/product/hhg1-3-032f-38-60a"/>
    <hyperlink ref="C7" r:id="rId10"/>
    <hyperlink ref="C10" r:id="rId11" display="https://www.chipdip.ru/product/ec8038a2hbl"/>
    <hyperlink ref="C3" r:id="rId12"/>
    <hyperlink ref="C16" r:id="rId13" display="https://leroymerlin.ru/product/rozetka-s-zazemleniem-rs32-004-250-v-82255035/"/>
    <hyperlink ref="C17" r:id="rId14"/>
    <hyperlink ref="C19" r:id="rId15" display="http://elek-r.ru/product/avtomaticheskiy-vyklyuchatel-3p-iek-40a-va47-29-khar-ka-s/"/>
    <hyperlink ref="C18" r:id="rId16" display="http://elek-r.ru/product/provod-pvs-4kh-25-gost/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J21" sqref="J21"/>
    </sheetView>
  </sheetViews>
  <sheetFormatPr defaultRowHeight="15" x14ac:dyDescent="0.25"/>
  <cols>
    <col min="2" max="2" width="32.7109375" customWidth="1"/>
    <col min="3" max="3" width="56.42578125" customWidth="1"/>
    <col min="4" max="4" width="16.42578125" customWidth="1"/>
    <col min="6" max="6" width="9.140625" style="2"/>
    <col min="7" max="7" width="17" style="2" customWidth="1"/>
    <col min="8" max="8" width="11.85546875" customWidth="1"/>
  </cols>
  <sheetData>
    <row r="1" spans="2:8" x14ac:dyDescent="0.25">
      <c r="G1" s="2">
        <f>SUM(G4:G35)</f>
        <v>6543</v>
      </c>
    </row>
    <row r="4" spans="2:8" x14ac:dyDescent="0.25">
      <c r="B4" t="s">
        <v>30</v>
      </c>
      <c r="C4" s="1" t="s">
        <v>31</v>
      </c>
      <c r="F4" s="2">
        <v>1</v>
      </c>
      <c r="G4" s="2">
        <v>1375</v>
      </c>
    </row>
    <row r="5" spans="2:8" x14ac:dyDescent="0.25">
      <c r="B5" t="s">
        <v>32</v>
      </c>
      <c r="C5" t="s">
        <v>33</v>
      </c>
      <c r="F5" s="2">
        <v>1</v>
      </c>
      <c r="G5" s="2">
        <v>900</v>
      </c>
    </row>
    <row r="6" spans="2:8" x14ac:dyDescent="0.25">
      <c r="B6" t="s">
        <v>34</v>
      </c>
      <c r="C6" t="s">
        <v>35</v>
      </c>
      <c r="F6" s="2">
        <v>1</v>
      </c>
      <c r="G6" s="2">
        <v>420</v>
      </c>
    </row>
    <row r="7" spans="2:8" x14ac:dyDescent="0.25">
      <c r="B7" t="s">
        <v>36</v>
      </c>
      <c r="C7" s="1" t="s">
        <v>37</v>
      </c>
      <c r="F7" s="2">
        <v>1</v>
      </c>
      <c r="G7" s="2">
        <v>224</v>
      </c>
    </row>
    <row r="8" spans="2:8" x14ac:dyDescent="0.25">
      <c r="B8" t="s">
        <v>38</v>
      </c>
      <c r="C8" s="1" t="s">
        <v>39</v>
      </c>
      <c r="F8" s="2">
        <v>1</v>
      </c>
      <c r="G8" s="2" t="s">
        <v>41</v>
      </c>
      <c r="H8" t="s">
        <v>55</v>
      </c>
    </row>
    <row r="9" spans="2:8" x14ac:dyDescent="0.25">
      <c r="B9" t="s">
        <v>38</v>
      </c>
      <c r="C9" s="1" t="s">
        <v>40</v>
      </c>
      <c r="F9" s="2">
        <v>1</v>
      </c>
      <c r="G9" s="2">
        <v>35</v>
      </c>
      <c r="H9" t="s">
        <v>55</v>
      </c>
    </row>
    <row r="10" spans="2:8" x14ac:dyDescent="0.25">
      <c r="B10" t="s">
        <v>42</v>
      </c>
      <c r="C10" s="1" t="s">
        <v>43</v>
      </c>
      <c r="F10" s="2">
        <v>1</v>
      </c>
      <c r="G10" s="2">
        <v>536</v>
      </c>
      <c r="H10" t="s">
        <v>55</v>
      </c>
    </row>
    <row r="11" spans="2:8" x14ac:dyDescent="0.25">
      <c r="B11" t="s">
        <v>48</v>
      </c>
      <c r="C11" s="1" t="s">
        <v>47</v>
      </c>
      <c r="F11" s="2">
        <v>1</v>
      </c>
      <c r="G11" s="2">
        <v>886</v>
      </c>
      <c r="H11" t="s">
        <v>55</v>
      </c>
    </row>
    <row r="12" spans="2:8" x14ac:dyDescent="0.25">
      <c r="B12" t="s">
        <v>16</v>
      </c>
      <c r="C12" s="1" t="s">
        <v>49</v>
      </c>
      <c r="F12" s="2">
        <v>1</v>
      </c>
      <c r="G12" s="2">
        <v>455</v>
      </c>
      <c r="H12" t="s">
        <v>55</v>
      </c>
    </row>
    <row r="13" spans="2:8" x14ac:dyDescent="0.25">
      <c r="B13" t="s">
        <v>44</v>
      </c>
      <c r="C13" s="1" t="s">
        <v>50</v>
      </c>
      <c r="F13" s="2">
        <v>4</v>
      </c>
      <c r="G13" s="2">
        <v>42</v>
      </c>
      <c r="H13" t="s">
        <v>55</v>
      </c>
    </row>
    <row r="14" spans="2:8" x14ac:dyDescent="0.25">
      <c r="B14" t="s">
        <v>44</v>
      </c>
      <c r="C14" s="1" t="s">
        <v>51</v>
      </c>
      <c r="F14" s="2">
        <v>2</v>
      </c>
      <c r="G14" s="2">
        <v>23</v>
      </c>
      <c r="H14" t="s">
        <v>55</v>
      </c>
    </row>
    <row r="15" spans="2:8" x14ac:dyDescent="0.25">
      <c r="B15" t="s">
        <v>44</v>
      </c>
      <c r="C15" s="1" t="s">
        <v>52</v>
      </c>
      <c r="F15" s="2">
        <v>2</v>
      </c>
      <c r="G15" s="2">
        <v>23</v>
      </c>
      <c r="H15" t="s">
        <v>55</v>
      </c>
    </row>
    <row r="16" spans="2:8" x14ac:dyDescent="0.25">
      <c r="B16" t="s">
        <v>45</v>
      </c>
      <c r="C16" s="1" t="s">
        <v>53</v>
      </c>
      <c r="F16" s="2">
        <v>2</v>
      </c>
      <c r="G16" s="11">
        <v>256</v>
      </c>
      <c r="H16" t="s">
        <v>55</v>
      </c>
    </row>
    <row r="17" spans="2:8" x14ac:dyDescent="0.25">
      <c r="B17" t="s">
        <v>46</v>
      </c>
      <c r="C17" s="1" t="s">
        <v>54</v>
      </c>
      <c r="F17" s="2">
        <v>1</v>
      </c>
      <c r="G17" s="2">
        <v>75</v>
      </c>
      <c r="H17" t="s">
        <v>55</v>
      </c>
    </row>
    <row r="19" spans="2:8" x14ac:dyDescent="0.25">
      <c r="B19" t="s">
        <v>5</v>
      </c>
      <c r="G19" s="2">
        <v>120</v>
      </c>
    </row>
    <row r="20" spans="2:8" x14ac:dyDescent="0.25">
      <c r="B20" t="s">
        <v>58</v>
      </c>
      <c r="C20" s="1" t="s">
        <v>57</v>
      </c>
      <c r="G20" s="2">
        <v>168</v>
      </c>
      <c r="H20" t="s">
        <v>55</v>
      </c>
    </row>
    <row r="21" spans="2:8" x14ac:dyDescent="0.25">
      <c r="B21" t="s">
        <v>59</v>
      </c>
      <c r="C21" s="1" t="s">
        <v>60</v>
      </c>
      <c r="F21" s="2" t="s">
        <v>61</v>
      </c>
      <c r="G21" s="2">
        <v>471</v>
      </c>
    </row>
    <row r="22" spans="2:8" x14ac:dyDescent="0.25">
      <c r="B22" t="s">
        <v>64</v>
      </c>
      <c r="C22" s="1" t="s">
        <v>63</v>
      </c>
      <c r="G22" s="2">
        <v>204</v>
      </c>
      <c r="H22" t="s">
        <v>55</v>
      </c>
    </row>
    <row r="23" spans="2:8" x14ac:dyDescent="0.25">
      <c r="B23" t="s">
        <v>68</v>
      </c>
      <c r="C23" s="1" t="s">
        <v>69</v>
      </c>
      <c r="F23" s="2" t="s">
        <v>61</v>
      </c>
      <c r="G23" s="2">
        <v>330</v>
      </c>
    </row>
  </sheetData>
  <hyperlinks>
    <hyperlink ref="C4" r:id="rId1"/>
    <hyperlink ref="C7" r:id="rId2" display="150x110x70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20" r:id="rId13"/>
    <hyperlink ref="C21" r:id="rId14"/>
    <hyperlink ref="C22" r:id="rId15"/>
    <hyperlink ref="C23" r:id="rId16" display="https://www.artem-tools.ru/catalog/elektrika-i-svet/kabel-i-provod/kabel-mkesh-3kh0-75-mm2-ekranirovan_173394/?utm_source=ya.market&amp;utm_medium=cpa&amp;utm_campaign=678&amp;utm_term=173394&amp;ymclid=15733875028381362340200002"/>
  </hyperlinks>
  <pageMargins left="0.7" right="0.7" top="0.75" bottom="0.75" header="0.3" footer="0.3"/>
  <pageSetup paperSize="9" orientation="portrait" verticalDpi="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H11"/>
  <sheetViews>
    <sheetView workbookViewId="0">
      <selection activeCell="G24" sqref="G24"/>
    </sheetView>
  </sheetViews>
  <sheetFormatPr defaultRowHeight="15" x14ac:dyDescent="0.25"/>
  <cols>
    <col min="2" max="2" width="22.5703125" customWidth="1"/>
  </cols>
  <sheetData>
    <row r="11" spans="2:8" x14ac:dyDescent="0.25">
      <c r="B11" s="1" t="s">
        <v>24</v>
      </c>
      <c r="C11">
        <v>669</v>
      </c>
      <c r="D11" s="2"/>
      <c r="H11" s="2">
        <v>200</v>
      </c>
    </row>
  </sheetData>
  <hyperlinks>
    <hyperlink ref="B11" r:id="rId1" display="https://market.yandex.ru/product--shchit-uchetno-raspredelitelnyi-rucelf-navesnoi-modulei-12-shchru-1n-12-ip31/388458097?show-uid=15730627962493390042116002&amp;nid=56409&amp;lr=11&amp;context=search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Esp32</vt:lpstr>
      <vt:lpstr>Arduino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2019-11-10T15:10:20Z</dcterms:modified>
</cp:coreProperties>
</file>