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li-Programs\DataScience\HW1\"/>
    </mc:Choice>
  </mc:AlternateContent>
  <bookViews>
    <workbookView xWindow="0" yWindow="0" windowWidth="11625" windowHeight="7680" activeTab="2"/>
  </bookViews>
  <sheets>
    <sheet name="Sub-Category" sheetId="3" r:id="rId1"/>
    <sheet name="Category" sheetId="2" r:id="rId2"/>
    <sheet name="Year" sheetId="6" r:id="rId3"/>
    <sheet name="Data" sheetId="1" r:id="rId4"/>
    <sheet name="Bonus" sheetId="9" r:id="rId5"/>
  </sheets>
  <definedNames>
    <definedName name="_xlnm._FilterDatabase" localSheetId="3" hidden="1">Data!$A$1:$R$4115</definedName>
  </definedNames>
  <calcPr calcId="152511"/>
  <pivotCaches>
    <pivotCache cacheId="0" r:id="rId6"/>
    <pivotCache cacheId="2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C13" i="9"/>
  <c r="C12" i="9"/>
  <c r="C11" i="9"/>
  <c r="C10" i="9"/>
  <c r="C9" i="9"/>
  <c r="C8" i="9"/>
  <c r="C7" i="9"/>
  <c r="C6" i="9"/>
  <c r="C5" i="9"/>
  <c r="C4" i="9"/>
  <c r="B11" i="9"/>
  <c r="B7" i="9"/>
  <c r="E13" i="9"/>
  <c r="B13" i="9"/>
  <c r="B12" i="9"/>
  <c r="B10" i="9"/>
  <c r="B9" i="9"/>
  <c r="B8" i="9"/>
  <c r="B6" i="9"/>
  <c r="B5" i="9"/>
  <c r="B4" i="9"/>
  <c r="B3" i="9"/>
  <c r="E3" i="9"/>
  <c r="F3" i="9" s="1"/>
  <c r="C3" i="9"/>
  <c r="D3" i="9"/>
  <c r="B2" i="9"/>
  <c r="D2" i="9"/>
  <c r="C2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E10" i="9" l="1"/>
  <c r="F10" i="9" s="1"/>
  <c r="E6" i="9"/>
  <c r="H6" i="9" s="1"/>
  <c r="E5" i="9"/>
  <c r="G5" i="9" s="1"/>
  <c r="H10" i="9"/>
  <c r="G13" i="9"/>
  <c r="H13" i="9"/>
  <c r="F13" i="9"/>
  <c r="E12" i="9"/>
  <c r="E11" i="9"/>
  <c r="E9" i="9"/>
  <c r="E8" i="9"/>
  <c r="E7" i="9"/>
  <c r="H3" i="9"/>
  <c r="G3" i="9"/>
  <c r="E4" i="9"/>
  <c r="E2" i="9"/>
  <c r="G2" i="9" s="1"/>
  <c r="F2" i="9"/>
  <c r="H2" i="9"/>
  <c r="O2736" i="1"/>
  <c r="O2245" i="1"/>
  <c r="O1255" i="1"/>
  <c r="O1014" i="1"/>
  <c r="O2016" i="1"/>
  <c r="O3842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2996" i="1"/>
  <c r="O1467" i="1"/>
  <c r="O2195" i="1"/>
  <c r="O2312" i="1"/>
  <c r="O2449" i="1"/>
  <c r="O1382" i="1"/>
  <c r="O2040" i="1"/>
  <c r="O1536" i="1"/>
  <c r="O2190" i="1"/>
  <c r="O2277" i="1"/>
  <c r="O2609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709" i="1"/>
  <c r="O2301" i="1"/>
  <c r="O1947" i="1"/>
  <c r="O1978" i="1"/>
  <c r="O1032" i="1"/>
  <c r="O3728" i="1"/>
  <c r="O3155" i="1"/>
  <c r="O2235" i="1"/>
  <c r="O3813" i="1"/>
  <c r="O2262" i="1"/>
  <c r="O2604" i="1"/>
  <c r="O1196" i="1"/>
  <c r="O2268" i="1"/>
  <c r="O2012" i="1"/>
  <c r="O3003" i="1"/>
  <c r="O2072" i="1"/>
  <c r="O738" i="1"/>
  <c r="O3355" i="1"/>
  <c r="O2005" i="1"/>
  <c r="O45" i="1"/>
  <c r="O1839" i="1"/>
  <c r="O248" i="1"/>
  <c r="O2011" i="1"/>
  <c r="O2034" i="1"/>
  <c r="O2611" i="1"/>
  <c r="O540" i="1"/>
  <c r="O3027" i="1"/>
  <c r="O2039" i="1"/>
  <c r="O646" i="1"/>
  <c r="O3710" i="1"/>
  <c r="O2267" i="1"/>
  <c r="O2726" i="1"/>
  <c r="O1259" i="1"/>
  <c r="O2341" i="1"/>
  <c r="O1958" i="1"/>
  <c r="O308" i="1"/>
  <c r="O2216" i="1"/>
  <c r="O1194" i="1"/>
  <c r="O3446" i="1"/>
  <c r="O2081" i="1"/>
  <c r="O3584" i="1"/>
  <c r="O2257" i="1"/>
  <c r="O3294" i="1"/>
  <c r="O1970" i="1"/>
  <c r="O2186" i="1"/>
  <c r="O320" i="1"/>
  <c r="O2273" i="1"/>
  <c r="O1530" i="1"/>
  <c r="O2023" i="1"/>
  <c r="O2073" i="1"/>
  <c r="O1224" i="1"/>
  <c r="O647" i="1"/>
  <c r="O1506" i="1"/>
  <c r="O2254" i="1"/>
  <c r="O1612" i="1"/>
  <c r="O2280" i="1"/>
  <c r="O2242" i="1"/>
  <c r="O1198" i="1"/>
  <c r="O656" i="1"/>
  <c r="O845" i="1"/>
  <c r="O2488" i="1"/>
  <c r="O1632" i="1"/>
  <c r="O2717" i="1"/>
  <c r="O1973" i="1"/>
  <c r="O1835" i="1"/>
  <c r="O1967" i="1"/>
  <c r="O1200" i="1"/>
  <c r="O1754" i="1"/>
  <c r="O1966" i="1"/>
  <c r="O1975" i="1"/>
  <c r="O384" i="1"/>
  <c r="O2330" i="1"/>
  <c r="O1212" i="1"/>
  <c r="O2107" i="1"/>
  <c r="O1199" i="1"/>
  <c r="O2724" i="1"/>
  <c r="O1378" i="1"/>
  <c r="O3654" i="1"/>
  <c r="O1538" i="1"/>
  <c r="O2177" i="1"/>
  <c r="O2042" i="1"/>
  <c r="O2008" i="1"/>
  <c r="O110" i="1"/>
  <c r="O3026" i="1"/>
  <c r="O2739" i="1"/>
  <c r="O2226" i="1"/>
  <c r="O1289" i="1"/>
  <c r="O2817" i="1"/>
  <c r="O1925" i="1"/>
  <c r="O264" i="1"/>
  <c r="O3720" i="1"/>
  <c r="O759" i="1"/>
  <c r="O1025" i="1"/>
  <c r="O2014" i="1"/>
  <c r="O2006" i="1"/>
  <c r="O833" i="1"/>
  <c r="O2710" i="1"/>
  <c r="O306" i="1"/>
  <c r="O287" i="1"/>
  <c r="O3820" i="1"/>
  <c r="O2032" i="1"/>
  <c r="O1955" i="1"/>
  <c r="O2117" i="1"/>
  <c r="O3832" i="1"/>
  <c r="O2610" i="1"/>
  <c r="O3393" i="1"/>
  <c r="O2258" i="1"/>
  <c r="O3368" i="1"/>
  <c r="O2275" i="1"/>
  <c r="O111" i="1"/>
  <c r="O1388" i="1"/>
  <c r="O2068" i="1"/>
  <c r="O858" i="1"/>
  <c r="O3364" i="1"/>
  <c r="O2004" i="1"/>
  <c r="O1509" i="1"/>
  <c r="O3473" i="1"/>
  <c r="O389" i="1"/>
  <c r="O658" i="1"/>
  <c r="O3039" i="1"/>
  <c r="O1260" i="1"/>
  <c r="O1953" i="1"/>
  <c r="O1385" i="1"/>
  <c r="O2335" i="1"/>
  <c r="O1285" i="1"/>
  <c r="O2037" i="1"/>
  <c r="O3410" i="1"/>
  <c r="O3316" i="1"/>
  <c r="O3721" i="1"/>
  <c r="O1977" i="1"/>
  <c r="O1526" i="1"/>
  <c r="O1968" i="1"/>
  <c r="O385" i="1"/>
  <c r="O1022" i="1"/>
  <c r="O1520" i="1"/>
  <c r="O1841" i="1"/>
  <c r="O1351" i="1"/>
  <c r="O790" i="1"/>
  <c r="O1380" i="1"/>
  <c r="O2501" i="1"/>
  <c r="O2445" i="1"/>
  <c r="O1257" i="1"/>
  <c r="O2059" i="1"/>
  <c r="O3464" i="1"/>
  <c r="O3601" i="1"/>
  <c r="O2730" i="1"/>
  <c r="O1676" i="1"/>
  <c r="O1752" i="1"/>
  <c r="O2027" i="1"/>
  <c r="O1952" i="1"/>
  <c r="O1838" i="1"/>
  <c r="O1252" i="1"/>
  <c r="O2215" i="1"/>
  <c r="O1204" i="1"/>
  <c r="O2067" i="1"/>
  <c r="O1256" i="1"/>
  <c r="O1954" i="1"/>
  <c r="O83" i="1"/>
  <c r="O2062" i="1"/>
  <c r="O2213" i="1"/>
  <c r="O1928" i="1"/>
  <c r="O2547" i="1"/>
  <c r="O846" i="1"/>
  <c r="O1964" i="1"/>
  <c r="O2022" i="1"/>
  <c r="O3458" i="1"/>
  <c r="O2066" i="1"/>
  <c r="O260" i="1"/>
  <c r="O3048" i="1"/>
  <c r="O3462" i="1"/>
  <c r="O1376" i="1"/>
  <c r="O1477" i="1"/>
  <c r="O3157" i="1"/>
  <c r="O2621" i="1"/>
  <c r="O2638" i="1"/>
  <c r="O1939" i="1"/>
  <c r="O2837" i="1"/>
  <c r="O3709" i="1"/>
  <c r="O3445" i="1"/>
  <c r="O2284" i="1"/>
  <c r="O2283" i="1"/>
  <c r="O2192" i="1"/>
  <c r="O254" i="1"/>
  <c r="O3397" i="1"/>
  <c r="O3607" i="1"/>
  <c r="O39" i="1"/>
  <c r="O1358" i="1"/>
  <c r="O2457" i="1"/>
  <c r="O2043" i="1"/>
  <c r="O391" i="1"/>
  <c r="O2458" i="1"/>
  <c r="O2172" i="1"/>
  <c r="O787" i="1"/>
  <c r="O3539" i="1"/>
  <c r="O2467" i="1"/>
  <c r="O2266" i="1"/>
  <c r="O3009" i="1"/>
  <c r="O3510" i="1"/>
  <c r="O1539" i="1"/>
  <c r="O825" i="1"/>
  <c r="O747" i="1"/>
  <c r="O301" i="1"/>
  <c r="O2035" i="1"/>
  <c r="O274" i="1"/>
  <c r="O2991" i="1"/>
  <c r="O289" i="1"/>
  <c r="O1533" i="1"/>
  <c r="O2315" i="1"/>
  <c r="O3308" i="1"/>
  <c r="O1681" i="1"/>
  <c r="O3257" i="1"/>
  <c r="O3593" i="1"/>
  <c r="O2975" i="1"/>
  <c r="O3656" i="1"/>
  <c r="O1655" i="1"/>
  <c r="O1527" i="1"/>
  <c r="O359" i="1"/>
  <c r="O66" i="1"/>
  <c r="O1362" i="1"/>
  <c r="O2293" i="1"/>
  <c r="O2447" i="1"/>
  <c r="O1883" i="1"/>
  <c r="O1935" i="1"/>
  <c r="O1220" i="1"/>
  <c r="O2998" i="1"/>
  <c r="O2614" i="1"/>
  <c r="O3180" i="1"/>
  <c r="O2978" i="1"/>
  <c r="O3345" i="1"/>
  <c r="O2479" i="1"/>
  <c r="O1377" i="1"/>
  <c r="O2231" i="1"/>
  <c r="O1942" i="1"/>
  <c r="O2670" i="1"/>
  <c r="O3605" i="1"/>
  <c r="O2304" i="1"/>
  <c r="O3451" i="1"/>
  <c r="O3295" i="1"/>
  <c r="O2732" i="1"/>
  <c r="O348" i="1"/>
  <c r="O2836" i="1"/>
  <c r="O1642" i="1"/>
  <c r="O2617" i="1"/>
  <c r="O3523" i="1"/>
  <c r="O2251" i="1"/>
  <c r="O2060" i="1"/>
  <c r="O3030" i="1"/>
  <c r="O2448" i="1"/>
  <c r="O1959" i="1"/>
  <c r="O1402" i="1"/>
  <c r="O2057" i="1"/>
  <c r="O1831" i="1"/>
  <c r="O37" i="1"/>
  <c r="O1266" i="1"/>
  <c r="O3050" i="1"/>
  <c r="O1503" i="1"/>
  <c r="O2639" i="1"/>
  <c r="O1890" i="1"/>
  <c r="O1762" i="1"/>
  <c r="O14" i="1"/>
  <c r="O2641" i="1"/>
  <c r="O3267" i="1"/>
  <c r="O1466" i="1"/>
  <c r="O3167" i="1"/>
  <c r="O2224" i="1"/>
  <c r="O2971" i="1"/>
  <c r="O3612" i="1"/>
  <c r="O1277" i="1"/>
  <c r="O1519" i="1"/>
  <c r="O2025" i="1"/>
  <c r="O2181" i="1"/>
  <c r="O3233" i="1"/>
  <c r="O1668" i="1"/>
  <c r="O1190" i="1"/>
  <c r="O3168" i="1"/>
  <c r="O734" i="1"/>
  <c r="O3837" i="1"/>
  <c r="O815" i="1"/>
  <c r="O15" i="1"/>
  <c r="O3485" i="1"/>
  <c r="O3311" i="1"/>
  <c r="O2668" i="1"/>
  <c r="O1221" i="1"/>
  <c r="O741" i="1"/>
  <c r="O3493" i="1"/>
  <c r="O3012" i="1"/>
  <c r="O2632" i="1"/>
  <c r="O2229" i="1"/>
  <c r="O281" i="1"/>
  <c r="O1517" i="1"/>
  <c r="O2316" i="1"/>
  <c r="O3015" i="1"/>
  <c r="O1961" i="1"/>
  <c r="O2525" i="1"/>
  <c r="O2545" i="1"/>
  <c r="O2217" i="1"/>
  <c r="O3536" i="1"/>
  <c r="O282" i="1"/>
  <c r="O276" i="1"/>
  <c r="O1633" i="1"/>
  <c r="O3718" i="1"/>
  <c r="O820" i="1"/>
  <c r="O2555" i="1"/>
  <c r="O729" i="1"/>
  <c r="O1627" i="1"/>
  <c r="O1210" i="1"/>
  <c r="O28" i="1"/>
  <c r="O3488" i="1"/>
  <c r="O852" i="1"/>
  <c r="O1763" i="1"/>
  <c r="O3698" i="1"/>
  <c r="O1276" i="1"/>
  <c r="O1280" i="1"/>
  <c r="O64" i="1"/>
  <c r="O2455" i="1"/>
  <c r="O113" i="1"/>
  <c r="O3274" i="1"/>
  <c r="O2264" i="1"/>
  <c r="O1857" i="1"/>
  <c r="O2712" i="1"/>
  <c r="O2281" i="1"/>
  <c r="O3714" i="1"/>
  <c r="O2058" i="1"/>
  <c r="O3351" i="1"/>
  <c r="O78" i="1"/>
  <c r="O3538" i="1"/>
  <c r="O3611" i="1"/>
  <c r="O2237" i="1"/>
  <c r="O3454" i="1"/>
  <c r="O2183" i="1"/>
  <c r="O3829" i="1"/>
  <c r="O272" i="1"/>
  <c r="O2075" i="1"/>
  <c r="O802" i="1"/>
  <c r="O2207" i="1"/>
  <c r="O3452" i="1"/>
  <c r="O814" i="1"/>
  <c r="O1250" i="1"/>
  <c r="O2211" i="1"/>
  <c r="O3787" i="1"/>
  <c r="O280" i="1"/>
  <c r="O1515" i="1"/>
  <c r="O2796" i="1"/>
  <c r="O3472" i="1"/>
  <c r="O1948" i="1"/>
  <c r="O2298" i="1"/>
  <c r="O3049" i="1"/>
  <c r="O3564" i="1"/>
  <c r="O2050" i="1"/>
  <c r="O63" i="1"/>
  <c r="O785" i="1"/>
  <c r="O1748" i="1"/>
  <c r="O2065" i="1"/>
  <c r="O745" i="1"/>
  <c r="O2740" i="1"/>
  <c r="O2119" i="1"/>
  <c r="O1465" i="1"/>
  <c r="O278" i="1"/>
  <c r="O1348" i="1"/>
  <c r="O271" i="1"/>
  <c r="O2201" i="1"/>
  <c r="O657" i="1"/>
  <c r="O2168" i="1"/>
  <c r="O2985" i="1"/>
  <c r="O3035" i="1"/>
  <c r="O2260" i="1"/>
  <c r="O3330" i="1"/>
  <c r="O2105" i="1"/>
  <c r="O2296" i="1"/>
  <c r="O3773" i="1"/>
  <c r="O2623" i="1"/>
  <c r="O1619" i="1"/>
  <c r="O1218" i="1"/>
  <c r="O1293" i="1"/>
  <c r="O268" i="1"/>
  <c r="O840" i="1"/>
  <c r="O1391" i="1"/>
  <c r="O1040" i="1"/>
  <c r="O21" i="1"/>
  <c r="O1535" i="1"/>
  <c r="O1609" i="1"/>
  <c r="O1892" i="1"/>
  <c r="O2727" i="1"/>
  <c r="O1900" i="1"/>
  <c r="O3614" i="1"/>
  <c r="O792" i="1"/>
  <c r="O2333" i="1"/>
  <c r="O642" i="1"/>
  <c r="O3298" i="1"/>
  <c r="O860" i="1"/>
  <c r="O3560" i="1"/>
  <c r="O722" i="1"/>
  <c r="O2622" i="1"/>
  <c r="O2061" i="1"/>
  <c r="O3028" i="1"/>
  <c r="O3822" i="1"/>
  <c r="O3779" i="1"/>
  <c r="O1657" i="1"/>
  <c r="O1834" i="1"/>
  <c r="O788" i="1"/>
  <c r="O3482" i="1"/>
  <c r="O3" i="1"/>
  <c r="O3396" i="1"/>
  <c r="O38" i="1"/>
  <c r="O44" i="1"/>
  <c r="O404" i="1"/>
  <c r="O2818" i="1"/>
  <c r="O1652" i="1"/>
  <c r="O382" i="1"/>
  <c r="O655" i="1"/>
  <c r="O2612" i="1"/>
  <c r="O1298" i="1"/>
  <c r="O3712" i="1"/>
  <c r="O2279" i="1"/>
  <c r="O115" i="1"/>
  <c r="O117" i="1"/>
  <c r="O3459" i="1"/>
  <c r="O3816" i="1"/>
  <c r="O2725" i="1"/>
  <c r="O3425" i="1"/>
  <c r="O3677" i="1"/>
  <c r="O651" i="1"/>
  <c r="O1671" i="1"/>
  <c r="O3684" i="1"/>
  <c r="O258" i="1"/>
  <c r="O3686" i="1"/>
  <c r="O3463" i="1"/>
  <c r="O1524" i="1"/>
  <c r="O1474" i="1"/>
  <c r="O2167" i="1"/>
  <c r="O2180" i="1"/>
  <c r="O3336" i="1"/>
  <c r="O3373" i="1"/>
  <c r="O1944" i="1"/>
  <c r="O3484" i="1"/>
  <c r="O3671" i="1"/>
  <c r="O3342" i="1"/>
  <c r="O3422" i="1"/>
  <c r="O1848" i="1"/>
  <c r="O1254" i="1"/>
  <c r="O3407" i="1"/>
  <c r="O305" i="1"/>
  <c r="O1677" i="1"/>
  <c r="O2240" i="1"/>
  <c r="O1481" i="1"/>
  <c r="O819" i="1"/>
  <c r="O2634" i="1"/>
  <c r="O2" i="1"/>
  <c r="O411" i="1"/>
  <c r="O1923" i="1"/>
  <c r="O2102" i="1"/>
  <c r="O1389" i="1"/>
  <c r="O1894" i="1"/>
  <c r="O329" i="1"/>
  <c r="O3706" i="1"/>
  <c r="O2041" i="1"/>
  <c r="O3302" i="1"/>
  <c r="O1354" i="1"/>
  <c r="O2104" i="1"/>
  <c r="O2822" i="1"/>
  <c r="O3613" i="1"/>
  <c r="O1541" i="1"/>
  <c r="O2474" i="1"/>
  <c r="O1886" i="1"/>
  <c r="O1192" i="1"/>
  <c r="O1197" i="1"/>
  <c r="O1302" i="1"/>
  <c r="O1823" i="1"/>
  <c r="O1532" i="1"/>
  <c r="O1390" i="1"/>
  <c r="O3441" i="1"/>
  <c r="O2120" i="1"/>
  <c r="O2253" i="1"/>
  <c r="O826" i="1"/>
  <c r="O249" i="1"/>
  <c r="O822" i="1"/>
  <c r="O2491" i="1"/>
  <c r="O2303" i="1"/>
  <c r="O1355" i="1"/>
  <c r="O2454" i="1"/>
  <c r="O2028" i="1"/>
  <c r="O3161" i="1"/>
  <c r="O1862" i="1"/>
  <c r="O3303" i="1"/>
  <c r="O2481" i="1"/>
  <c r="O27" i="1"/>
  <c r="O1621" i="1"/>
  <c r="O1901" i="1"/>
  <c r="O2939" i="1"/>
  <c r="O2803" i="1"/>
  <c r="O783" i="1"/>
  <c r="O297" i="1"/>
  <c r="O3291" i="1"/>
  <c r="O2802" i="1"/>
  <c r="O2200" i="1"/>
  <c r="O2206" i="1"/>
  <c r="O3047" i="1"/>
  <c r="O3753" i="1"/>
  <c r="O1537" i="1"/>
  <c r="O2101" i="1"/>
  <c r="O1660" i="1"/>
  <c r="O2165" i="1"/>
  <c r="O732" i="1"/>
  <c r="O724" i="1"/>
  <c r="O3531" i="1"/>
  <c r="O261" i="1"/>
  <c r="O648" i="1"/>
  <c r="O1861" i="1"/>
  <c r="O1216" i="1"/>
  <c r="O2038" i="1"/>
  <c r="O269" i="1"/>
  <c r="O3029" i="1"/>
  <c r="O97" i="1"/>
  <c r="O2714" i="1"/>
  <c r="O3268" i="1"/>
  <c r="O2080" i="1"/>
  <c r="O3234" i="1"/>
  <c r="O2624" i="1"/>
  <c r="O3150" i="1"/>
  <c r="O836" i="1"/>
  <c r="O41" i="1"/>
  <c r="O2929" i="1"/>
  <c r="O112" i="1"/>
  <c r="O376" i="1"/>
  <c r="O731" i="1"/>
  <c r="O3567" i="1"/>
  <c r="O36" i="1"/>
  <c r="O853" i="1"/>
  <c r="O531" i="1"/>
  <c r="O2053" i="1"/>
  <c r="O307" i="1"/>
  <c r="O3608" i="1"/>
  <c r="O1305" i="1"/>
  <c r="O1356" i="1"/>
  <c r="O1036" i="1"/>
  <c r="O2819" i="1"/>
  <c r="O3273" i="1"/>
  <c r="O3347" i="1"/>
  <c r="O3415" i="1"/>
  <c r="O3431" i="1"/>
  <c r="O3579" i="1"/>
  <c r="O3602" i="1"/>
  <c r="O1750" i="1"/>
  <c r="O3757" i="1"/>
  <c r="O2106" i="1"/>
  <c r="O2980" i="1"/>
  <c r="O3695" i="1"/>
  <c r="O1214" i="1"/>
  <c r="O2923" i="1"/>
  <c r="O57" i="1"/>
  <c r="O2983" i="1"/>
  <c r="O3785" i="1"/>
  <c r="O3678" i="1"/>
  <c r="O2495" i="1"/>
  <c r="O3540" i="1"/>
  <c r="O2071" i="1"/>
  <c r="O3455" i="1"/>
  <c r="O412" i="1"/>
  <c r="O1041" i="1"/>
  <c r="O1675" i="1"/>
  <c r="O3258" i="1"/>
  <c r="O2241" i="1"/>
  <c r="O53" i="1"/>
  <c r="O755" i="1"/>
  <c r="O2473" i="1"/>
  <c r="O2938" i="1"/>
  <c r="O3044" i="1"/>
  <c r="O3270" i="1"/>
  <c r="O3533" i="1"/>
  <c r="O3693" i="1"/>
  <c r="O2805" i="1"/>
  <c r="O3481" i="1"/>
  <c r="O3254" i="1"/>
  <c r="O3138" i="1"/>
  <c r="O104" i="1"/>
  <c r="O3489" i="1"/>
  <c r="O2631" i="1"/>
  <c r="O2815" i="1"/>
  <c r="O2497" i="1"/>
  <c r="O2480" i="1"/>
  <c r="O3492" i="1"/>
  <c r="O3591" i="1"/>
  <c r="O353" i="1"/>
  <c r="O3244" i="1"/>
  <c r="O816" i="1"/>
  <c r="O3594" i="1"/>
  <c r="O72" i="1"/>
  <c r="O3034" i="1"/>
  <c r="O70" i="1"/>
  <c r="O3164" i="1"/>
  <c r="O3468" i="1"/>
  <c r="O81" i="1"/>
  <c r="O1932" i="1"/>
  <c r="O3727" i="1"/>
  <c r="O2175" i="1"/>
  <c r="O1965" i="1"/>
  <c r="O2069" i="1"/>
  <c r="O1669" i="1"/>
  <c r="O414" i="1"/>
  <c r="O650" i="1"/>
  <c r="O3038" i="1"/>
  <c r="O3589" i="1"/>
  <c r="O1368" i="1"/>
  <c r="O3357" i="1"/>
  <c r="O3214" i="1"/>
  <c r="O3461" i="1"/>
  <c r="O3535" i="1"/>
  <c r="O2030" i="1"/>
  <c r="O390" i="1"/>
  <c r="O1401" i="1"/>
  <c r="O2534" i="1"/>
  <c r="O1943" i="1"/>
  <c r="O2178" i="1"/>
  <c r="O733" i="1"/>
  <c r="O2809" i="1"/>
  <c r="O3694" i="1"/>
  <c r="O11" i="1"/>
  <c r="O1363" i="1"/>
  <c r="O2232" i="1"/>
  <c r="O2444" i="1"/>
  <c r="O3596" i="1"/>
  <c r="O3325" i="1"/>
  <c r="O3212" i="1"/>
  <c r="O659" i="1"/>
  <c r="O1202" i="1"/>
  <c r="O3320" i="1"/>
  <c r="O253" i="1"/>
  <c r="O736" i="1"/>
  <c r="O87" i="1"/>
  <c r="O1264" i="1"/>
  <c r="O374" i="1"/>
  <c r="O1359" i="1"/>
  <c r="O1637" i="1"/>
  <c r="O1650" i="1"/>
  <c r="O1844" i="1"/>
  <c r="O2297" i="1"/>
  <c r="O335" i="1"/>
  <c r="O400" i="1"/>
  <c r="O2024" i="1"/>
  <c r="O1472" i="1"/>
  <c r="O1613" i="1"/>
  <c r="O2671" i="1"/>
  <c r="O2019" i="1"/>
  <c r="O1291" i="1"/>
  <c r="O342" i="1"/>
  <c r="O1347" i="1"/>
  <c r="O2494" i="1"/>
  <c r="O2928" i="1"/>
  <c r="O3229" i="1"/>
  <c r="O1525" i="1"/>
  <c r="O3224" i="1"/>
  <c r="O3618" i="1"/>
  <c r="O1645" i="1"/>
  <c r="O3498" i="1"/>
  <c r="O3460" i="1"/>
  <c r="O3170" i="1"/>
  <c r="O364" i="1"/>
  <c r="O1386" i="1"/>
  <c r="O1845" i="1"/>
  <c r="O1301" i="1"/>
  <c r="O1374" i="1"/>
  <c r="O2825" i="1"/>
  <c r="O1898" i="1"/>
  <c r="O73" i="1"/>
  <c r="O2007" i="1"/>
  <c r="O3013" i="1"/>
  <c r="O1511" i="1"/>
  <c r="O1936" i="1"/>
  <c r="O1284" i="1"/>
  <c r="O3411" i="1"/>
  <c r="O2087" i="1"/>
  <c r="O2044" i="1"/>
  <c r="O1751" i="1"/>
  <c r="O3705" i="1"/>
  <c r="O31" i="1"/>
  <c r="O347" i="1"/>
  <c r="O805" i="1"/>
  <c r="O534" i="1"/>
  <c r="O2667" i="1"/>
  <c r="O325" i="1"/>
  <c r="O3542" i="1"/>
  <c r="O6" i="1"/>
  <c r="O2738" i="1"/>
  <c r="O2220" i="1"/>
  <c r="O2556" i="1"/>
  <c r="O1357" i="1"/>
  <c r="O1666" i="1"/>
  <c r="O739" i="1"/>
  <c r="O3310" i="1"/>
  <c r="O1249" i="1"/>
  <c r="O1396" i="1"/>
  <c r="O723" i="1"/>
  <c r="O1606" i="1"/>
  <c r="O3573" i="1"/>
  <c r="O372" i="1"/>
  <c r="O848" i="1"/>
  <c r="O1296" i="1"/>
  <c r="O3406" i="1"/>
  <c r="O839" i="1"/>
  <c r="O2964" i="1"/>
  <c r="O3470" i="1"/>
  <c r="O3812" i="1"/>
  <c r="O2987" i="1"/>
  <c r="O3283" i="1"/>
  <c r="O2170" i="1"/>
  <c r="O2492" i="1"/>
  <c r="O2287" i="1"/>
  <c r="O3708" i="1"/>
  <c r="O3021" i="1"/>
  <c r="O1623" i="1"/>
  <c r="O3292" i="1"/>
  <c r="O3490" i="1"/>
  <c r="O3702" i="1"/>
  <c r="O2048" i="1"/>
  <c r="O2320" i="1"/>
  <c r="O1849" i="1"/>
  <c r="O1933" i="1"/>
  <c r="O525" i="1"/>
  <c r="O283" i="1"/>
  <c r="O2096" i="1"/>
  <c r="O1475" i="1"/>
  <c r="O13" i="1"/>
  <c r="O539" i="1"/>
  <c r="O3007" i="1"/>
  <c r="O735" i="1"/>
  <c r="O2093" i="1"/>
  <c r="O842" i="1"/>
  <c r="O2091" i="1"/>
  <c r="O847" i="1"/>
  <c r="O2033" i="1"/>
  <c r="O1528" i="1"/>
  <c r="O2197" i="1"/>
  <c r="O1247" i="1"/>
  <c r="O2829" i="1"/>
  <c r="O2840" i="1"/>
  <c r="O2029" i="1"/>
  <c r="O418" i="1"/>
  <c r="O2051" i="1"/>
  <c r="O2719" i="1"/>
  <c r="O293" i="1"/>
  <c r="O47" i="1"/>
  <c r="O93" i="1"/>
  <c r="O106" i="1"/>
  <c r="O377" i="1"/>
  <c r="O1757" i="1"/>
  <c r="O2169" i="1"/>
  <c r="O2784" i="1"/>
  <c r="O3625" i="1"/>
  <c r="O3692" i="1"/>
  <c r="O3756" i="1"/>
  <c r="O3782" i="1"/>
  <c r="O2718" i="1"/>
  <c r="O2289" i="1"/>
  <c r="O1656" i="1"/>
  <c r="O851" i="1"/>
  <c r="O2549" i="1"/>
  <c r="O3011" i="1"/>
  <c r="O3182" i="1"/>
  <c r="O3213" i="1"/>
  <c r="O2193" i="1"/>
  <c r="O2789" i="1"/>
  <c r="O3541" i="1"/>
  <c r="O2276" i="1"/>
  <c r="O3418" i="1"/>
  <c r="O1667" i="1"/>
  <c r="O3349" i="1"/>
  <c r="O3211" i="1"/>
  <c r="O2486" i="1"/>
  <c r="O3818" i="1"/>
  <c r="O824" i="1"/>
  <c r="O3828" i="1"/>
  <c r="O643" i="1"/>
  <c r="O1267" i="1"/>
  <c r="O3587" i="1"/>
  <c r="O1265" i="1"/>
  <c r="O2786" i="1"/>
  <c r="O3534" i="1"/>
  <c r="O311" i="1"/>
  <c r="O3619" i="1"/>
  <c r="O3001" i="1"/>
  <c r="O3235" i="1"/>
  <c r="O3483" i="1"/>
  <c r="O303" i="1"/>
  <c r="O298" i="1"/>
  <c r="O3369" i="1"/>
  <c r="O1366" i="1"/>
  <c r="O1026" i="1"/>
  <c r="O68" i="1"/>
  <c r="O25" i="1"/>
  <c r="O753" i="1"/>
  <c r="O2469" i="1"/>
  <c r="O3597" i="1"/>
  <c r="O1746" i="1"/>
  <c r="O2559" i="1"/>
  <c r="O1680" i="1"/>
  <c r="O3515" i="1"/>
  <c r="O1611" i="1"/>
  <c r="O3296" i="1"/>
  <c r="O3691" i="1"/>
  <c r="O538" i="1"/>
  <c r="O2734" i="1"/>
  <c r="O856" i="1"/>
  <c r="O266" i="1"/>
  <c r="O2722" i="1"/>
  <c r="O265" i="1"/>
  <c r="O1836" i="1"/>
  <c r="O1626" i="1"/>
  <c r="O1258" i="1"/>
  <c r="O1962" i="1"/>
  <c r="O1542" i="1"/>
  <c r="O2788" i="1"/>
  <c r="O3372" i="1"/>
  <c r="O758" i="1"/>
  <c r="O3149" i="1"/>
  <c r="O1682" i="1"/>
  <c r="O3179" i="1"/>
  <c r="O1030" i="1"/>
  <c r="O837" i="1"/>
  <c r="O24" i="1"/>
  <c r="O3014" i="1"/>
  <c r="O2010" i="1"/>
  <c r="O1482" i="1"/>
  <c r="O1248" i="1"/>
  <c r="O1629" i="1"/>
  <c r="O1854" i="1"/>
  <c r="O256" i="1"/>
  <c r="O2826" i="1"/>
  <c r="O3529" i="1"/>
  <c r="O3389" i="1"/>
  <c r="O3278" i="1"/>
  <c r="O338" i="1"/>
  <c r="O3331" i="1"/>
  <c r="O3769" i="1"/>
  <c r="O1270" i="1"/>
  <c r="O3835" i="1"/>
  <c r="O2801" i="1"/>
  <c r="O841" i="1"/>
  <c r="O354" i="1"/>
  <c r="O1938" i="1"/>
  <c r="O2716" i="1"/>
  <c r="O1887" i="1"/>
  <c r="O3189" i="1"/>
  <c r="O3657" i="1"/>
  <c r="O357" i="1"/>
  <c r="O69" i="1"/>
  <c r="O2465" i="1"/>
  <c r="O54" i="1"/>
  <c r="O3301" i="1"/>
  <c r="O3169" i="1"/>
  <c r="O1379" i="1"/>
  <c r="O381" i="1"/>
  <c r="O3315" i="1"/>
  <c r="O3023" i="1"/>
  <c r="O3219" i="1"/>
  <c r="O1759" i="1"/>
  <c r="O2538" i="1"/>
  <c r="O1940" i="1"/>
  <c r="O3305" i="1"/>
  <c r="O1825" i="1"/>
  <c r="O1361" i="1"/>
  <c r="O2163" i="1"/>
  <c r="O2009" i="1"/>
  <c r="O530" i="1"/>
  <c r="O1924" i="1"/>
  <c r="O2265" i="1"/>
  <c r="O2090" i="1"/>
  <c r="O2079" i="1"/>
  <c r="O2798" i="1"/>
  <c r="O3586" i="1"/>
  <c r="O2453" i="1"/>
  <c r="O77" i="1"/>
  <c r="O1678" i="1"/>
  <c r="O3479" i="1"/>
  <c r="O3243" i="1"/>
  <c r="O3667" i="1"/>
  <c r="O818" i="1"/>
  <c r="O1469" i="1"/>
  <c r="O91" i="1"/>
  <c r="O2092" i="1"/>
  <c r="O1208" i="1"/>
  <c r="O2806" i="1"/>
  <c r="O3174" i="1"/>
  <c r="O3786" i="1"/>
  <c r="O2064" i="1"/>
  <c r="O1981" i="1"/>
  <c r="O1024" i="1"/>
  <c r="O800" i="1"/>
  <c r="O3178" i="1"/>
  <c r="O352" i="1"/>
  <c r="O1272" i="1"/>
  <c r="O2834" i="1"/>
  <c r="O1760" i="1"/>
  <c r="O98" i="1"/>
  <c r="O524" i="1"/>
  <c r="O2633" i="1"/>
  <c r="O2083" i="1"/>
  <c r="O2618" i="1"/>
  <c r="O1896" i="1"/>
  <c r="O2785" i="1"/>
  <c r="O3391" i="1"/>
  <c r="O3549" i="1"/>
  <c r="O737" i="1"/>
  <c r="O379" i="1"/>
  <c r="O1926" i="1"/>
  <c r="O2214" i="1"/>
  <c r="O3572" i="1"/>
  <c r="O3281" i="1"/>
  <c r="O285" i="1"/>
  <c r="O1369" i="1"/>
  <c r="O3486" i="1"/>
  <c r="O373" i="1"/>
  <c r="O789" i="1"/>
  <c r="O3181" i="1"/>
  <c r="O1617" i="1"/>
  <c r="O1747" i="1"/>
  <c r="O528" i="1"/>
  <c r="O2625" i="1"/>
  <c r="O3160" i="1"/>
  <c r="O3293" i="1"/>
  <c r="O3713" i="1"/>
  <c r="O2969" i="1"/>
  <c r="O3582" i="1"/>
  <c r="O1399" i="1"/>
  <c r="O2198" i="1"/>
  <c r="O318" i="1"/>
  <c r="O246" i="1"/>
  <c r="O2485" i="1"/>
  <c r="O1262" i="1"/>
  <c r="O2471" i="1"/>
  <c r="O118" i="1"/>
  <c r="O3525" i="1"/>
  <c r="O1394" i="1"/>
  <c r="O2968" i="1"/>
  <c r="O3675" i="1"/>
  <c r="O2056" i="1"/>
  <c r="O2979" i="1"/>
  <c r="O65" i="1"/>
  <c r="O244" i="1"/>
  <c r="O3363" i="1"/>
  <c r="O3767" i="1"/>
  <c r="O3556" i="1"/>
  <c r="O3471" i="1"/>
  <c r="O2085" i="1"/>
  <c r="O2502" i="1"/>
  <c r="O3477" i="1"/>
  <c r="O2814" i="1"/>
  <c r="O2103" i="1"/>
  <c r="O3016" i="1"/>
  <c r="O120" i="1"/>
  <c r="O2540" i="1"/>
  <c r="O334" i="1"/>
  <c r="O2017" i="1"/>
  <c r="O1622" i="1"/>
  <c r="O3621" i="1"/>
  <c r="O3754" i="1"/>
  <c r="O2528" i="1"/>
  <c r="O1674" i="1"/>
  <c r="O76" i="1"/>
  <c r="O328" i="1"/>
  <c r="O3156" i="1"/>
  <c r="O251" i="1"/>
  <c r="O2483" i="1"/>
  <c r="O3480" i="1"/>
  <c r="O3606" i="1"/>
  <c r="O3006" i="1"/>
  <c r="O1661" i="1"/>
  <c r="O2499" i="1"/>
  <c r="O3682" i="1"/>
  <c r="O3491" i="1"/>
  <c r="O2255" i="1"/>
  <c r="O321" i="1"/>
  <c r="O243" i="1"/>
  <c r="O3036" i="1"/>
  <c r="O3327" i="1"/>
  <c r="O3838" i="1"/>
  <c r="O652" i="1"/>
  <c r="O1038" i="1"/>
  <c r="O3240" i="1"/>
  <c r="O402" i="1"/>
  <c r="O2708" i="1"/>
  <c r="O1476" i="1"/>
  <c r="O2164" i="1"/>
  <c r="O3172" i="1"/>
  <c r="O3265" i="1"/>
  <c r="O1225" i="1"/>
  <c r="O386" i="1"/>
  <c r="O3287" i="1"/>
  <c r="O2808" i="1"/>
  <c r="O2628" i="1"/>
  <c r="O3399" i="1"/>
  <c r="O3437" i="1"/>
  <c r="O1311" i="1"/>
  <c r="O3683" i="1"/>
  <c r="O396" i="1"/>
  <c r="O1397" i="1"/>
  <c r="O314" i="1"/>
  <c r="O1513" i="1"/>
  <c r="O797" i="1"/>
  <c r="O380" i="1"/>
  <c r="O1031" i="1"/>
  <c r="O29" i="1"/>
  <c r="O2548" i="1"/>
  <c r="O3385" i="1"/>
  <c r="O754" i="1"/>
  <c r="O1360" i="1"/>
  <c r="O1679" i="1"/>
  <c r="O1381" i="1"/>
  <c r="O349" i="1"/>
  <c r="O803" i="1"/>
  <c r="O2841" i="1"/>
  <c r="O2212" i="1"/>
  <c r="O1223" i="1"/>
  <c r="O270" i="1"/>
  <c r="O1508" i="1"/>
  <c r="O309" i="1"/>
  <c r="O1479" i="1"/>
  <c r="O2561" i="1"/>
  <c r="O3248" i="1"/>
  <c r="O3724" i="1"/>
  <c r="O1889" i="1"/>
  <c r="O3165" i="1"/>
  <c r="O267" i="1"/>
  <c r="O2466" i="1"/>
  <c r="O748" i="1"/>
  <c r="O363" i="1"/>
  <c r="O3400" i="1"/>
  <c r="O3570" i="1"/>
  <c r="O3663" i="1"/>
  <c r="O3788" i="1"/>
  <c r="O71" i="1"/>
  <c r="O1282" i="1"/>
  <c r="O3685" i="1"/>
  <c r="O1743" i="1"/>
  <c r="O1647" i="1"/>
  <c r="O1281" i="1"/>
  <c r="O1510" i="1"/>
  <c r="O3659" i="1"/>
  <c r="O2084" i="1"/>
  <c r="O3253" i="1"/>
  <c r="O2074" i="1"/>
  <c r="O744" i="1"/>
  <c r="O1283" i="1"/>
  <c r="O2464" i="1"/>
  <c r="O1370" i="1"/>
  <c r="O1941" i="1"/>
  <c r="O2535" i="1"/>
  <c r="O2669" i="1"/>
  <c r="O2833" i="1"/>
  <c r="O2339" i="1"/>
  <c r="O3595" i="1"/>
  <c r="O95" i="1"/>
  <c r="O2795" i="1"/>
  <c r="O1756" i="1"/>
  <c r="O3700" i="1"/>
  <c r="O3043" i="1"/>
  <c r="O395" i="1"/>
  <c r="O1529" i="1"/>
  <c r="O1387" i="1"/>
  <c r="O2989" i="1"/>
  <c r="O279" i="1"/>
  <c r="O2630" i="1"/>
  <c r="O1927" i="1"/>
  <c r="O3761" i="1"/>
  <c r="O1393" i="1"/>
  <c r="O1648" i="1"/>
  <c r="O3339" i="1"/>
  <c r="O3774" i="1"/>
  <c r="O2460" i="1"/>
  <c r="O366" i="1"/>
  <c r="O371" i="1"/>
  <c r="O340" i="1"/>
  <c r="O3600" i="1"/>
  <c r="O3681" i="1"/>
  <c r="O2608" i="1"/>
  <c r="O3520" i="1"/>
  <c r="O40" i="1"/>
  <c r="O3824" i="1"/>
  <c r="O3045" i="1"/>
  <c r="O1294" i="1"/>
  <c r="O1614" i="1"/>
  <c r="O2539" i="1"/>
  <c r="O2807" i="1"/>
  <c r="O3317" i="1"/>
  <c r="O3348" i="1"/>
  <c r="O3516" i="1"/>
  <c r="O1027" i="1"/>
  <c r="O3232" i="1"/>
  <c r="O3313" i="1"/>
  <c r="O7" i="1"/>
  <c r="O3404" i="1"/>
  <c r="O3450" i="1"/>
  <c r="O3623" i="1"/>
  <c r="O1400" i="1"/>
  <c r="O3031" i="1"/>
  <c r="O2188" i="1"/>
  <c r="O3783" i="1"/>
  <c r="O3434" i="1"/>
  <c r="O55" i="1"/>
  <c r="O2963" i="1"/>
  <c r="O3177" i="1"/>
  <c r="O2205" i="1"/>
  <c r="O3814" i="1"/>
  <c r="O3672" i="1"/>
  <c r="O1299" i="1"/>
  <c r="O3225" i="1"/>
  <c r="O1646" i="1"/>
  <c r="O2523" i="1"/>
  <c r="O3588" i="1"/>
  <c r="O791" i="1"/>
  <c r="O725" i="1"/>
  <c r="O3666" i="1"/>
  <c r="O1902" i="1"/>
  <c r="O2305" i="1"/>
  <c r="O3046" i="1"/>
  <c r="O3262" i="1"/>
  <c r="O2982" i="1"/>
  <c r="O3690" i="1"/>
  <c r="O3704" i="1"/>
  <c r="O1404" i="1"/>
  <c r="O288" i="1"/>
  <c r="O23" i="1"/>
  <c r="O1686" i="1"/>
  <c r="O1392" i="1"/>
  <c r="O1364" i="1"/>
  <c r="O3424" i="1"/>
  <c r="O1193" i="1"/>
  <c r="O3836" i="1"/>
  <c r="O2967" i="1"/>
  <c r="O3183" i="1"/>
  <c r="O3185" i="1"/>
  <c r="O300" i="1"/>
  <c r="O1842" i="1"/>
  <c r="O2560" i="1"/>
  <c r="O2721" i="1"/>
  <c r="O3173" i="1"/>
  <c r="O26" i="1"/>
  <c r="O3569" i="1"/>
  <c r="O3037" i="1"/>
  <c r="O821" i="1"/>
  <c r="O1744" i="1"/>
  <c r="O1860" i="1"/>
  <c r="O3041" i="1"/>
  <c r="O3499" i="1"/>
  <c r="O526" i="1"/>
  <c r="O2322" i="1"/>
  <c r="O1518" i="1"/>
  <c r="O1271" i="1"/>
  <c r="O355" i="1"/>
  <c r="O3130" i="1"/>
  <c r="O2446" i="1"/>
  <c r="O3279" i="1"/>
  <c r="O1292" i="1"/>
  <c r="O3432" i="1"/>
  <c r="O1464" i="1"/>
  <c r="O3759" i="1"/>
  <c r="O3004" i="1"/>
  <c r="O3412" i="1"/>
  <c r="O3585" i="1"/>
  <c r="O1034" i="1"/>
  <c r="O2228" i="1"/>
  <c r="O3562" i="1"/>
  <c r="O1471" i="1"/>
  <c r="O74" i="1"/>
  <c r="O1937" i="1"/>
  <c r="O277" i="1"/>
  <c r="O1288" i="1"/>
  <c r="O2086" i="1"/>
  <c r="O2835" i="1"/>
  <c r="O3711" i="1"/>
  <c r="O1603" i="1"/>
  <c r="O2295" i="1"/>
  <c r="O2046" i="1"/>
  <c r="O2812" i="1"/>
  <c r="O3448" i="1"/>
  <c r="O3775" i="1"/>
  <c r="O3428" i="1"/>
  <c r="O2223" i="1"/>
  <c r="O341" i="1"/>
  <c r="O397" i="1"/>
  <c r="O1665" i="1"/>
  <c r="O1755" i="1"/>
  <c r="O2451" i="1"/>
  <c r="O2936" i="1"/>
  <c r="O3135" i="1"/>
  <c r="O3321" i="1"/>
  <c r="O3699" i="1"/>
  <c r="O3826" i="1"/>
  <c r="O50" i="1"/>
  <c r="O2063" i="1"/>
  <c r="O324" i="1"/>
  <c r="O1505" i="1"/>
  <c r="O2443" i="1"/>
  <c r="O1468" i="1"/>
  <c r="O2314" i="1"/>
  <c r="O3231" i="1"/>
  <c r="O832" i="1"/>
  <c r="O3449" i="1"/>
  <c r="O532" i="1"/>
  <c r="O1191" i="1"/>
  <c r="O2838" i="1"/>
  <c r="O275" i="1"/>
  <c r="O2828" i="1"/>
  <c r="O3008" i="1"/>
  <c r="O2816" i="1"/>
  <c r="O2109" i="1"/>
  <c r="O3598" i="1"/>
  <c r="O408" i="1"/>
  <c r="O2321" i="1"/>
  <c r="O407" i="1"/>
  <c r="O3770" i="1"/>
  <c r="O1037" i="1"/>
  <c r="O3380" i="1"/>
  <c r="O242" i="1"/>
  <c r="O49" i="1"/>
  <c r="O2794" i="1"/>
  <c r="O3505" i="1"/>
  <c r="O2735" i="1"/>
  <c r="O799" i="1"/>
  <c r="O67" i="1"/>
  <c r="O3354" i="1"/>
  <c r="O2450" i="1"/>
  <c r="O3042" i="1"/>
  <c r="O3696" i="1"/>
  <c r="O2607" i="1"/>
  <c r="O107" i="1"/>
  <c r="O263" i="1"/>
  <c r="O742" i="1"/>
  <c r="O1033" i="1"/>
  <c r="O2291" i="1"/>
  <c r="O3275" i="1"/>
  <c r="O3323" i="1"/>
  <c r="O1850" i="1"/>
  <c r="O2557" i="1"/>
  <c r="O2110" i="1"/>
  <c r="O1398" i="1"/>
  <c r="O58" i="1"/>
  <c r="O2294" i="1"/>
  <c r="O82" i="1"/>
  <c r="O3819" i="1"/>
  <c r="O2530" i="1"/>
  <c r="O2942" i="1"/>
  <c r="O2470" i="1"/>
  <c r="O2250" i="1"/>
  <c r="O3186" i="1"/>
  <c r="O2182" i="1"/>
  <c r="O1383" i="1"/>
  <c r="O3409" i="1"/>
  <c r="O1373" i="1"/>
  <c r="O649" i="1"/>
  <c r="O2108" i="1"/>
  <c r="O2543" i="1"/>
  <c r="O817" i="1"/>
  <c r="O830" i="1"/>
  <c r="O1934" i="1"/>
  <c r="O3497" i="1"/>
  <c r="O2965" i="1"/>
  <c r="O1523" i="1"/>
  <c r="O401" i="1"/>
  <c r="O2664" i="1"/>
  <c r="O3617" i="1"/>
  <c r="O3166" i="1"/>
  <c r="O2308" i="1"/>
  <c r="O740" i="1"/>
  <c r="O1188" i="1"/>
  <c r="O257" i="1"/>
  <c r="O259" i="1"/>
  <c r="O343" i="1"/>
  <c r="O3778" i="1"/>
  <c r="O2490" i="1"/>
  <c r="O3032" i="1"/>
  <c r="O292" i="1"/>
  <c r="O3309" i="1"/>
  <c r="O2311" i="1"/>
  <c r="O375" i="1"/>
  <c r="O398" i="1"/>
  <c r="O3051" i="1"/>
  <c r="O2309" i="1"/>
  <c r="O351" i="1"/>
  <c r="O333" i="1"/>
  <c r="O17" i="1"/>
  <c r="O1761" i="1"/>
  <c r="O1891" i="1"/>
  <c r="O322" i="1"/>
  <c r="O3376" i="1"/>
  <c r="O3421" i="1"/>
  <c r="O2111" i="1"/>
  <c r="O2831" i="1"/>
  <c r="O2113" i="1"/>
  <c r="O2554" i="1"/>
  <c r="O8" i="1"/>
  <c r="O1516" i="1"/>
  <c r="O88" i="1"/>
  <c r="O262" i="1"/>
  <c r="O3821" i="1"/>
  <c r="O3511" i="1"/>
  <c r="O20" i="1"/>
  <c r="O2334" i="1"/>
  <c r="O3502" i="1"/>
  <c r="O3259" i="1"/>
  <c r="O3555" i="1"/>
  <c r="O3332" i="1"/>
  <c r="O99" i="1"/>
  <c r="O100" i="1"/>
  <c r="O3361" i="1"/>
  <c r="O3764" i="1"/>
  <c r="O2286" i="1"/>
  <c r="O3319" i="1"/>
  <c r="O3261" i="1"/>
  <c r="O1279" i="1"/>
  <c r="O3576" i="1"/>
  <c r="O2173" i="1"/>
  <c r="O2820" i="1"/>
  <c r="O3833" i="1"/>
  <c r="O2636" i="1"/>
  <c r="O101" i="1"/>
  <c r="O1951" i="1"/>
  <c r="O1211" i="1"/>
  <c r="O1274" i="1"/>
  <c r="O2933" i="1"/>
  <c r="O2970" i="1"/>
  <c r="O2972" i="1"/>
  <c r="O3052" i="1"/>
  <c r="O3527" i="1"/>
  <c r="O3825" i="1"/>
  <c r="O387" i="1"/>
  <c r="O378" i="1"/>
  <c r="O3154" i="1"/>
  <c r="O3366" i="1"/>
  <c r="O2331" i="1"/>
  <c r="O3241" i="1"/>
  <c r="O3438" i="1"/>
  <c r="O3249" i="1"/>
  <c r="O3019" i="1"/>
  <c r="O3658" i="1"/>
  <c r="O2278" i="1"/>
  <c r="O645" i="1"/>
  <c r="O2225" i="1"/>
  <c r="O3395" i="1"/>
  <c r="O2342" i="1"/>
  <c r="O2728" i="1"/>
  <c r="O3687" i="1"/>
  <c r="O2218" i="1"/>
  <c r="O2642" i="1"/>
  <c r="O2500" i="1"/>
  <c r="O252" i="1"/>
  <c r="O310" i="1"/>
  <c r="O730" i="1"/>
  <c r="O751" i="1"/>
  <c r="O1893" i="1"/>
  <c r="O3436" i="1"/>
  <c r="O2558" i="1"/>
  <c r="O331" i="1"/>
  <c r="O2988" i="1"/>
  <c r="O3501" i="1"/>
  <c r="O3565" i="1"/>
  <c r="O726" i="1"/>
  <c r="O3609" i="1"/>
  <c r="O1187" i="1"/>
  <c r="O3827" i="1"/>
  <c r="O3504" i="1"/>
  <c r="O2620" i="1"/>
  <c r="O2974" i="1"/>
  <c r="O1371" i="1"/>
  <c r="O2792" i="1"/>
  <c r="O796" i="1"/>
  <c r="O2783" i="1"/>
  <c r="O3494" i="1"/>
  <c r="O405" i="1"/>
  <c r="O2070" i="1"/>
  <c r="O3442" i="1"/>
  <c r="O3260" i="1"/>
  <c r="O94" i="1"/>
  <c r="O3622" i="1"/>
  <c r="O105" i="1"/>
  <c r="O809" i="1"/>
  <c r="O3163" i="1"/>
  <c r="O2934" i="1"/>
  <c r="O415" i="1"/>
  <c r="O2300" i="1"/>
  <c r="O1620" i="1"/>
  <c r="O1827" i="1"/>
  <c r="O3780" i="1"/>
  <c r="O2478" i="1"/>
  <c r="O1375" i="1"/>
  <c r="O4" i="1"/>
  <c r="O807" i="1"/>
  <c r="O812" i="1"/>
  <c r="O1640" i="1"/>
  <c r="O2536" i="1"/>
  <c r="O3388" i="1"/>
  <c r="O3543" i="1"/>
  <c r="O3751" i="1"/>
  <c r="O854" i="1"/>
  <c r="O2997" i="1"/>
  <c r="O1749" i="1"/>
  <c r="O1186" i="1"/>
  <c r="O1659" i="1"/>
  <c r="O3626" i="1"/>
  <c r="O3251" i="1"/>
  <c r="O2115" i="1"/>
  <c r="O361" i="1"/>
  <c r="O291" i="1"/>
  <c r="O1885" i="1"/>
  <c r="O2821" i="1"/>
  <c r="O3552" i="1"/>
  <c r="O3285" i="1"/>
  <c r="O3568" i="1"/>
  <c r="O315" i="1"/>
  <c r="O383" i="1"/>
  <c r="O1649" i="1"/>
  <c r="O2477" i="1"/>
  <c r="O2116" i="1"/>
  <c r="O273" i="1"/>
  <c r="O2787" i="1"/>
  <c r="O861" i="1"/>
  <c r="O536" i="1"/>
  <c r="O3545" i="1"/>
  <c r="O3834" i="1"/>
  <c r="O1300" i="1"/>
  <c r="O523" i="1"/>
  <c r="O286" i="1"/>
  <c r="O89" i="1"/>
  <c r="O3370" i="1"/>
  <c r="O2665" i="1"/>
  <c r="O3335" i="1"/>
  <c r="O121" i="1"/>
  <c r="O3823" i="1"/>
  <c r="O3333" i="1"/>
  <c r="O3306" i="1"/>
  <c r="O3722" i="1"/>
  <c r="O2994" i="1"/>
  <c r="O660" i="1"/>
  <c r="O2249" i="1"/>
  <c r="O1251" i="1"/>
  <c r="O2731" i="1"/>
  <c r="O808" i="1"/>
  <c r="O3382" i="1"/>
  <c r="O3352" i="1"/>
  <c r="O1278" i="1"/>
  <c r="O3509" i="1"/>
  <c r="O327" i="1"/>
  <c r="O1384" i="1"/>
  <c r="O3341" i="1"/>
  <c r="O3603" i="1"/>
  <c r="O3398" i="1"/>
  <c r="O844" i="1"/>
  <c r="O3247" i="1"/>
  <c r="O2733" i="1"/>
  <c r="O2797" i="1"/>
  <c r="O2531" i="1"/>
  <c r="O1261" i="1"/>
  <c r="O2606" i="1"/>
  <c r="O1618" i="1"/>
  <c r="O3440" i="1"/>
  <c r="O1209" i="1"/>
  <c r="O48" i="1"/>
  <c r="O3228" i="1"/>
  <c r="O312" i="1"/>
  <c r="O1189" i="1"/>
  <c r="O370" i="1"/>
  <c r="O2313" i="1"/>
  <c r="O313" i="1"/>
  <c r="O2292" i="1"/>
  <c r="O1352" i="1"/>
  <c r="O2318" i="1"/>
  <c r="O96" i="1"/>
  <c r="O114" i="1"/>
  <c r="O782" i="1"/>
  <c r="O813" i="1"/>
  <c r="O831" i="1"/>
  <c r="O1003" i="1"/>
  <c r="O1837" i="1"/>
  <c r="O1895" i="1"/>
  <c r="O2319" i="1"/>
  <c r="O2842" i="1"/>
  <c r="O3151" i="1"/>
  <c r="O3367" i="1"/>
  <c r="O3478" i="1"/>
  <c r="O3651" i="1"/>
  <c r="O3653" i="1"/>
  <c r="O3665" i="1"/>
  <c r="O3781" i="1"/>
  <c r="O367" i="1"/>
  <c r="O1195" i="1"/>
  <c r="O356" i="1"/>
  <c r="O399" i="1"/>
  <c r="O5" i="1"/>
  <c r="O3371" i="1"/>
  <c r="O793" i="1"/>
  <c r="O1473" i="1"/>
  <c r="O403" i="1"/>
  <c r="O1246" i="1"/>
  <c r="O1639" i="1"/>
  <c r="O2463" i="1"/>
  <c r="O3390" i="1"/>
  <c r="O811" i="1"/>
  <c r="O2537" i="1"/>
  <c r="O1222" i="1"/>
  <c r="O3507" i="1"/>
  <c r="O756" i="1"/>
  <c r="O2705" i="1"/>
  <c r="O3401" i="1"/>
  <c r="O2999" i="1"/>
  <c r="O247" i="1"/>
  <c r="O1372" i="1"/>
  <c r="O1631" i="1"/>
  <c r="O3381" i="1"/>
  <c r="O330" i="1"/>
  <c r="O2720" i="1"/>
  <c r="O3426" i="1"/>
  <c r="O1507" i="1"/>
  <c r="O2544" i="1"/>
  <c r="O3413" i="1"/>
  <c r="O1638" i="1"/>
  <c r="O2089" i="1"/>
  <c r="O3750" i="1"/>
  <c r="O1275" i="1"/>
  <c r="O3210" i="1"/>
  <c r="O3374" i="1"/>
  <c r="O3416" i="1"/>
  <c r="O3561" i="1"/>
  <c r="O3670" i="1"/>
  <c r="O1522" i="1"/>
  <c r="O3707" i="1"/>
  <c r="O857" i="1"/>
  <c r="O2666" i="1"/>
  <c r="O3223" i="1"/>
  <c r="O2542" i="1"/>
  <c r="O3280" i="1"/>
  <c r="O3304" i="1"/>
  <c r="O3465" i="1"/>
  <c r="O1521" i="1"/>
  <c r="O369" i="1"/>
  <c r="O3755" i="1"/>
  <c r="O116" i="1"/>
  <c r="O829" i="1"/>
  <c r="O1929" i="1"/>
  <c r="O2742" i="1"/>
  <c r="O2827" i="1"/>
  <c r="O62" i="1"/>
  <c r="O2993" i="1"/>
  <c r="O2487" i="1"/>
  <c r="O290" i="1"/>
  <c r="O3237" i="1"/>
  <c r="O2493" i="1"/>
  <c r="O2926" i="1"/>
  <c r="O3017" i="1"/>
  <c r="O3669" i="1"/>
  <c r="O2472" i="1"/>
  <c r="O3537" i="1"/>
  <c r="O1930" i="1"/>
  <c r="O1029" i="1"/>
  <c r="O406" i="1"/>
  <c r="O360" i="1"/>
  <c r="O3264" i="1"/>
  <c r="O3000" i="1"/>
  <c r="O3171" i="1"/>
  <c r="O350" i="1"/>
  <c r="O1833" i="1"/>
  <c r="O3025" i="1"/>
  <c r="O3175" i="1"/>
  <c r="O3266" i="1"/>
  <c r="O3282" i="1"/>
  <c r="O3467" i="1"/>
  <c r="O2049" i="1"/>
  <c r="O3360" i="1"/>
  <c r="O2176" i="1"/>
  <c r="O3427" i="1"/>
  <c r="O1206" i="1"/>
  <c r="O3246" i="1"/>
  <c r="O60" i="1"/>
  <c r="O3679" i="1"/>
  <c r="O1753" i="1"/>
  <c r="O2663" i="1"/>
  <c r="O2941" i="1"/>
  <c r="O1035" i="1"/>
  <c r="O3297" i="1"/>
  <c r="O90" i="1"/>
  <c r="O1687" i="1"/>
  <c r="O416" i="1"/>
  <c r="O3245" i="1"/>
  <c r="O1758" i="1"/>
  <c r="O2551" i="1"/>
  <c r="O3575" i="1"/>
  <c r="O795" i="1"/>
  <c r="O337" i="1"/>
  <c r="O2935" i="1"/>
  <c r="O1303" i="1"/>
  <c r="O3430" i="1"/>
  <c r="O2553" i="1"/>
  <c r="O2208" i="1"/>
  <c r="O1616" i="1"/>
  <c r="O358" i="1"/>
  <c r="O3517" i="1"/>
  <c r="O3627" i="1"/>
  <c r="O323" i="1"/>
  <c r="O3768" i="1"/>
  <c r="O3284" i="1"/>
  <c r="O2799" i="1"/>
  <c r="O1664" i="1"/>
  <c r="O1670" i="1"/>
  <c r="O2166" i="1"/>
  <c r="O1540" i="1"/>
  <c r="O3018" i="1"/>
  <c r="O1219" i="1"/>
  <c r="O1672" i="1"/>
  <c r="O2270" i="1"/>
  <c r="O2317" i="1"/>
  <c r="O3443" i="1"/>
  <c r="O3599" i="1"/>
  <c r="O245" i="1"/>
  <c r="O752" i="1"/>
  <c r="O1405" i="1"/>
  <c r="O3717" i="1"/>
  <c r="O3726" i="1"/>
  <c r="O1663" i="1"/>
  <c r="O85" i="1"/>
  <c r="O537" i="1"/>
  <c r="O786" i="1"/>
  <c r="O2076" i="1"/>
  <c r="O2790" i="1"/>
  <c r="O2793" i="1"/>
  <c r="O3680" i="1"/>
  <c r="O109" i="1"/>
  <c r="O2095" i="1"/>
  <c r="O1899" i="1"/>
  <c r="O1205" i="1"/>
  <c r="O2927" i="1"/>
  <c r="O1203" i="1"/>
  <c r="O3500" i="1"/>
  <c r="O2332" i="1"/>
  <c r="O2811" i="1"/>
  <c r="O3392" i="1"/>
  <c r="O3563" i="1"/>
  <c r="O1470" i="1"/>
  <c r="O1395" i="1"/>
  <c r="O3227" i="1"/>
  <c r="O3716" i="1"/>
  <c r="O3230" i="1"/>
  <c r="O3760" i="1"/>
  <c r="O3466" i="1"/>
  <c r="O746" i="1"/>
  <c r="O2459" i="1"/>
  <c r="O1345" i="1"/>
  <c r="O3548" i="1"/>
  <c r="O2337" i="1"/>
  <c r="O743" i="1"/>
  <c r="O2461" i="1"/>
  <c r="O3383" i="1"/>
  <c r="O2020" i="1"/>
  <c r="O2715" i="1"/>
  <c r="O3544" i="1"/>
  <c r="O1295" i="1"/>
  <c r="O1215" i="1"/>
  <c r="O1349" i="1"/>
  <c r="O3188" i="1"/>
  <c r="O3340" i="1"/>
  <c r="O417" i="1"/>
  <c r="O3216" i="1"/>
  <c r="O2529" i="1"/>
  <c r="O1856" i="1"/>
  <c r="O522" i="1"/>
  <c r="O1039" i="1"/>
  <c r="O3220" i="1"/>
  <c r="O3269" i="1"/>
  <c r="O3839" i="1"/>
  <c r="O35" i="1"/>
  <c r="O346" i="1"/>
  <c r="O1888" i="1"/>
  <c r="O2931" i="1"/>
  <c r="O2984" i="1"/>
  <c r="O3474" i="1"/>
  <c r="O3725" i="1"/>
  <c r="O3226" i="1"/>
  <c r="O3661" i="1"/>
  <c r="O345" i="1"/>
  <c r="O3307" i="1"/>
  <c r="O760" i="1"/>
  <c r="O2616" i="1"/>
  <c r="O2976" i="1"/>
  <c r="O3528" i="1"/>
  <c r="O3551" i="1"/>
  <c r="O1297" i="1"/>
  <c r="O2336" i="1"/>
  <c r="O3356" i="1"/>
  <c r="O761" i="1"/>
  <c r="O1765" i="1"/>
  <c r="O757" i="1"/>
  <c r="O3550" i="1"/>
  <c r="O59" i="1"/>
  <c r="O1855" i="1"/>
  <c r="O1350" i="1"/>
  <c r="O3403" i="1"/>
  <c r="O2550" i="1"/>
  <c r="O2804" i="1"/>
  <c r="O3553" i="1"/>
  <c r="O332" i="1"/>
  <c r="O3255" i="1"/>
  <c r="O3628" i="1"/>
  <c r="O3158" i="1"/>
  <c r="O1253" i="1"/>
  <c r="O1269" i="1"/>
  <c r="O1273" i="1"/>
  <c r="O3288" i="1"/>
  <c r="O1843" i="1"/>
  <c r="O3784" i="1"/>
  <c r="O3300" i="1"/>
  <c r="O2640" i="1"/>
  <c r="O1624" i="1"/>
  <c r="O302" i="1"/>
  <c r="O1897" i="1"/>
  <c r="O835" i="1"/>
  <c r="O2098" i="1"/>
  <c r="O3272" i="1"/>
  <c r="O3326" i="1"/>
  <c r="O3344" i="1"/>
  <c r="O1287" i="1"/>
  <c r="O1634" i="1"/>
  <c r="O2711" i="1"/>
  <c r="O326" i="1"/>
  <c r="O2210" i="1"/>
  <c r="O2526" i="1"/>
  <c r="O3286" i="1"/>
  <c r="O3526" i="1"/>
  <c r="O3252" i="1"/>
  <c r="O409" i="1"/>
  <c r="O2452" i="1"/>
  <c r="O1832" i="1"/>
  <c r="O3162" i="1"/>
  <c r="O3674" i="1"/>
  <c r="O1852" i="1"/>
  <c r="O3324" i="1"/>
  <c r="O294" i="1"/>
  <c r="O1615" i="1"/>
  <c r="O2221" i="1"/>
  <c r="O3271" i="1"/>
  <c r="O3508" i="1"/>
  <c r="O3715" i="1"/>
  <c r="O2605" i="1"/>
  <c r="O828" i="1"/>
  <c r="O1504" i="1"/>
  <c r="O3346" i="1"/>
  <c r="O410" i="1"/>
  <c r="O3688" i="1"/>
  <c r="O3664" i="1"/>
  <c r="O1683" i="1"/>
  <c r="O3365" i="1"/>
  <c r="O728" i="1"/>
  <c r="O1643" i="1"/>
  <c r="O1846" i="1"/>
  <c r="O2800" i="1"/>
  <c r="O2981" i="1"/>
  <c r="O3358" i="1"/>
  <c r="O295" i="1"/>
  <c r="O3362" i="1"/>
  <c r="O362" i="1"/>
  <c r="O2940" i="1"/>
  <c r="O3328" i="1"/>
  <c r="O42" i="1"/>
  <c r="O798" i="1"/>
  <c r="O3521" i="1"/>
  <c r="O365" i="1"/>
  <c r="O804" i="1"/>
  <c r="O250" i="1"/>
  <c r="O3577" i="1"/>
  <c r="O3276" i="1"/>
  <c r="O843" i="1"/>
  <c r="O1201" i="1"/>
  <c r="O368" i="1"/>
  <c r="O2310" i="1"/>
  <c r="O32" i="1"/>
  <c r="O2094" i="1"/>
  <c r="O1353" i="1"/>
  <c r="O3256" i="1"/>
  <c r="O1263" i="1"/>
  <c r="O1610" i="1"/>
  <c r="O1858" i="1"/>
  <c r="O2302" i="1"/>
  <c r="O3329" i="1"/>
  <c r="O3811" i="1"/>
  <c r="O3841" i="1"/>
  <c r="O317" i="1"/>
  <c r="O1463" i="1"/>
  <c r="O3453" i="1"/>
  <c r="O2307" i="1"/>
  <c r="O9" i="1"/>
  <c r="O3513" i="1"/>
  <c r="O2219" i="1"/>
  <c r="O336" i="1"/>
  <c r="O284" i="1"/>
  <c r="O1628" i="1"/>
  <c r="O339" i="1"/>
  <c r="O2791" i="1"/>
  <c r="O3005" i="1"/>
  <c r="O3010" i="1"/>
  <c r="O3530" i="1"/>
  <c r="O3423" i="1"/>
  <c r="O2340" i="1"/>
  <c r="O2222" i="1"/>
  <c r="O3176" i="1"/>
  <c r="O3758" i="1"/>
  <c r="O1213" i="1"/>
  <c r="O3353" i="1"/>
  <c r="O1625" i="1"/>
  <c r="O413" i="1"/>
  <c r="O3379" i="1"/>
  <c r="O1512" i="1"/>
  <c r="O2055" i="1"/>
  <c r="O3762" i="1"/>
  <c r="O2615" i="1"/>
  <c r="O2496" i="1"/>
  <c r="O1608" i="1"/>
  <c r="O56" i="1"/>
  <c r="O1286" i="1"/>
  <c r="O1828" i="1"/>
  <c r="O3152" i="1"/>
  <c r="O3159" i="1"/>
  <c r="O3322" i="1"/>
  <c r="O3359" i="1"/>
  <c r="O3439" i="1"/>
  <c r="O3469" i="1"/>
  <c r="O3476" i="1"/>
  <c r="O3620" i="1"/>
  <c r="O3815" i="1"/>
  <c r="O16" i="1"/>
  <c r="O838" i="1"/>
  <c r="O1630" i="1"/>
  <c r="O2932" i="1"/>
  <c r="O2118" i="1"/>
  <c r="O394" i="1"/>
  <c r="O1884" i="1"/>
  <c r="O2937" i="1"/>
  <c r="O3184" i="1"/>
  <c r="O2122" i="1"/>
  <c r="O3024" i="1"/>
  <c r="O3420" i="1"/>
  <c r="O1207" i="1"/>
  <c r="O3673" i="1"/>
  <c r="O2285" i="1"/>
  <c r="O529" i="1"/>
  <c r="O2552" i="1"/>
  <c r="O2456" i="1"/>
  <c r="O3222" i="1"/>
  <c r="O3840" i="1"/>
  <c r="O2546" i="1"/>
  <c r="O319" i="1"/>
  <c r="O3616" i="1"/>
  <c r="O3701" i="1"/>
  <c r="O3723" i="1"/>
  <c r="O3250" i="1"/>
  <c r="O2462" i="1"/>
  <c r="O3239" i="1"/>
  <c r="O1653" i="1"/>
  <c r="O2121" i="1"/>
  <c r="O3522" i="1"/>
  <c r="O3719" i="1"/>
  <c r="O3729" i="1"/>
  <c r="O3384" i="1"/>
  <c r="O255" i="1"/>
  <c r="O2713" i="1"/>
  <c r="O3020" i="1"/>
  <c r="O3456" i="1"/>
  <c r="O2966" i="1"/>
  <c r="O2306" i="1"/>
  <c r="O2088" i="1"/>
  <c r="O1607" i="1"/>
  <c r="O1531" i="1"/>
  <c r="O1673" i="1"/>
  <c r="O19" i="1"/>
  <c r="O1654" i="1"/>
  <c r="O3503" i="1"/>
  <c r="O3660" i="1"/>
  <c r="O1829" i="1"/>
  <c r="O3457" i="1"/>
  <c r="O541" i="1"/>
  <c r="O299" i="1"/>
  <c r="O420" i="1"/>
  <c r="O1949" i="1"/>
  <c r="O393" i="1"/>
  <c r="O834" i="1"/>
  <c r="O3487" i="1"/>
  <c r="O2299" i="1"/>
  <c r="O3238" i="1"/>
  <c r="O1651" i="1"/>
  <c r="O3022" i="1"/>
  <c r="O661" i="1"/>
  <c r="O3242" i="1"/>
  <c r="O3512" i="1"/>
  <c r="O653" i="1"/>
  <c r="O12" i="1"/>
  <c r="O108" i="1"/>
  <c r="O1636" i="1"/>
  <c r="O3040" i="1"/>
  <c r="O3566" i="1"/>
  <c r="O3590" i="1"/>
  <c r="O3655" i="1"/>
  <c r="O119" i="1"/>
  <c r="O3571" i="1"/>
  <c r="O1268" i="1"/>
  <c r="O654" i="1"/>
  <c r="O304" i="1"/>
  <c r="O3263" i="1"/>
  <c r="O3558" i="1"/>
  <c r="O1290" i="1"/>
  <c r="O3752" i="1"/>
  <c r="O794" i="1"/>
  <c r="O421" i="1"/>
  <c r="O827" i="1"/>
  <c r="O1745" i="1"/>
  <c r="O3402" i="1"/>
  <c r="O92" i="1"/>
  <c r="O2533" i="1"/>
  <c r="O3153" i="1"/>
  <c r="O3547" i="1"/>
  <c r="O3236" i="1"/>
  <c r="O3650" i="1"/>
  <c r="O2830" i="1"/>
  <c r="O344" i="1"/>
  <c r="O2986" i="1"/>
  <c r="O3217" i="1"/>
  <c r="O30" i="1"/>
  <c r="O727" i="1"/>
  <c r="O2112" i="1"/>
  <c r="O1658" i="1"/>
  <c r="O1851" i="1"/>
  <c r="O2100" i="1"/>
  <c r="O3703" i="1"/>
  <c r="O2527" i="1"/>
  <c r="O3337" i="1"/>
  <c r="O1931" i="1"/>
  <c r="O3408" i="1"/>
  <c r="O2995" i="1"/>
  <c r="O3350" i="1"/>
  <c r="O3789" i="1"/>
  <c r="O3277" i="1"/>
  <c r="O2813" i="1"/>
  <c r="O1367" i="1"/>
  <c r="O3290" i="1"/>
  <c r="O3435" i="1"/>
  <c r="O750" i="1"/>
  <c r="O2541" i="1"/>
  <c r="O3375" i="1"/>
  <c r="O3777" i="1"/>
  <c r="O419" i="1"/>
  <c r="O34" i="1"/>
  <c r="O3689" i="1"/>
  <c r="O2810" i="1"/>
  <c r="O18" i="1"/>
  <c r="O22" i="1"/>
  <c r="O535" i="1"/>
  <c r="O3831" i="1"/>
  <c r="O388" i="1"/>
  <c r="O1604" i="1"/>
  <c r="O1830" i="1"/>
  <c r="O2973" i="1"/>
  <c r="O1840" i="1"/>
  <c r="O61" i="1"/>
  <c r="O2977" i="1"/>
  <c r="O3697" i="1"/>
  <c r="O2179" i="1"/>
  <c r="O2248" i="1"/>
  <c r="O3215" i="1"/>
  <c r="O3221" i="1"/>
  <c r="O2290" i="1"/>
  <c r="O2484" i="1"/>
  <c r="O2562" i="1"/>
  <c r="O3624" i="1"/>
  <c r="O3318" i="1"/>
  <c r="O1853" i="1"/>
  <c r="O3312" i="1"/>
  <c r="O3299" i="1"/>
  <c r="O1826" i="1"/>
  <c r="O2288" i="1"/>
  <c r="O3592" i="1"/>
  <c r="O2489" i="1"/>
  <c r="O3218" i="1"/>
  <c r="O3604" i="1"/>
  <c r="O10" i="1"/>
  <c r="O749" i="1"/>
  <c r="O3314" i="1"/>
  <c r="O3559" i="1"/>
  <c r="O1605" i="1"/>
  <c r="O801" i="1"/>
  <c r="O3580" i="1"/>
  <c r="O84" i="1"/>
  <c r="O3378" i="1"/>
  <c r="O3386" i="1"/>
  <c r="O1028" i="1"/>
  <c r="O2476" i="1"/>
  <c r="O3817" i="1"/>
  <c r="O3419" i="1"/>
  <c r="O33" i="1"/>
  <c r="O43" i="1"/>
  <c r="O46" i="1"/>
  <c r="O51" i="1"/>
  <c r="O52" i="1"/>
  <c r="O75" i="1"/>
  <c r="O86" i="1"/>
  <c r="O102" i="1"/>
  <c r="O103" i="1"/>
  <c r="O141" i="1"/>
  <c r="O296" i="1"/>
  <c r="O392" i="1"/>
  <c r="O527" i="1"/>
  <c r="O533" i="1"/>
  <c r="O784" i="1"/>
  <c r="O806" i="1"/>
  <c r="O810" i="1"/>
  <c r="O823" i="1"/>
  <c r="O849" i="1"/>
  <c r="O850" i="1"/>
  <c r="O855" i="1"/>
  <c r="O859" i="1"/>
  <c r="O1304" i="1"/>
  <c r="O1365" i="1"/>
  <c r="O1635" i="1"/>
  <c r="O1641" i="1"/>
  <c r="O1644" i="1"/>
  <c r="O1691" i="1"/>
  <c r="O1824" i="1"/>
  <c r="O1847" i="1"/>
  <c r="O1859" i="1"/>
  <c r="O2097" i="1"/>
  <c r="O2099" i="1"/>
  <c r="O2114" i="1"/>
  <c r="O2171" i="1"/>
  <c r="O2174" i="1"/>
  <c r="O2209" i="1"/>
  <c r="O2468" i="1"/>
  <c r="O2475" i="1"/>
  <c r="O2482" i="1"/>
  <c r="O2498" i="1"/>
  <c r="O2524" i="1"/>
  <c r="O2532" i="1"/>
  <c r="O2637" i="1"/>
  <c r="O2823" i="1"/>
  <c r="O2824" i="1"/>
  <c r="O2832" i="1"/>
  <c r="O2839" i="1"/>
  <c r="O2924" i="1"/>
  <c r="O2925" i="1"/>
  <c r="O2930" i="1"/>
  <c r="O2990" i="1"/>
  <c r="O2992" i="1"/>
  <c r="O3002" i="1"/>
  <c r="O3033" i="1"/>
  <c r="O3187" i="1"/>
  <c r="O3289" i="1"/>
  <c r="O3334" i="1"/>
  <c r="O3338" i="1"/>
  <c r="O3343" i="1"/>
  <c r="O3377" i="1"/>
  <c r="O3387" i="1"/>
  <c r="O3394" i="1"/>
  <c r="O3405" i="1"/>
  <c r="O3414" i="1"/>
  <c r="O3417" i="1"/>
  <c r="O3429" i="1"/>
  <c r="O3433" i="1"/>
  <c r="O3444" i="1"/>
  <c r="O3447" i="1"/>
  <c r="O3475" i="1"/>
  <c r="O3495" i="1"/>
  <c r="O3496" i="1"/>
  <c r="O3506" i="1"/>
  <c r="O3514" i="1"/>
  <c r="O3518" i="1"/>
  <c r="O3519" i="1"/>
  <c r="O3524" i="1"/>
  <c r="O3532" i="1"/>
  <c r="O3546" i="1"/>
  <c r="O3554" i="1"/>
  <c r="O3557" i="1"/>
  <c r="O3574" i="1"/>
  <c r="O3578" i="1"/>
  <c r="O3581" i="1"/>
  <c r="O3583" i="1"/>
  <c r="O3610" i="1"/>
  <c r="O3615" i="1"/>
  <c r="O3629" i="1"/>
  <c r="O3652" i="1"/>
  <c r="O3662" i="1"/>
  <c r="O3668" i="1"/>
  <c r="O3676" i="1"/>
  <c r="O3763" i="1"/>
  <c r="O3765" i="1"/>
  <c r="O3766" i="1"/>
  <c r="O3771" i="1"/>
  <c r="O3772" i="1"/>
  <c r="O3776" i="1"/>
  <c r="O3810" i="1"/>
  <c r="O3830" i="1"/>
  <c r="O1064" i="1"/>
  <c r="O3799" i="1"/>
  <c r="O3939" i="1"/>
  <c r="O1338" i="1"/>
  <c r="O981" i="1"/>
  <c r="O701" i="1"/>
  <c r="O1006" i="1"/>
  <c r="O1587" i="1"/>
  <c r="O709" i="1"/>
  <c r="O3975" i="1"/>
  <c r="O3146" i="1"/>
  <c r="O1007" i="1"/>
  <c r="O887" i="1"/>
  <c r="O690" i="1"/>
  <c r="O1873" i="1"/>
  <c r="O4108" i="1"/>
  <c r="O1343" i="1"/>
  <c r="O776" i="1"/>
  <c r="O4024" i="1"/>
  <c r="O1730" i="1"/>
  <c r="O3125" i="1"/>
  <c r="O879" i="1"/>
  <c r="O1799" i="1"/>
  <c r="O3908" i="1"/>
  <c r="O3064" i="1"/>
  <c r="O1308" i="1"/>
  <c r="O1777" i="1"/>
  <c r="O1706" i="1"/>
  <c r="O3190" i="1"/>
  <c r="O454" i="1"/>
  <c r="O2676" i="1"/>
  <c r="O1078" i="1"/>
  <c r="O2902" i="1"/>
  <c r="O1794" i="1"/>
  <c r="O2917" i="1"/>
  <c r="O4069" i="1"/>
  <c r="O168" i="1"/>
  <c r="O4041" i="1"/>
  <c r="O3073" i="1"/>
  <c r="O3795" i="1"/>
  <c r="O2957" i="1"/>
  <c r="O1767" i="1"/>
  <c r="O1914" i="1"/>
  <c r="O3197" i="1"/>
  <c r="O1000" i="1"/>
  <c r="O203" i="1"/>
  <c r="O3124" i="1"/>
  <c r="O691" i="1"/>
  <c r="O3118" i="1"/>
  <c r="O4000" i="1"/>
  <c r="O1772" i="1"/>
  <c r="O980" i="1"/>
  <c r="O218" i="1"/>
  <c r="O3204" i="1"/>
  <c r="O4058" i="1"/>
  <c r="O3878" i="1"/>
  <c r="O1919" i="1"/>
  <c r="O1819" i="1"/>
  <c r="O3201" i="1"/>
  <c r="O2757" i="1"/>
  <c r="O3143" i="1"/>
  <c r="O778" i="1"/>
  <c r="O3633" i="1"/>
  <c r="O1243" i="1"/>
  <c r="O206" i="1"/>
  <c r="O2678" i="1"/>
  <c r="O485" i="1"/>
  <c r="O2857" i="1"/>
  <c r="O1339" i="1"/>
  <c r="O1554" i="1"/>
  <c r="O1816" i="1"/>
  <c r="O3904" i="1"/>
  <c r="O1804" i="1"/>
  <c r="O2325" i="1"/>
  <c r="O1694" i="1"/>
  <c r="O3978" i="1"/>
  <c r="O1788" i="1"/>
  <c r="O1921" i="1"/>
  <c r="O1021" i="1"/>
  <c r="O4038" i="1"/>
  <c r="O971" i="1"/>
  <c r="O1905" i="1"/>
  <c r="O699" i="1"/>
  <c r="O3209" i="1"/>
  <c r="O2703" i="1"/>
  <c r="O962" i="1"/>
  <c r="O972" i="1"/>
  <c r="O1776" i="1"/>
  <c r="O1769" i="1"/>
  <c r="O1558" i="1"/>
  <c r="O213" i="1"/>
  <c r="O1009" i="1"/>
  <c r="O1690" i="1"/>
  <c r="O3937" i="1"/>
  <c r="O956" i="1"/>
  <c r="O1922" i="1"/>
  <c r="O1866" i="1"/>
  <c r="O1908" i="1"/>
  <c r="O1719" i="1"/>
  <c r="O1989" i="1"/>
  <c r="O3107" i="1"/>
  <c r="O963" i="1"/>
  <c r="O2870" i="1"/>
  <c r="O198" i="1"/>
  <c r="O2856" i="1"/>
  <c r="O866" i="1"/>
  <c r="O3846" i="1"/>
  <c r="O1810" i="1"/>
  <c r="O771" i="1"/>
  <c r="O1572" i="1"/>
  <c r="O2408" i="1"/>
  <c r="O1108" i="1"/>
  <c r="O888" i="1"/>
  <c r="O878" i="1"/>
  <c r="O894" i="1"/>
  <c r="O1317" i="1"/>
  <c r="O236" i="1"/>
  <c r="O885" i="1"/>
  <c r="O179" i="1"/>
  <c r="O898" i="1"/>
  <c r="O954" i="1"/>
  <c r="O1786" i="1"/>
  <c r="O1782" i="1"/>
  <c r="O1306" i="1"/>
  <c r="O1139" i="1"/>
  <c r="O673" i="1"/>
  <c r="O1912" i="1"/>
  <c r="O444" i="1"/>
  <c r="O896" i="1"/>
  <c r="O2323" i="1"/>
  <c r="O3104" i="1"/>
  <c r="O2600" i="1"/>
  <c r="O961" i="1"/>
  <c r="O1797" i="1"/>
  <c r="O1071" i="1"/>
  <c r="O953" i="1"/>
  <c r="O932" i="1"/>
  <c r="O2875" i="1"/>
  <c r="O2891" i="1"/>
  <c r="O3989" i="1"/>
  <c r="O4003" i="1"/>
  <c r="O4054" i="1"/>
  <c r="O4046" i="1"/>
  <c r="O3913" i="1"/>
  <c r="O901" i="1"/>
  <c r="O4037" i="1"/>
  <c r="O556" i="1"/>
  <c r="O2913" i="1"/>
  <c r="O4096" i="1"/>
  <c r="O3637" i="1"/>
  <c r="O1807" i="1"/>
  <c r="O3916" i="1"/>
  <c r="O1781" i="1"/>
  <c r="O767" i="1"/>
  <c r="O185" i="1"/>
  <c r="O3945" i="1"/>
  <c r="O1114" i="1"/>
  <c r="O695" i="1"/>
  <c r="O3635" i="1"/>
  <c r="O1806" i="1"/>
  <c r="O3997" i="1"/>
  <c r="O3985" i="1"/>
  <c r="O974" i="1"/>
  <c r="O1015" i="1"/>
  <c r="O2704" i="1"/>
  <c r="O4071" i="1"/>
  <c r="O3853" i="1"/>
  <c r="O600" i="1"/>
  <c r="O1551" i="1"/>
  <c r="O713" i="1"/>
  <c r="O1728" i="1"/>
  <c r="O979" i="1"/>
  <c r="O2884" i="1"/>
  <c r="O2645" i="1"/>
  <c r="O1693" i="1"/>
  <c r="O182" i="1"/>
  <c r="O2674" i="1"/>
  <c r="O481" i="1"/>
  <c r="O3900" i="1"/>
  <c r="O2887" i="1"/>
  <c r="O3893" i="1"/>
  <c r="O3960" i="1"/>
  <c r="O3987" i="1"/>
  <c r="O1313" i="1"/>
  <c r="O2863" i="1"/>
  <c r="O3976" i="1"/>
  <c r="O1433" i="1"/>
  <c r="O2847" i="1"/>
  <c r="O1689" i="1"/>
  <c r="O4042" i="1"/>
  <c r="O1315" i="1"/>
  <c r="O923" i="1"/>
  <c r="O3639" i="1"/>
  <c r="O1492" i="1"/>
  <c r="O704" i="1"/>
  <c r="O1805" i="1"/>
  <c r="O881" i="1"/>
  <c r="O1016" i="1"/>
  <c r="O2147" i="1"/>
  <c r="O936" i="1"/>
  <c r="O3809" i="1"/>
  <c r="O205" i="1"/>
  <c r="O3106" i="1"/>
  <c r="O1004" i="1"/>
  <c r="O985" i="1"/>
  <c r="O1079" i="1"/>
  <c r="O1230" i="1"/>
  <c r="O672" i="1"/>
  <c r="O2744" i="1"/>
  <c r="O1593" i="1"/>
  <c r="O1548" i="1"/>
  <c r="O2129" i="1"/>
  <c r="O4077" i="1"/>
  <c r="O4112" i="1"/>
  <c r="O2364" i="1"/>
  <c r="O964" i="1"/>
  <c r="O3736" i="1"/>
  <c r="O2139" i="1"/>
  <c r="O2684" i="1"/>
  <c r="O2159" i="1"/>
  <c r="O4030" i="1"/>
  <c r="O952" i="1"/>
  <c r="O2749" i="1"/>
  <c r="O687" i="1"/>
  <c r="O146" i="1"/>
  <c r="O2675" i="1"/>
  <c r="O4104" i="1"/>
  <c r="O547" i="1"/>
  <c r="O2920" i="1"/>
  <c r="O3890" i="1"/>
  <c r="O467" i="1"/>
  <c r="O3867" i="1"/>
  <c r="O1439" i="1"/>
  <c r="O2922" i="1"/>
  <c r="O4076" i="1"/>
  <c r="O2748" i="1"/>
  <c r="O3113" i="1"/>
  <c r="O703" i="1"/>
  <c r="O2699" i="1"/>
  <c r="O2000" i="1"/>
  <c r="O202" i="1"/>
  <c r="O1702" i="1"/>
  <c r="O1069" i="1"/>
  <c r="O1307" i="1"/>
  <c r="O682" i="1"/>
  <c r="O1783" i="1"/>
  <c r="O4035" i="1"/>
  <c r="O679" i="1"/>
  <c r="O2780" i="1"/>
  <c r="O517" i="1"/>
  <c r="O1692" i="1"/>
  <c r="O2409" i="1"/>
  <c r="O212" i="1"/>
  <c r="O995" i="1"/>
  <c r="O1502" i="1"/>
  <c r="O3111" i="1"/>
  <c r="O241" i="1"/>
  <c r="O3205" i="1"/>
  <c r="O876" i="1"/>
  <c r="O3961" i="1"/>
  <c r="O3957" i="1"/>
  <c r="O4012" i="1"/>
  <c r="O3969" i="1"/>
  <c r="O869" i="1"/>
  <c r="O1785" i="1"/>
  <c r="O3053" i="1"/>
  <c r="O2598" i="1"/>
  <c r="O3091" i="1"/>
  <c r="O2882" i="1"/>
  <c r="O152" i="1"/>
  <c r="O595" i="1"/>
  <c r="O1577" i="1"/>
  <c r="O521" i="1"/>
  <c r="O1019" i="1"/>
  <c r="O3095" i="1"/>
  <c r="O2407" i="1"/>
  <c r="O3136" i="1"/>
  <c r="O1332" i="1"/>
  <c r="O171" i="1"/>
  <c r="O912" i="1"/>
  <c r="O4059" i="1"/>
  <c r="O710" i="1"/>
  <c r="O1798" i="1"/>
  <c r="O4055" i="1"/>
  <c r="O3844" i="1"/>
  <c r="O487" i="1"/>
  <c r="O2747" i="1"/>
  <c r="O2919" i="1"/>
  <c r="O1685" i="1"/>
  <c r="O4085" i="1"/>
  <c r="O674" i="1"/>
  <c r="O469" i="1"/>
  <c r="O3895" i="1"/>
  <c r="O671" i="1"/>
  <c r="O3739" i="1"/>
  <c r="O4106" i="1"/>
  <c r="O615" i="1"/>
  <c r="O1773" i="1"/>
  <c r="O3845" i="1"/>
  <c r="O1568" i="1"/>
  <c r="O1739" i="1"/>
  <c r="O1986" i="1"/>
  <c r="O3974" i="1"/>
  <c r="O183" i="1"/>
  <c r="O924" i="1"/>
  <c r="O2657" i="1"/>
  <c r="O3137" i="1"/>
  <c r="O2898" i="1"/>
  <c r="O2326" i="1"/>
  <c r="O1167" i="1"/>
  <c r="O1596" i="1"/>
  <c r="O1802" i="1"/>
  <c r="O2944" i="1"/>
  <c r="O1426" i="1"/>
  <c r="O1787" i="1"/>
  <c r="O1699" i="1"/>
  <c r="O2869" i="1"/>
  <c r="O884" i="1"/>
  <c r="O3741" i="1"/>
  <c r="O1882" i="1"/>
  <c r="O181" i="1"/>
  <c r="O3634" i="1"/>
  <c r="O3984" i="1"/>
  <c r="O3993" i="1"/>
  <c r="O3109" i="1"/>
  <c r="O1337" i="1"/>
  <c r="O2859" i="1"/>
  <c r="O3805" i="1"/>
  <c r="O1766" i="1"/>
  <c r="O3065" i="1"/>
  <c r="O482" i="1"/>
  <c r="O4066" i="1"/>
  <c r="O1168" i="1"/>
  <c r="O2885" i="1"/>
  <c r="O2755" i="1"/>
  <c r="O2659" i="1"/>
  <c r="O667" i="1"/>
  <c r="O2517" i="1"/>
  <c r="O1096" i="1"/>
  <c r="O868" i="1"/>
  <c r="O1417" i="1"/>
  <c r="O862" i="1"/>
  <c r="O3740" i="1"/>
  <c r="O3982" i="1"/>
  <c r="O1098" i="1"/>
  <c r="O3742" i="1"/>
  <c r="O969" i="1"/>
  <c r="O1240" i="1"/>
  <c r="O2907" i="1"/>
  <c r="O3862" i="1"/>
  <c r="O4050" i="1"/>
  <c r="O221" i="1"/>
  <c r="O474" i="1"/>
  <c r="O4057" i="1"/>
  <c r="O3899" i="1"/>
  <c r="O2679" i="1"/>
  <c r="O628" i="1"/>
  <c r="O942" i="1"/>
  <c r="O3099" i="1"/>
  <c r="O1992" i="1"/>
  <c r="O2405" i="1"/>
  <c r="O3892" i="1"/>
  <c r="O991" i="1"/>
  <c r="O2958" i="1"/>
  <c r="O4022" i="1"/>
  <c r="O3998" i="1"/>
  <c r="O4001" i="1"/>
  <c r="O4072" i="1"/>
  <c r="O3646" i="1"/>
  <c r="O3850" i="1"/>
  <c r="O3856" i="1"/>
  <c r="O207" i="1"/>
  <c r="O3849" i="1"/>
  <c r="O1005" i="1"/>
  <c r="O189" i="1"/>
  <c r="O4032" i="1"/>
  <c r="O3093" i="1"/>
  <c r="O3951" i="1"/>
  <c r="O3935" i="1"/>
  <c r="O4083" i="1"/>
  <c r="O3133" i="1"/>
  <c r="O1774" i="1"/>
  <c r="O164" i="1"/>
  <c r="O1312" i="1"/>
  <c r="O1784" i="1"/>
  <c r="O681" i="1"/>
  <c r="O3734" i="1"/>
  <c r="O700" i="1"/>
  <c r="O1789" i="1"/>
  <c r="O1320" i="1"/>
  <c r="O3909" i="1"/>
  <c r="O3926" i="1"/>
  <c r="O3102" i="1"/>
  <c r="O209" i="1"/>
  <c r="O1321" i="1"/>
  <c r="O3078" i="1"/>
  <c r="O2872" i="1"/>
  <c r="O3872" i="1"/>
  <c r="O716" i="1"/>
  <c r="O982" i="1"/>
  <c r="O677" i="1"/>
  <c r="O2422" i="1"/>
  <c r="O968" i="1"/>
  <c r="O2361" i="1"/>
  <c r="O934" i="1"/>
  <c r="O1134" i="1"/>
  <c r="O2770" i="1"/>
  <c r="O2776" i="1"/>
  <c r="O3967" i="1"/>
  <c r="O1090" i="1"/>
  <c r="O1911" i="1"/>
  <c r="O3071" i="1"/>
  <c r="O1245" i="1"/>
  <c r="O1095" i="1"/>
  <c r="O2914" i="1"/>
  <c r="O127" i="1"/>
  <c r="O4018" i="1"/>
  <c r="O515" i="1"/>
  <c r="O3101" i="1"/>
  <c r="O1803" i="1"/>
  <c r="O433" i="1"/>
  <c r="O1570" i="1"/>
  <c r="O1800" i="1"/>
  <c r="O1779" i="1"/>
  <c r="O1552" i="1"/>
  <c r="O137" i="1"/>
  <c r="O3737" i="1"/>
  <c r="O946" i="1"/>
  <c r="O1814" i="1"/>
  <c r="O989" i="1"/>
  <c r="O1011" i="1"/>
  <c r="O3882" i="1"/>
  <c r="O3930" i="1"/>
  <c r="O224" i="1"/>
  <c r="O1578" i="1"/>
  <c r="O2140" i="1"/>
  <c r="O988" i="1"/>
  <c r="O4093" i="1"/>
  <c r="O3869" i="1"/>
  <c r="O1093" i="1"/>
  <c r="O2002" i="1"/>
  <c r="O635" i="1"/>
  <c r="O692" i="1"/>
  <c r="O3191" i="1"/>
  <c r="O3940" i="1"/>
  <c r="O2597" i="1"/>
  <c r="O4040" i="1"/>
  <c r="O3925" i="1"/>
  <c r="O950" i="1"/>
  <c r="O3103" i="1"/>
  <c r="O3068" i="1"/>
  <c r="O219" i="1"/>
  <c r="O473" i="1"/>
  <c r="O871" i="1"/>
  <c r="O2131" i="1"/>
  <c r="O1182" i="1"/>
  <c r="O3195" i="1"/>
  <c r="O1697" i="1"/>
  <c r="O2760" i="1"/>
  <c r="O1235" i="1"/>
  <c r="O3086" i="1"/>
  <c r="O3907" i="1"/>
  <c r="O2655" i="1"/>
  <c r="O1309" i="1"/>
  <c r="O2754" i="1"/>
  <c r="O3199" i="1"/>
  <c r="O2658" i="1"/>
  <c r="O4039" i="1"/>
  <c r="O4098" i="1"/>
  <c r="O1310" i="1"/>
  <c r="O2673" i="1"/>
  <c r="O960" i="1"/>
  <c r="O3066" i="1"/>
  <c r="O3733" i="1"/>
  <c r="O2145" i="1"/>
  <c r="O1796" i="1"/>
  <c r="O1809" i="1"/>
  <c r="O1737" i="1"/>
  <c r="O3936" i="1"/>
  <c r="O926" i="1"/>
  <c r="O2378" i="1"/>
  <c r="O930" i="1"/>
  <c r="O1811" i="1"/>
  <c r="O2879" i="1"/>
  <c r="O1580" i="1"/>
  <c r="O4090" i="1"/>
  <c r="O143" i="1"/>
  <c r="O1336" i="1"/>
  <c r="O2692" i="1"/>
  <c r="O3980" i="1"/>
  <c r="O3898" i="1"/>
  <c r="O2583" i="1"/>
  <c r="O3970" i="1"/>
  <c r="O2707" i="1"/>
  <c r="O2368" i="1"/>
  <c r="O1457" i="1"/>
  <c r="O1713" i="1"/>
  <c r="O2647" i="1"/>
  <c r="O2761" i="1"/>
  <c r="O3148" i="1"/>
  <c r="O199" i="1"/>
  <c r="O2758" i="1"/>
  <c r="O2126" i="1"/>
  <c r="O2772" i="1"/>
  <c r="O1872" i="1"/>
  <c r="O718" i="1"/>
  <c r="O1727" i="1"/>
  <c r="O1152" i="1"/>
  <c r="O4005" i="1"/>
  <c r="O669" i="1"/>
  <c r="O895" i="1"/>
  <c r="O2125" i="1"/>
  <c r="O3732" i="1"/>
  <c r="O3747" i="1"/>
  <c r="O3915" i="1"/>
  <c r="O3927" i="1"/>
  <c r="O4105" i="1"/>
  <c r="O1436" i="1"/>
  <c r="O1326" i="1"/>
  <c r="O2519" i="1"/>
  <c r="O3988" i="1"/>
  <c r="O1709" i="1"/>
  <c r="O945" i="1"/>
  <c r="O134" i="1"/>
  <c r="O2137" i="1"/>
  <c r="O501" i="1"/>
  <c r="O434" i="1"/>
  <c r="O891" i="1"/>
  <c r="O2908" i="1"/>
  <c r="O440" i="1"/>
  <c r="O1695" i="1"/>
  <c r="O3730" i="1"/>
  <c r="O1584" i="1"/>
  <c r="O1082" i="1"/>
  <c r="O2894" i="1"/>
  <c r="O589" i="1"/>
  <c r="O1916" i="1"/>
  <c r="O1066" i="1"/>
  <c r="O944" i="1"/>
  <c r="O1496" i="1"/>
  <c r="O4079" i="1"/>
  <c r="O1325" i="1"/>
  <c r="O1148" i="1"/>
  <c r="O3843" i="1"/>
  <c r="O3910" i="1"/>
  <c r="O4020" i="1"/>
  <c r="O3077" i="1"/>
  <c r="O1550" i="1"/>
  <c r="O1045" i="1"/>
  <c r="O3803" i="1"/>
  <c r="O2921" i="1"/>
  <c r="O2648" i="1"/>
  <c r="O1429" i="1"/>
  <c r="O1493" i="1"/>
  <c r="O1119" i="1"/>
  <c r="O4048" i="1"/>
  <c r="O460" i="1"/>
  <c r="O3924" i="1"/>
  <c r="O1864" i="1"/>
  <c r="O1432" i="1"/>
  <c r="O2954" i="1"/>
  <c r="O2327" i="1"/>
  <c r="O2778" i="1"/>
  <c r="O1716" i="1"/>
  <c r="O2918" i="1"/>
  <c r="O1091" i="1"/>
  <c r="O1997" i="1"/>
  <c r="O1001" i="1"/>
  <c r="O4013" i="1"/>
  <c r="O2677" i="1"/>
  <c r="O666" i="1"/>
  <c r="O147" i="1"/>
  <c r="O1080" i="1"/>
  <c r="O1718" i="1"/>
  <c r="O686" i="1"/>
  <c r="O3971" i="1"/>
  <c r="O1602" i="1"/>
  <c r="O448" i="1"/>
  <c r="O997" i="1"/>
  <c r="O3731" i="1"/>
  <c r="O1100" i="1"/>
  <c r="O890" i="1"/>
  <c r="O1410" i="1"/>
  <c r="O4029" i="1"/>
  <c r="O1226" i="1"/>
  <c r="O1421" i="1"/>
  <c r="O3851" i="1"/>
  <c r="O1993" i="1"/>
  <c r="O4107" i="1"/>
  <c r="O2602" i="1"/>
  <c r="O4034" i="1"/>
  <c r="O426" i="1"/>
  <c r="O1435" i="1"/>
  <c r="O1778" i="1"/>
  <c r="O2862" i="1"/>
  <c r="O1341" i="1"/>
  <c r="O915" i="1"/>
  <c r="O1441" i="1"/>
  <c r="O2160" i="1"/>
  <c r="O1822" i="1"/>
  <c r="O933" i="1"/>
  <c r="O3640" i="1"/>
  <c r="O694" i="1"/>
  <c r="O1156" i="1"/>
  <c r="O1725" i="1"/>
  <c r="O177" i="1"/>
  <c r="O1138" i="1"/>
  <c r="O2672" i="1"/>
  <c r="O3986" i="1"/>
  <c r="O1076" i="1"/>
  <c r="O3966" i="1"/>
  <c r="O987" i="1"/>
  <c r="O1775" i="1"/>
  <c r="O483" i="1"/>
  <c r="O2706" i="1"/>
  <c r="O935" i="1"/>
  <c r="O3649" i="1"/>
  <c r="O4010" i="1"/>
  <c r="O1176" i="1"/>
  <c r="O1008" i="1"/>
  <c r="O917" i="1"/>
  <c r="O1319" i="1"/>
  <c r="O2144" i="1"/>
  <c r="O1154" i="1"/>
  <c r="O624" i="1"/>
  <c r="O1170" i="1"/>
  <c r="O2599" i="1"/>
  <c r="O957" i="1"/>
  <c r="O2698" i="1"/>
  <c r="O430" i="1"/>
  <c r="O1722" i="1"/>
  <c r="O705" i="1"/>
  <c r="O128" i="1"/>
  <c r="O187" i="1"/>
  <c r="O3642" i="1"/>
  <c r="O2846" i="1"/>
  <c r="O2141" i="1"/>
  <c r="O2876" i="1"/>
  <c r="O873" i="1"/>
  <c r="O3994" i="1"/>
  <c r="O3141" i="1"/>
  <c r="O3902" i="1"/>
  <c r="O3922" i="1"/>
  <c r="O1181" i="1"/>
  <c r="O1104" i="1"/>
  <c r="O2746" i="1"/>
  <c r="O3859" i="1"/>
  <c r="O158" i="1"/>
  <c r="O3092" i="1"/>
  <c r="O1983" i="1"/>
  <c r="O1576" i="1"/>
  <c r="O717" i="1"/>
  <c r="O553" i="1"/>
  <c r="O1097" i="1"/>
  <c r="O920" i="1"/>
  <c r="O193" i="1"/>
  <c r="O436" i="1"/>
  <c r="O446" i="1"/>
  <c r="O1137" i="1"/>
  <c r="O1415" i="1"/>
  <c r="O1574" i="1"/>
  <c r="O2133" i="1"/>
  <c r="O2888" i="1"/>
  <c r="O2906" i="1"/>
  <c r="O3863" i="1"/>
  <c r="O3883" i="1"/>
  <c r="O3897" i="1"/>
  <c r="O4027" i="1"/>
  <c r="O3879" i="1"/>
  <c r="O1792" i="1"/>
  <c r="O1106" i="1"/>
  <c r="O1870" i="1"/>
  <c r="O2858" i="1"/>
  <c r="O1711" i="1"/>
  <c r="O3648" i="1"/>
  <c r="O4091" i="1"/>
  <c r="O3114" i="1"/>
  <c r="O763" i="1"/>
  <c r="O4088" i="1"/>
  <c r="O2873" i="1"/>
  <c r="O1560" i="1"/>
  <c r="O2897" i="1"/>
  <c r="O500" i="1"/>
  <c r="O2899" i="1"/>
  <c r="O1414" i="1"/>
  <c r="O670" i="1"/>
  <c r="O865" i="1"/>
  <c r="O1077" i="1"/>
  <c r="O1430" i="1"/>
  <c r="O592" i="1"/>
  <c r="O1227" i="1"/>
  <c r="O2385" i="1"/>
  <c r="O1985" i="1"/>
  <c r="O2949" i="1"/>
  <c r="O3636" i="1"/>
  <c r="O3115" i="1"/>
  <c r="O993" i="1"/>
  <c r="O1701" i="1"/>
  <c r="O2900" i="1"/>
  <c r="O1184" i="1"/>
  <c r="O3992" i="1"/>
  <c r="O892" i="1"/>
  <c r="O3128" i="1"/>
  <c r="O1569" i="1"/>
  <c r="O3108" i="1"/>
  <c r="O3983" i="1"/>
  <c r="O170" i="1"/>
  <c r="O3193" i="1"/>
  <c r="O3801" i="1"/>
  <c r="O3802" i="1"/>
  <c r="O1185" i="1"/>
  <c r="O1544" i="1"/>
  <c r="O1559" i="1"/>
  <c r="O3098" i="1"/>
  <c r="O605" i="1"/>
  <c r="O2852" i="1"/>
  <c r="O4011" i="1"/>
  <c r="O2590" i="1"/>
  <c r="O1228" i="1"/>
  <c r="O1162" i="1"/>
  <c r="O680" i="1"/>
  <c r="O3852" i="1"/>
  <c r="O1562" i="1"/>
  <c r="O3132" i="1"/>
  <c r="O1770" i="1"/>
  <c r="O3100" i="1"/>
  <c r="O1793" i="1"/>
  <c r="O1329" i="1"/>
  <c r="O689" i="1"/>
  <c r="O769" i="1"/>
  <c r="O3896" i="1"/>
  <c r="O3871" i="1"/>
  <c r="O1087" i="1"/>
  <c r="O3207" i="1"/>
  <c r="O186" i="1"/>
  <c r="O1068" i="1"/>
  <c r="O3949" i="1"/>
  <c r="O590" i="1"/>
  <c r="O3072" i="1"/>
  <c r="O516" i="1"/>
  <c r="O594" i="1"/>
  <c r="O774" i="1"/>
  <c r="O1812" i="1"/>
  <c r="O3139" i="1"/>
  <c r="O502" i="1"/>
  <c r="O1340" i="1"/>
  <c r="O450" i="1"/>
  <c r="O2374" i="1"/>
  <c r="O3791" i="1"/>
  <c r="O172" i="1"/>
  <c r="O893" i="1"/>
  <c r="O911" i="1"/>
  <c r="O3948" i="1"/>
  <c r="O3964" i="1"/>
  <c r="O509" i="1"/>
  <c r="O905" i="1"/>
  <c r="O4092" i="1"/>
  <c r="O1987" i="1"/>
  <c r="O2324" i="1"/>
  <c r="O140" i="1"/>
  <c r="O4113" i="1"/>
  <c r="O1020" i="1"/>
  <c r="O3912" i="1"/>
  <c r="O2416" i="1"/>
  <c r="O662" i="1"/>
  <c r="O907" i="1"/>
  <c r="O1242" i="1"/>
  <c r="O3061" i="1"/>
  <c r="O513" i="1"/>
  <c r="O619" i="1"/>
  <c r="O1440" i="1"/>
  <c r="O2345" i="1"/>
  <c r="O2777" i="1"/>
  <c r="O3117" i="1"/>
  <c r="O882" i="1"/>
  <c r="O1808" i="1"/>
  <c r="O1110" i="1"/>
  <c r="O1177" i="1"/>
  <c r="O1458" i="1"/>
  <c r="O475" i="1"/>
  <c r="O4062" i="1"/>
  <c r="O1018" i="1"/>
  <c r="O900" i="1"/>
  <c r="O1237" i="1"/>
  <c r="O234" i="1"/>
  <c r="O2910" i="1"/>
  <c r="O2893" i="1"/>
  <c r="O1422" i="1"/>
  <c r="O2661" i="1"/>
  <c r="O551" i="1"/>
  <c r="O1771" i="1"/>
  <c r="O1067" i="1"/>
  <c r="O3848" i="1"/>
  <c r="O1903" i="1"/>
  <c r="O702" i="1"/>
  <c r="O156" i="1"/>
  <c r="O781" i="1"/>
  <c r="O927" i="1"/>
  <c r="O1017" i="1"/>
  <c r="O3873" i="1"/>
  <c r="O4097" i="1"/>
  <c r="O2158" i="1"/>
  <c r="O1047" i="1"/>
  <c r="O607" i="1"/>
  <c r="O1081" i="1"/>
  <c r="O977" i="1"/>
  <c r="O2503" i="1"/>
  <c r="O4060" i="1"/>
  <c r="O558" i="1"/>
  <c r="O1102" i="1"/>
  <c r="O1567" i="1"/>
  <c r="O2384" i="1"/>
  <c r="O2951" i="1"/>
  <c r="O3069" i="1"/>
  <c r="O3857" i="1"/>
  <c r="O4061" i="1"/>
  <c r="O947" i="1"/>
  <c r="O1575" i="1"/>
  <c r="O4064" i="1"/>
  <c r="O3087" i="1"/>
  <c r="O897" i="1"/>
  <c r="O2589" i="1"/>
  <c r="O1327" i="1"/>
  <c r="O1120" i="1"/>
  <c r="O432" i="1"/>
  <c r="O1490" i="1"/>
  <c r="O4095" i="1"/>
  <c r="O3748" i="1"/>
  <c r="O129" i="1"/>
  <c r="O996" i="1"/>
  <c r="O1330" i="1"/>
  <c r="O943" i="1"/>
  <c r="O1598" i="1"/>
  <c r="O2157" i="1"/>
  <c r="O465" i="1"/>
  <c r="O3931" i="1"/>
  <c r="O451" i="1"/>
  <c r="O863" i="1"/>
  <c r="O1487" i="1"/>
  <c r="O2571" i="1"/>
  <c r="O478" i="1"/>
  <c r="O1002" i="1"/>
  <c r="O925" i="1"/>
  <c r="O4049" i="1"/>
  <c r="O2953" i="1"/>
  <c r="O3644" i="1"/>
  <c r="O3990" i="1"/>
  <c r="O2781" i="1"/>
  <c r="O2134" i="1"/>
  <c r="O3847" i="1"/>
  <c r="O1483" i="1"/>
  <c r="O2880" i="1"/>
  <c r="O1821" i="1"/>
  <c r="O975" i="1"/>
  <c r="O2646" i="1"/>
  <c r="O4109" i="1"/>
  <c r="O867" i="1"/>
  <c r="O1818" i="1"/>
  <c r="O423" i="1"/>
  <c r="O220" i="1"/>
  <c r="O602" i="1"/>
  <c r="O2150" i="1"/>
  <c r="O2768" i="1"/>
  <c r="O3744" i="1"/>
  <c r="O3860" i="1"/>
  <c r="O4084" i="1"/>
  <c r="O1780" i="1"/>
  <c r="O4110" i="1"/>
  <c r="O959" i="1"/>
  <c r="O978" i="1"/>
  <c r="O948" i="1"/>
  <c r="O1500" i="1"/>
  <c r="O2854" i="1"/>
  <c r="O2653" i="1"/>
  <c r="O130" i="1"/>
  <c r="O2959" i="1"/>
  <c r="O2411" i="1"/>
  <c r="O4004" i="1"/>
  <c r="O3981" i="1"/>
  <c r="O2383" i="1"/>
  <c r="O3921" i="1"/>
  <c r="O505" i="1"/>
  <c r="O2516" i="1"/>
  <c r="O2861" i="1"/>
  <c r="O3889" i="1"/>
  <c r="O1801" i="1"/>
  <c r="O2136" i="1"/>
  <c r="O2593" i="1"/>
  <c r="O1910" i="1"/>
  <c r="O958" i="1"/>
  <c r="O2146" i="1"/>
  <c r="O777" i="1"/>
  <c r="O1592" i="1"/>
  <c r="O1129" i="1"/>
  <c r="O1715" i="1"/>
  <c r="O3797" i="1"/>
  <c r="O1406" i="1"/>
  <c r="O3144" i="1"/>
  <c r="O1169" i="1"/>
  <c r="O998" i="1"/>
  <c r="O1105" i="1"/>
  <c r="O1917" i="1"/>
  <c r="O2135" i="1"/>
  <c r="O2866" i="1"/>
  <c r="O1044" i="1"/>
  <c r="O1159" i="1"/>
  <c r="O2349" i="1"/>
  <c r="O3962" i="1"/>
  <c r="O4036" i="1"/>
  <c r="O3891" i="1"/>
  <c r="O678" i="1"/>
  <c r="O3800" i="1"/>
  <c r="O581" i="1"/>
  <c r="O941" i="1"/>
  <c r="O3979" i="1"/>
  <c r="O2649" i="1"/>
  <c r="O2431" i="1"/>
  <c r="O937" i="1"/>
  <c r="O4065" i="1"/>
  <c r="O2127" i="1"/>
  <c r="O1565" i="1"/>
  <c r="O1050" i="1"/>
  <c r="O603" i="1"/>
  <c r="O1790" i="1"/>
  <c r="O633" i="1"/>
  <c r="O506" i="1"/>
  <c r="O1333" i="1"/>
  <c r="O519" i="1"/>
  <c r="O951" i="1"/>
  <c r="O2369" i="1"/>
  <c r="O1075" i="1"/>
  <c r="O1795" i="1"/>
  <c r="O4007" i="1"/>
  <c r="O428" i="1"/>
  <c r="O1915" i="1"/>
  <c r="O970" i="1"/>
  <c r="O1323" i="1"/>
  <c r="O880" i="1"/>
  <c r="O999" i="1"/>
  <c r="O4015" i="1"/>
  <c r="O721" i="1"/>
  <c r="O875" i="1"/>
  <c r="O2390" i="1"/>
  <c r="O3203" i="1"/>
  <c r="O3901" i="1"/>
  <c r="O4026" i="1"/>
  <c r="O2426" i="1"/>
  <c r="O1419" i="1"/>
  <c r="O2387" i="1"/>
  <c r="O546" i="1"/>
  <c r="O1904" i="1"/>
  <c r="O3866" i="1"/>
  <c r="O967" i="1"/>
  <c r="O3094" i="1"/>
  <c r="O504" i="1"/>
  <c r="O939" i="1"/>
  <c r="O2686" i="1"/>
  <c r="O1328" i="1"/>
  <c r="O1316" i="1"/>
  <c r="O2766" i="1"/>
  <c r="O1443" i="1"/>
  <c r="O200" i="1"/>
  <c r="O4101" i="1"/>
  <c r="O2751" i="1"/>
  <c r="O965" i="1"/>
  <c r="O424" i="1"/>
  <c r="O697" i="1"/>
  <c r="O986" i="1"/>
  <c r="O1874" i="1"/>
  <c r="O2750" i="1"/>
  <c r="O4075" i="1"/>
  <c r="O2511" i="1"/>
  <c r="O1094" i="1"/>
  <c r="O2892" i="1"/>
  <c r="O4019" i="1"/>
  <c r="O623" i="1"/>
  <c r="O1920" i="1"/>
  <c r="O472" i="1"/>
  <c r="O1705" i="1"/>
  <c r="O3194" i="1"/>
  <c r="O570" i="1"/>
  <c r="O586" i="1"/>
  <c r="O622" i="1"/>
  <c r="O886" i="1"/>
  <c r="O1055" i="1"/>
  <c r="O1062" i="1"/>
  <c r="O1991" i="1"/>
  <c r="O2567" i="1"/>
  <c r="O2643" i="1"/>
  <c r="O2843" i="1"/>
  <c r="O2851" i="1"/>
  <c r="O2946" i="1"/>
  <c r="O3749" i="1"/>
  <c r="O3796" i="1"/>
  <c r="O3929" i="1"/>
  <c r="O4070" i="1"/>
  <c r="O2601" i="1"/>
  <c r="O707" i="1"/>
  <c r="O610" i="1"/>
  <c r="O3973" i="1"/>
  <c r="O3142" i="1"/>
  <c r="O663" i="1"/>
  <c r="O151" i="1"/>
  <c r="O559" i="1"/>
  <c r="O1231" i="1"/>
  <c r="O3943" i="1"/>
  <c r="O2868" i="1"/>
  <c r="O2654" i="1"/>
  <c r="O2871" i="1"/>
  <c r="O2650" i="1"/>
  <c r="O1721" i="1"/>
  <c r="O706" i="1"/>
  <c r="O2682" i="1"/>
  <c r="O228" i="1"/>
  <c r="O914" i="1"/>
  <c r="O1456" i="1"/>
  <c r="O685" i="1"/>
  <c r="O775" i="1"/>
  <c r="O2162" i="1"/>
  <c r="O2769" i="1"/>
  <c r="O2572" i="1"/>
  <c r="O3081" i="1"/>
  <c r="O1581" i="1"/>
  <c r="O955" i="1"/>
  <c r="O2415" i="1"/>
  <c r="O3903" i="1"/>
  <c r="O4023" i="1"/>
  <c r="O4021" i="1"/>
  <c r="O456" i="1"/>
  <c r="O1085" i="1"/>
  <c r="O1331" i="1"/>
  <c r="O874" i="1"/>
  <c r="O2152" i="1"/>
  <c r="O510" i="1"/>
  <c r="O571" i="1"/>
  <c r="O883" i="1"/>
  <c r="O1234" i="1"/>
  <c r="O2156" i="1"/>
  <c r="O2386" i="1"/>
  <c r="O2695" i="1"/>
  <c r="O2903" i="1"/>
  <c r="O3131" i="1"/>
  <c r="O966" i="1"/>
  <c r="O715" i="1"/>
  <c r="O452" i="1"/>
  <c r="O2905" i="1"/>
  <c r="O1438" i="1"/>
  <c r="O2764" i="1"/>
  <c r="O425" i="1"/>
  <c r="O2001" i="1"/>
  <c r="O468" i="1"/>
  <c r="O1157" i="1"/>
  <c r="O720" i="1"/>
  <c r="O1494" i="1"/>
  <c r="O2564" i="1"/>
  <c r="O1738" i="1"/>
  <c r="O2161" i="1"/>
  <c r="O222" i="1"/>
  <c r="O2328" i="1"/>
  <c r="O2763" i="1"/>
  <c r="O155" i="1"/>
  <c r="O2403" i="1"/>
  <c r="O576" i="1"/>
  <c r="O1485" i="1"/>
  <c r="O2694" i="1"/>
  <c r="O2702" i="1"/>
  <c r="O552" i="1"/>
  <c r="O779" i="1"/>
  <c r="O1072" i="1"/>
  <c r="O2432" i="1"/>
  <c r="O2149" i="1"/>
  <c r="O2357" i="1"/>
  <c r="O2683" i="1"/>
  <c r="O458" i="1"/>
  <c r="O2389" i="1"/>
  <c r="O1712" i="1"/>
  <c r="O4067" i="1"/>
  <c r="O1563" i="1"/>
  <c r="O499" i="1"/>
  <c r="O1135" i="1"/>
  <c r="O2759" i="1"/>
  <c r="O3123" i="1"/>
  <c r="O3738" i="1"/>
  <c r="O3790" i="1"/>
  <c r="O1573" i="1"/>
  <c r="O611" i="1"/>
  <c r="O1155" i="1"/>
  <c r="O3089" i="1"/>
  <c r="O3952" i="1"/>
  <c r="O1314" i="1"/>
  <c r="O2413" i="1"/>
  <c r="O919" i="1"/>
  <c r="O2508" i="1"/>
  <c r="O2582" i="1"/>
  <c r="O3968" i="1"/>
  <c r="O2652" i="1"/>
  <c r="O1726" i="1"/>
  <c r="O148" i="1"/>
  <c r="O2353" i="1"/>
  <c r="O2123" i="1"/>
  <c r="O588" i="1"/>
  <c r="O976" i="1"/>
  <c r="O1084" i="1"/>
  <c r="O2417" i="1"/>
  <c r="O543" i="1"/>
  <c r="O1579" i="1"/>
  <c r="O3868" i="1"/>
  <c r="O1244" i="1"/>
  <c r="O166" i="1"/>
  <c r="O693" i="1"/>
  <c r="O1112" i="1"/>
  <c r="O1877" i="1"/>
  <c r="O1918" i="1"/>
  <c r="O1322" i="1"/>
  <c r="O921" i="1"/>
  <c r="O1101" i="1"/>
  <c r="O1115" i="1"/>
  <c r="O1128" i="1"/>
  <c r="O1409" i="1"/>
  <c r="O1583" i="1"/>
  <c r="O1791" i="1"/>
  <c r="O1868" i="1"/>
  <c r="O2570" i="1"/>
  <c r="O2585" i="1"/>
  <c r="O2895" i="1"/>
  <c r="O555" i="1"/>
  <c r="O2437" i="1"/>
  <c r="O1150" i="1"/>
  <c r="O3079" i="1"/>
  <c r="O2697" i="1"/>
  <c r="O1126" i="1"/>
  <c r="O994" i="1"/>
  <c r="O1160" i="1"/>
  <c r="O1111" i="1"/>
  <c r="O1875" i="1"/>
  <c r="O1545" i="1"/>
  <c r="O422" i="1"/>
  <c r="O2743" i="1"/>
  <c r="O507" i="1"/>
  <c r="O2404" i="1"/>
  <c r="O2864" i="1"/>
  <c r="O577" i="1"/>
  <c r="O597" i="1"/>
  <c r="O573" i="1"/>
  <c r="O902" i="1"/>
  <c r="O1407" i="1"/>
  <c r="O3963" i="1"/>
  <c r="O4043" i="1"/>
  <c r="O192" i="1"/>
  <c r="O1990" i="1"/>
  <c r="O1145" i="1"/>
  <c r="O2886" i="1"/>
  <c r="O711" i="1"/>
  <c r="O232" i="1"/>
  <c r="O664" i="1"/>
  <c r="O780" i="1"/>
  <c r="O1172" i="1"/>
  <c r="O1740" i="1"/>
  <c r="O1865" i="1"/>
  <c r="O3055" i="1"/>
  <c r="O4074" i="1"/>
  <c r="O696" i="1"/>
  <c r="O575" i="1"/>
  <c r="O2124" i="1"/>
  <c r="O2350" i="1"/>
  <c r="O1013" i="1"/>
  <c r="O563" i="1"/>
  <c r="O2382" i="1"/>
  <c r="O3200" i="1"/>
  <c r="O1688" i="1"/>
  <c r="O940" i="1"/>
  <c r="O1140" i="1"/>
  <c r="O665" i="1"/>
  <c r="O864" i="1"/>
  <c r="O3097" i="1"/>
  <c r="O144" i="1"/>
  <c r="O239" i="1"/>
  <c r="O1425" i="1"/>
  <c r="O1561" i="1"/>
  <c r="O2440" i="1"/>
  <c r="O2779" i="1"/>
  <c r="O3917" i="1"/>
  <c r="O4086" i="1"/>
  <c r="O2681" i="1"/>
  <c r="O2372" i="1"/>
  <c r="O2700" i="1"/>
  <c r="O545" i="1"/>
  <c r="O872" i="1"/>
  <c r="O3120" i="1"/>
  <c r="O719" i="1"/>
  <c r="O1324" i="1"/>
  <c r="O906" i="1"/>
  <c r="O904" i="1"/>
  <c r="O3928" i="1"/>
  <c r="O462" i="1"/>
  <c r="O1042" i="1"/>
  <c r="O491" i="1"/>
  <c r="O3919" i="1"/>
  <c r="O4087" i="1"/>
  <c r="O1909" i="1"/>
  <c r="O1597" i="1"/>
  <c r="O3085" i="1"/>
  <c r="O3794" i="1"/>
  <c r="O125" i="1"/>
  <c r="O3105" i="1"/>
  <c r="O1010" i="1"/>
  <c r="O159" i="1"/>
  <c r="O599" i="1"/>
  <c r="O2569" i="1"/>
  <c r="O2153" i="1"/>
  <c r="O2881" i="1"/>
  <c r="O1501" i="1"/>
  <c r="O2370" i="1"/>
  <c r="O2573" i="1"/>
  <c r="O2771" i="1"/>
  <c r="O3088" i="1"/>
  <c r="O3947" i="1"/>
  <c r="O3996" i="1"/>
  <c r="O4009" i="1"/>
  <c r="O1488" i="1"/>
  <c r="O2685" i="1"/>
  <c r="O1121" i="1"/>
  <c r="O1413" i="1"/>
  <c r="O2765" i="1"/>
  <c r="O217" i="1"/>
  <c r="O973" i="1"/>
  <c r="O3911" i="1"/>
  <c r="O1125" i="1"/>
  <c r="O1132" i="1"/>
  <c r="O1717" i="1"/>
  <c r="O3942" i="1"/>
  <c r="O714" i="1"/>
  <c r="O1720" i="1"/>
  <c r="O3083" i="1"/>
  <c r="O4044" i="1"/>
  <c r="O675" i="1"/>
  <c r="O2132" i="1"/>
  <c r="O511" i="1"/>
  <c r="O579" i="1"/>
  <c r="O608" i="1"/>
  <c r="O638" i="1"/>
  <c r="O1344" i="1"/>
  <c r="O1416" i="1"/>
  <c r="O1420" i="1"/>
  <c r="O2398" i="1"/>
  <c r="O2410" i="1"/>
  <c r="O2424" i="1"/>
  <c r="O2442" i="1"/>
  <c r="O2850" i="1"/>
  <c r="O3854" i="1"/>
  <c r="O3870" i="1"/>
  <c r="O3920" i="1"/>
  <c r="O4006" i="1"/>
  <c r="O4115" i="1"/>
  <c r="O1703" i="1"/>
  <c r="O3090" i="1"/>
  <c r="O1012" i="1"/>
  <c r="O2775" i="1"/>
  <c r="O2391" i="1"/>
  <c r="O486" i="1"/>
  <c r="O631" i="1"/>
  <c r="O1171" i="1"/>
  <c r="O1907" i="1"/>
  <c r="O572" i="1"/>
  <c r="O1116" i="1"/>
  <c r="O2130" i="1"/>
  <c r="O2154" i="1"/>
  <c r="O2587" i="1"/>
  <c r="O2588" i="1"/>
  <c r="O2594" i="1"/>
  <c r="O2889" i="1"/>
  <c r="O4068" i="1"/>
  <c r="O4081" i="1"/>
  <c r="O1107" i="1"/>
  <c r="O496" i="1"/>
  <c r="O3062" i="1"/>
  <c r="O2955" i="1"/>
  <c r="O1070" i="1"/>
  <c r="O1151" i="1"/>
  <c r="O2512" i="1"/>
  <c r="O3054" i="1"/>
  <c r="O2690" i="1"/>
  <c r="O2581" i="1"/>
  <c r="O514" i="1"/>
  <c r="O1994" i="1"/>
  <c r="O1117" i="1"/>
  <c r="O2436" i="1"/>
  <c r="O508" i="1"/>
  <c r="O1147" i="1"/>
  <c r="O1408" i="1"/>
  <c r="O1600" i="1"/>
  <c r="O2393" i="1"/>
  <c r="O4002" i="1"/>
  <c r="O196" i="1"/>
  <c r="O1881" i="1"/>
  <c r="O3080" i="1"/>
  <c r="O765" i="1"/>
  <c r="O2142" i="1"/>
  <c r="O870" i="1"/>
  <c r="O684" i="1"/>
  <c r="O1131" i="1"/>
  <c r="O596" i="1"/>
  <c r="O992" i="1"/>
  <c r="O1424" i="1"/>
  <c r="O442" i="1"/>
  <c r="O445" i="1"/>
  <c r="O484" i="1"/>
  <c r="O1130" i="1"/>
  <c r="O1173" i="1"/>
  <c r="O1423" i="1"/>
  <c r="O1437" i="1"/>
  <c r="O1484" i="1"/>
  <c r="O1566" i="1"/>
  <c r="O1741" i="1"/>
  <c r="O1906" i="1"/>
  <c r="O2346" i="1"/>
  <c r="O2948" i="1"/>
  <c r="O3119" i="1"/>
  <c r="O3647" i="1"/>
  <c r="O3941" i="1"/>
  <c r="O2651" i="1"/>
  <c r="O466" i="1"/>
  <c r="O3954" i="1"/>
  <c r="O2662" i="1"/>
  <c r="O2660" i="1"/>
  <c r="O565" i="1"/>
  <c r="O550" i="1"/>
  <c r="O3076" i="1"/>
  <c r="O548" i="1"/>
  <c r="O1046" i="1"/>
  <c r="O632" i="1"/>
  <c r="O1088" i="1"/>
  <c r="O150" i="1"/>
  <c r="O2909" i="1"/>
  <c r="O4051" i="1"/>
  <c r="O2504" i="1"/>
  <c r="O1585" i="1"/>
  <c r="O1813" i="1"/>
  <c r="O3972" i="1"/>
  <c r="O2356" i="1"/>
  <c r="O3070" i="1"/>
  <c r="O457" i="1"/>
  <c r="O191" i="1"/>
  <c r="O1074" i="1"/>
  <c r="O3808" i="1"/>
  <c r="O4052" i="1"/>
  <c r="O2348" i="1"/>
  <c r="O461" i="1"/>
  <c r="O1141" i="1"/>
  <c r="O601" i="1"/>
  <c r="O593" i="1"/>
  <c r="O2396" i="1"/>
  <c r="O3198" i="1"/>
  <c r="O2138" i="1"/>
  <c r="O1164" i="1"/>
  <c r="O153" i="1"/>
  <c r="O3880" i="1"/>
  <c r="O2693" i="1"/>
  <c r="O3110" i="1"/>
  <c r="O2656" i="1"/>
  <c r="O1049" i="1"/>
  <c r="O1696" i="1"/>
  <c r="O1869" i="1"/>
  <c r="O1988" i="1"/>
  <c r="O2128" i="1"/>
  <c r="O2395" i="1"/>
  <c r="O3121" i="1"/>
  <c r="O1099" i="1"/>
  <c r="O2376" i="1"/>
  <c r="O2521" i="1"/>
  <c r="O1103" i="1"/>
  <c r="O215" i="1"/>
  <c r="O683" i="1"/>
  <c r="O1113" i="1"/>
  <c r="O2362" i="1"/>
  <c r="O2865" i="1"/>
  <c r="O3067" i="1"/>
  <c r="O3112" i="1"/>
  <c r="O3861" i="1"/>
  <c r="O4114" i="1"/>
  <c r="O1092" i="1"/>
  <c r="O2438" i="1"/>
  <c r="O1118" i="1"/>
  <c r="O2877" i="1"/>
  <c r="O1724" i="1"/>
  <c r="O123" i="1"/>
  <c r="O582" i="1"/>
  <c r="O1543" i="1"/>
  <c r="O1547" i="1"/>
  <c r="O1729" i="1"/>
  <c r="O3134" i="1"/>
  <c r="O3632" i="1"/>
  <c r="O476" i="1"/>
  <c r="O598" i="1"/>
  <c r="O676" i="1"/>
  <c r="O3906" i="1"/>
  <c r="O2427" i="1"/>
  <c r="O455" i="1"/>
  <c r="O773" i="1"/>
  <c r="O3855" i="1"/>
  <c r="O2418" i="1"/>
  <c r="O3096" i="1"/>
  <c r="O3959" i="1"/>
  <c r="O1175" i="1"/>
  <c r="O1913" i="1"/>
  <c r="O3075" i="1"/>
  <c r="O1736" i="1"/>
  <c r="O561" i="1"/>
  <c r="O568" i="1"/>
  <c r="O629" i="1"/>
  <c r="O636" i="1"/>
  <c r="O2148" i="1"/>
  <c r="O2420" i="1"/>
  <c r="O2687" i="1"/>
  <c r="O2915" i="1"/>
  <c r="O3858" i="1"/>
  <c r="O4047" i="1"/>
  <c r="O3082" i="1"/>
  <c r="O4094" i="1"/>
  <c r="O1083" i="1"/>
  <c r="O984" i="1"/>
  <c r="O449" i="1"/>
  <c r="O1412" i="1"/>
  <c r="O2423" i="1"/>
  <c r="O2904" i="1"/>
  <c r="O3060" i="1"/>
  <c r="O3074" i="1"/>
  <c r="O1876" i="1"/>
  <c r="O214" i="1"/>
  <c r="O1449" i="1"/>
  <c r="O122" i="1"/>
  <c r="O2434" i="1"/>
  <c r="O4017" i="1"/>
  <c r="O2680" i="1"/>
  <c r="O1595" i="1"/>
  <c r="O591" i="1"/>
  <c r="O1589" i="1"/>
  <c r="O2425" i="1"/>
  <c r="O3864" i="1"/>
  <c r="O983" i="1"/>
  <c r="O427" i="1"/>
  <c r="O562" i="1"/>
  <c r="O1123" i="1"/>
  <c r="O580" i="1"/>
  <c r="O585" i="1"/>
  <c r="O2911" i="1"/>
  <c r="O1453" i="1"/>
  <c r="O163" i="1"/>
  <c r="O169" i="1"/>
  <c r="O2591" i="1"/>
  <c r="O3122" i="1"/>
  <c r="O2155" i="1"/>
  <c r="O488" i="1"/>
  <c r="O640" i="1"/>
  <c r="O3934" i="1"/>
  <c r="O216" i="1"/>
  <c r="O637" i="1"/>
  <c r="O1183" i="1"/>
  <c r="O154" i="1"/>
  <c r="O1442" i="1"/>
  <c r="O542" i="1"/>
  <c r="O1180" i="1"/>
  <c r="O1499" i="1"/>
  <c r="O3914" i="1"/>
  <c r="O4008" i="1"/>
  <c r="O1704" i="1"/>
  <c r="O157" i="1"/>
  <c r="O3995" i="1"/>
  <c r="O2375" i="1"/>
  <c r="O1178" i="1"/>
  <c r="O566" i="1"/>
  <c r="O3057" i="1"/>
  <c r="O2950" i="1"/>
  <c r="O3798" i="1"/>
  <c r="O668" i="1"/>
  <c r="O1136" i="1"/>
  <c r="O2916" i="1"/>
  <c r="O2943" i="1"/>
  <c r="O3641" i="1"/>
  <c r="O1867" i="1"/>
  <c r="O447" i="1"/>
  <c r="O2696" i="1"/>
  <c r="O2912" i="1"/>
  <c r="O3126" i="1"/>
  <c r="O2430" i="1"/>
  <c r="O2691" i="1"/>
  <c r="O437" i="1"/>
  <c r="O161" i="1"/>
  <c r="O173" i="1"/>
  <c r="O2429" i="1"/>
  <c r="O2433" i="1"/>
  <c r="O3202" i="1"/>
  <c r="O3807" i="1"/>
  <c r="O194" i="1"/>
  <c r="O498" i="1"/>
  <c r="O1318" i="1"/>
  <c r="O578" i="1"/>
  <c r="O2596" i="1"/>
  <c r="O2584" i="1"/>
  <c r="O1452" i="1"/>
  <c r="O698" i="1"/>
  <c r="O3953" i="1"/>
  <c r="O544" i="1"/>
  <c r="O3631" i="1"/>
  <c r="O641" i="1"/>
  <c r="O621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H5" i="9" l="1"/>
  <c r="F6" i="9"/>
  <c r="G6" i="9"/>
  <c r="G10" i="9"/>
  <c r="F5" i="9"/>
  <c r="G12" i="9"/>
  <c r="H12" i="9"/>
  <c r="F12" i="9"/>
  <c r="G11" i="9"/>
  <c r="H11" i="9"/>
  <c r="F11" i="9"/>
  <c r="H9" i="9"/>
  <c r="G9" i="9"/>
  <c r="F9" i="9"/>
  <c r="G8" i="9"/>
  <c r="H8" i="9"/>
  <c r="F8" i="9"/>
  <c r="H7" i="9"/>
  <c r="G7" i="9"/>
  <c r="F7" i="9"/>
  <c r="H4" i="9"/>
  <c r="G4" i="9"/>
  <c r="F4" i="9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<sst xmlns="http://schemas.openxmlformats.org/spreadsheetml/2006/main" count="33037" uniqueCount="8389">
  <si>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</si>
  <si>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</si>
  <si>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</si>
  <si>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</si>
  <si>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</si>
  <si>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</si>
  <si>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</si>
  <si>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</si>
  <si>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</si>
  <si>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</si>
  <si>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</si>
  <si>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</si>
  <si>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</si>
  <si>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</si>
  <si>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</si>
  <si>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</si>
  <si>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</si>
  <si>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</si>
  <si>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</si>
  <si>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</si>
  <si>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</si>
  <si>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</si>
  <si>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</si>
  <si>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</si>
  <si>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</si>
  <si>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</si>
  <si>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</si>
  <si>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</si>
  <si>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</si>
  <si>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</si>
  <si>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</si>
  <si>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</si>
  <si>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</si>
  <si>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</si>
  <si>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</si>
  <si>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</si>
  <si>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</si>
  <si>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</si>
  <si>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</si>
  <si>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</si>
  <si>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</si>
  <si>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</si>
  <si>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</si>
  <si>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</si>
  <si>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</si>
  <si>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</si>
  <si>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</si>
  <si>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</si>
  <si>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</si>
  <si>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</si>
  <si>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</si>
  <si>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</si>
  <si>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</si>
  <si>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</si>
  <si>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</si>
  <si>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</si>
  <si>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</si>
  <si>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</si>
  <si>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</si>
  <si>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</si>
  <si>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</si>
  <si>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</si>
  <si>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</si>
  <si>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</si>
  <si>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</si>
  <si>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</si>
  <si>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</si>
  <si>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</si>
  <si>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</si>
  <si>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</si>
  <si>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</si>
  <si>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</si>
  <si>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</si>
  <si>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</si>
  <si>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</si>
  <si>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</si>
  <si>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</si>
  <si>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</si>
  <si>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</si>
  <si>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</si>
  <si>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</si>
  <si>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</si>
  <si>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</si>
  <si>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</si>
  <si>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</si>
  <si>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</si>
  <si>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</si>
  <si>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</si>
  <si>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</si>
  <si>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</si>
  <si>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</si>
  <si>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</si>
  <si>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</si>
  <si>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</si>
  <si>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</si>
  <si>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</si>
  <si>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</si>
  <si>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</si>
  <si>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</si>
  <si>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</si>
  <si>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</si>
  <si>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</si>
  <si>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</si>
  <si>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</si>
  <si>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</si>
  <si>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</si>
  <si>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</si>
  <si>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</si>
  <si>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</si>
  <si>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</si>
  <si>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</si>
  <si>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</si>
  <si>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</si>
  <si>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</si>
  <si>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</si>
  <si>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</si>
  <si>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</si>
  <si>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</si>
  <si>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</si>
  <si>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</si>
  <si>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</si>
  <si>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</si>
  <si>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</si>
  <si>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</si>
  <si>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</si>
  <si>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</si>
  <si>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</si>
  <si>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</si>
  <si>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</si>
  <si>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</si>
  <si>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</si>
  <si>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</si>
  <si>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</si>
  <si>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</si>
  <si>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</si>
  <si>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</si>
  <si>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</si>
  <si>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</si>
  <si>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</si>
  <si>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</si>
  <si>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</si>
  <si>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</si>
  <si>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</si>
  <si>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</si>
  <si>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</si>
  <si>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</si>
  <si>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</si>
  <si>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</si>
  <si>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</si>
  <si>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</si>
  <si>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</si>
  <si>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</si>
  <si>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</si>
  <si>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</si>
  <si>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</si>
  <si>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</si>
  <si>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</si>
  <si>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</si>
  <si>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</si>
  <si>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</si>
  <si>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</si>
  <si>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</si>
  <si>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</si>
  <si>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</si>
  <si>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</si>
  <si>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</si>
  <si>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</si>
  <si>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</si>
  <si>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</si>
  <si>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</si>
  <si>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</si>
  <si>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</si>
  <si>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</si>
  <si>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</si>
  <si>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</si>
  <si>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</si>
  <si>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</si>
  <si>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</si>
  <si>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</si>
  <si>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</si>
  <si>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</si>
  <si>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</si>
  <si>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</si>
  <si>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</si>
  <si>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</si>
  <si>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</si>
  <si>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</si>
  <si>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</si>
  <si>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</si>
  <si>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</si>
  <si>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</si>
  <si>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</si>
  <si>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</si>
  <si>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</si>
  <si>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</si>
  <si>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</si>
  <si>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</si>
  <si>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</si>
  <si>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</si>
  <si>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</si>
  <si>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</si>
  <si>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</si>
  <si>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</si>
  <si>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</si>
  <si>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</si>
  <si>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</si>
  <si>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</si>
  <si>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</si>
  <si>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</si>
  <si>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</si>
  <si>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</si>
  <si>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</si>
  <si>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</si>
  <si>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</si>
  <si>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</si>
  <si>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</si>
  <si>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</si>
  <si>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</si>
  <si>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</si>
  <si>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</si>
  <si>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</si>
  <si>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</si>
  <si>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</si>
  <si>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</si>
  <si>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</si>
  <si>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</si>
  <si>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</si>
  <si>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</si>
  <si>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</si>
  <si>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</si>
  <si>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</si>
  <si>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</si>
  <si>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</si>
  <si>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</si>
  <si>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</si>
  <si>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</si>
  <si>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</si>
  <si>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</si>
  <si>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</si>
  <si>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</si>
  <si>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</si>
  <si>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</si>
  <si>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</si>
  <si>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</si>
  <si>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</si>
  <si>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</si>
  <si>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</si>
  <si>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</si>
  <si>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</si>
  <si>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</si>
  <si>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</si>
  <si>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</si>
  <si>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</si>
  <si>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</si>
  <si>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</si>
  <si>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</si>
  <si>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</si>
  <si>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</si>
  <si>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</si>
  <si>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</si>
  <si>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</si>
  <si>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</si>
  <si>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</si>
  <si>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</si>
  <si>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</si>
  <si>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</si>
  <si>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</si>
  <si>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</si>
  <si>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</si>
  <si>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</si>
  <si>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</si>
  <si>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</si>
  <si>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</si>
  <si>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</si>
  <si>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</si>
  <si>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</si>
  <si>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</si>
  <si>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</si>
  <si>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</si>
  <si>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</si>
  <si>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</si>
  <si>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</si>
  <si>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</si>
  <si>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</si>
  <si>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</si>
  <si>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</si>
  <si>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</si>
  <si>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</si>
  <si>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</si>
  <si>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</si>
  <si>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</si>
  <si>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</si>
  <si>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</si>
  <si>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</si>
  <si>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</si>
  <si>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</si>
  <si>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</si>
  <si>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</si>
  <si>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</si>
  <si>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</si>
  <si>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</si>
  <si>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</si>
  <si>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</si>
  <si>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</si>
  <si>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</si>
  <si>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</si>
  <si>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</si>
  <si>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</si>
  <si>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</si>
  <si>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</si>
  <si>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</si>
  <si>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</si>
  <si>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</si>
  <si>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</si>
  <si>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</si>
  <si>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</si>
  <si>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</si>
  <si>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</si>
  <si>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</si>
  <si>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</si>
  <si>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</si>
  <si>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</si>
  <si>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</si>
  <si>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</si>
  <si>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</si>
  <si>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</si>
  <si>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</si>
  <si>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</si>
  <si>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</si>
  <si>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</si>
  <si>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</si>
  <si>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</si>
  <si>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</si>
  <si>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</si>
  <si>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</si>
  <si>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</si>
  <si>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</si>
  <si>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</si>
  <si>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</si>
  <si>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</si>
  <si>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</si>
  <si>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</si>
  <si>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</si>
  <si>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</si>
  <si>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</si>
  <si>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</si>
  <si>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</si>
  <si>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</si>
  <si>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</si>
  <si>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</si>
  <si>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</si>
  <si>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</si>
  <si>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</si>
  <si>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</si>
  <si>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</si>
  <si>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</si>
  <si>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</si>
  <si>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</si>
  <si>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</si>
  <si>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</si>
  <si>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</si>
  <si>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</si>
  <si>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</si>
  <si>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</si>
  <si>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</si>
  <si>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</si>
  <si>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</si>
  <si>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</si>
  <si>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</si>
  <si>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</si>
  <si>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</si>
  <si>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</si>
  <si>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</si>
  <si>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</si>
  <si>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</si>
  <si>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</si>
  <si>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</si>
  <si>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</si>
  <si>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</si>
  <si>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</si>
  <si>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</si>
  <si>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</si>
  <si>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</si>
  <si>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</si>
  <si>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</si>
  <si>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</si>
  <si>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</si>
  <si>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</si>
  <si>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</si>
  <si>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</si>
  <si>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</si>
  <si>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</si>
  <si>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</si>
  <si>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</si>
  <si>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</si>
  <si>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</si>
  <si>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</si>
  <si>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</si>
  <si>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</si>
  <si>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</si>
  <si>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</si>
  <si>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</si>
  <si>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</si>
  <si>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</si>
  <si>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</si>
  <si>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</si>
  <si>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</si>
  <si>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</si>
  <si>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</si>
  <si>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</si>
  <si>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</si>
  <si>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</si>
  <si>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</si>
  <si>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</si>
  <si>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</si>
  <si>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</si>
  <si>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</si>
  <si>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</si>
  <si>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</si>
  <si>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</si>
  <si>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</si>
  <si>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</si>
  <si>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</si>
  <si>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</si>
  <si>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</si>
  <si>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</si>
  <si>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</si>
  <si>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</si>
  <si>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</si>
  <si>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</si>
  <si>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</si>
  <si>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</si>
  <si>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</si>
  <si>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</si>
  <si>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</si>
  <si>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</si>
  <si>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</si>
  <si>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</si>
  <si>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</si>
  <si>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</si>
  <si>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</si>
  <si>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</si>
  <si>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</si>
  <si>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</si>
  <si>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</si>
  <si>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</si>
  <si>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</si>
  <si>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</si>
  <si>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</si>
  <si>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</si>
  <si>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</si>
  <si>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</si>
  <si>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</si>
  <si>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</si>
  <si>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</si>
  <si>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</si>
  <si>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</si>
  <si>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</si>
  <si>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</si>
  <si>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</si>
  <si>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</si>
  <si>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</si>
  <si>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</si>
  <si>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</si>
  <si>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</si>
  <si>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</si>
  <si>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</si>
  <si>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</si>
  <si>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</si>
  <si>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</si>
  <si>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</si>
  <si>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</si>
  <si>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</si>
  <si>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</si>
  <si>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</si>
  <si>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</si>
  <si>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</si>
  <si>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</si>
  <si>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</si>
  <si>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</si>
  <si>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</si>
  <si>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</si>
  <si>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</si>
  <si>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</si>
  <si>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</si>
  <si>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</si>
  <si>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</si>
  <si>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</si>
  <si>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</si>
  <si>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</si>
  <si>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</si>
  <si>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</si>
  <si>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</si>
  <si>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</si>
  <si>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</si>
  <si>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</si>
  <si>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</si>
  <si>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</si>
  <si>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</si>
  <si>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</si>
  <si>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</si>
  <si>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</si>
  <si>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</si>
  <si>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</si>
  <si>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</si>
  <si>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</si>
  <si>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</si>
  <si>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</si>
  <si>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</si>
  <si>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</si>
  <si>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</si>
  <si>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</si>
  <si>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</si>
  <si>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</si>
  <si>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</si>
  <si>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</si>
  <si>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</si>
  <si>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</si>
  <si>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</si>
  <si>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</si>
  <si>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</si>
  <si>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</si>
  <si>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</si>
  <si>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</si>
  <si>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</si>
  <si>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</si>
  <si>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</si>
  <si>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</si>
  <si>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</si>
  <si>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</si>
  <si>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</si>
  <si>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</si>
  <si>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</si>
  <si>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</si>
  <si>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</si>
  <si>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</si>
  <si>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</si>
  <si>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</si>
  <si>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</si>
  <si>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</si>
  <si>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</si>
  <si>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</si>
  <si>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</si>
  <si>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</si>
  <si>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</si>
  <si>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</si>
  <si>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</si>
  <si>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</si>
  <si>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</si>
  <si>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</si>
  <si>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</si>
  <si>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</si>
  <si>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</si>
  <si>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</si>
  <si>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</si>
  <si>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</si>
  <si>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</si>
  <si>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</si>
  <si>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</si>
  <si>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</si>
  <si>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</si>
  <si>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</si>
  <si>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</si>
  <si>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</si>
  <si>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</si>
  <si>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</si>
  <si>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</si>
  <si>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</si>
  <si>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</si>
  <si>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</si>
  <si>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</si>
  <si>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</si>
  <si>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</si>
  <si>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</si>
  <si>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</si>
  <si>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</si>
  <si>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</si>
  <si>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</si>
  <si>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</si>
  <si>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</si>
  <si>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</si>
  <si>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</si>
  <si>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</si>
  <si>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</si>
  <si>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</si>
  <si>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</si>
  <si>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</si>
  <si>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</si>
  <si>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</si>
  <si>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</si>
  <si>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</si>
  <si>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</si>
  <si>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</si>
  <si>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</si>
  <si>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</si>
  <si>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</si>
  <si>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</si>
  <si>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</si>
  <si>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</si>
  <si>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</si>
  <si>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</si>
  <si>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</si>
  <si>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</si>
  <si>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</si>
  <si>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</si>
  <si>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</si>
  <si>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</si>
  <si>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</si>
  <si>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</si>
  <si>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</si>
  <si>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</si>
  <si>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</si>
  <si>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</si>
  <si>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</si>
  <si>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</si>
  <si>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</si>
  <si>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</si>
  <si>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</si>
  <si>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</si>
  <si>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</si>
  <si>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</si>
  <si>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</si>
  <si>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</si>
  <si>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</si>
  <si>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</si>
  <si>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</si>
  <si>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</si>
  <si>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</si>
  <si>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</si>
  <si>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</si>
  <si>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</si>
  <si>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</si>
  <si>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</si>
  <si>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</si>
  <si>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</si>
  <si>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</si>
  <si>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</si>
  <si>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</si>
  <si>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</si>
  <si>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</si>
  <si>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</si>
  <si>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</si>
  <si>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</si>
  <si>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</si>
  <si>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</si>
  <si>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</si>
  <si>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</si>
  <si>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</si>
  <si>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</si>
  <si>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</si>
  <si>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</si>
  <si>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</si>
  <si>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</si>
  <si>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</si>
  <si>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</si>
  <si>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</si>
  <si>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</si>
  <si>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</si>
  <si>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</si>
  <si>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</si>
  <si>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</si>
  <si>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</si>
  <si>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</si>
  <si>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</si>
  <si>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</si>
  <si>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</si>
  <si>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</si>
  <si>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</si>
  <si>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</si>
  <si>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</si>
  <si>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</si>
  <si>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</si>
  <si>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</si>
  <si>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</si>
  <si>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</si>
  <si>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</si>
  <si>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</si>
  <si>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</si>
  <si>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</si>
  <si>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</si>
  <si>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</si>
  <si>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</si>
  <si>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</si>
  <si>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</si>
  <si>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</si>
  <si>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</si>
  <si>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</si>
  <si>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</si>
  <si>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</si>
  <si>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</si>
  <si>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</si>
  <si>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</si>
  <si>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</si>
  <si>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</si>
  <si>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</si>
  <si>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</si>
  <si>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</si>
  <si>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</si>
  <si>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</si>
  <si>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</si>
  <si>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</si>
  <si>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</si>
  <si>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</si>
  <si>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</si>
  <si>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</si>
  <si>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</si>
  <si>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</si>
  <si>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</si>
  <si>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</si>
  <si>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</si>
  <si>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</si>
  <si>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</si>
  <si>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</si>
  <si>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</si>
  <si>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</si>
  <si>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</si>
  <si>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</si>
  <si>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</si>
  <si>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</si>
  <si>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</si>
  <si>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</si>
  <si>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</si>
  <si>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</si>
  <si>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</si>
  <si>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</si>
  <si>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</si>
  <si>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</si>
  <si>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</si>
  <si>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</si>
  <si>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</si>
  <si>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</si>
  <si>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</si>
  <si>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</si>
  <si>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</si>
  <si>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</si>
  <si>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</si>
  <si>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</si>
  <si>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</si>
  <si>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</si>
  <si>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</si>
  <si>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</si>
  <si>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</si>
  <si>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</si>
  <si>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</si>
  <si>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</si>
  <si>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</si>
  <si>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</si>
  <si>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</si>
  <si>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</si>
  <si>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</si>
  <si>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</si>
  <si>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</si>
  <si>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</si>
  <si>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</si>
  <si>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</si>
  <si>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</si>
  <si>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</si>
  <si>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</si>
  <si>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</si>
  <si>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</si>
  <si>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</si>
  <si>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</si>
  <si>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</si>
  <si>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</si>
  <si>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</si>
  <si>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</si>
  <si>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</si>
  <si>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</si>
  <si>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</si>
  <si>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</si>
  <si>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</si>
  <si>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</si>
  <si>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</si>
  <si>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</si>
  <si>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</si>
  <si>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</si>
  <si>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</si>
  <si>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</si>
  <si>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</si>
  <si>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</si>
  <si>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</si>
  <si>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</si>
  <si>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</si>
  <si>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</si>
  <si>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</si>
  <si>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</si>
  <si>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</si>
  <si>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</si>
  <si>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</si>
  <si>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</si>
  <si>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</si>
  <si>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</si>
  <si>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</si>
  <si>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</si>
  <si>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</si>
  <si>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</si>
  <si>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</si>
  <si>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</si>
  <si>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</si>
  <si>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</si>
  <si>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</si>
  <si>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</si>
  <si>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</si>
  <si>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</si>
  <si>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</si>
  <si>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</si>
  <si>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</si>
  <si>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</si>
  <si>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</si>
  <si>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</si>
  <si>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</si>
  <si>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</si>
  <si>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</si>
  <si>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</si>
  <si>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</si>
  <si>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</si>
  <si>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</si>
  <si>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</si>
  <si>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</si>
  <si>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</si>
  <si>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</si>
  <si>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</si>
  <si>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</si>
  <si>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</si>
  <si>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</si>
  <si>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</si>
  <si>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</si>
  <si>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</si>
  <si>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</si>
  <si>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</si>
  <si>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</si>
  <si>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</si>
  <si>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</si>
  <si>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</si>
  <si>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</si>
  <si>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</si>
  <si>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</si>
  <si>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</si>
  <si>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</si>
  <si>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</si>
  <si>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</si>
  <si>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</si>
  <si>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</si>
  <si>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</si>
  <si>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</si>
  <si>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</si>
  <si>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</si>
  <si>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</si>
  <si>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</si>
  <si>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</si>
  <si>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</si>
  <si>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</si>
  <si>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</si>
  <si>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</si>
  <si>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</si>
  <si>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</si>
  <si>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</si>
  <si>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</si>
  <si>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</si>
  <si>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</si>
  <si>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</si>
  <si>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</si>
  <si>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</si>
  <si>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</si>
  <si>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</si>
  <si>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</si>
  <si>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</si>
  <si>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</si>
  <si>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</si>
  <si>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</si>
  <si>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</si>
  <si>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</si>
  <si>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</si>
  <si>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</si>
  <si>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</si>
  <si>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</si>
  <si>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</si>
  <si>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</si>
  <si>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</si>
  <si>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</si>
  <si>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</si>
  <si>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</si>
  <si>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</si>
  <si>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</si>
  <si>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</si>
  <si>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</si>
  <si>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</si>
  <si>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</si>
  <si>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</si>
  <si>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</si>
  <si>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</si>
  <si>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</si>
  <si>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</si>
  <si>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</si>
  <si>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</si>
  <si>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</si>
  <si>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</si>
  <si>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</si>
  <si>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</si>
  <si>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</si>
  <si>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</si>
  <si>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</si>
  <si>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</si>
  <si>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</si>
  <si>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</si>
  <si>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</si>
  <si>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</si>
  <si>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</si>
  <si>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</si>
  <si>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</si>
  <si>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</si>
  <si>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</si>
  <si>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</si>
  <si>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</si>
  <si>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</si>
  <si>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</si>
  <si>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</si>
  <si>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</si>
  <si>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</si>
  <si>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</si>
  <si>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</si>
  <si>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</si>
  <si>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</si>
  <si>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</si>
  <si>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</si>
  <si>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</si>
  <si>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</si>
  <si>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</si>
  <si>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</si>
  <si>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</si>
  <si>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</si>
  <si>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</si>
  <si>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</si>
  <si>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</si>
  <si>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</si>
  <si>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</si>
  <si>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</si>
  <si>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</si>
  <si>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</si>
  <si>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</si>
  <si>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</si>
  <si>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</si>
  <si>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</si>
  <si>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</si>
  <si>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</si>
  <si>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</si>
  <si>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</si>
  <si>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</si>
  <si>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</si>
  <si>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</si>
  <si>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</si>
  <si>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</si>
  <si>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</si>
  <si>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</si>
  <si>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</si>
  <si>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</si>
  <si>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</si>
  <si>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</si>
  <si>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</si>
  <si>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</si>
  <si>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</si>
  <si>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</si>
  <si>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</si>
  <si>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</si>
  <si>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</si>
  <si>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</si>
  <si>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</si>
  <si>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</si>
  <si>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</si>
  <si>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</si>
  <si>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</si>
  <si>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</si>
  <si>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</si>
  <si>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</si>
  <si>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</si>
  <si>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</si>
  <si>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</si>
  <si>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</si>
  <si>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</si>
  <si>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</si>
  <si>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</si>
  <si>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</si>
  <si>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</si>
  <si>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</si>
  <si>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</si>
  <si>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</si>
  <si>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</si>
  <si>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</si>
  <si>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</si>
  <si>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</si>
  <si>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</si>
  <si>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</si>
  <si>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</si>
  <si>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</si>
  <si>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</si>
  <si>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</si>
  <si>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</si>
  <si>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</si>
  <si>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</si>
  <si>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</si>
  <si>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</si>
  <si>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</si>
  <si>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</si>
  <si>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</si>
  <si>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</si>
  <si>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</si>
  <si>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</si>
  <si>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</si>
  <si>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</si>
  <si>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</si>
  <si>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</si>
  <si>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</si>
  <si>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</si>
  <si>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</si>
  <si>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</si>
  <si>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</si>
  <si>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</si>
  <si>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</si>
  <si>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</si>
  <si>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</si>
  <si>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</si>
  <si>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</si>
  <si>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</si>
  <si>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</si>
  <si>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</si>
  <si>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</si>
  <si>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</si>
  <si>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</si>
  <si>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</si>
  <si>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</si>
  <si>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</si>
  <si>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</si>
  <si>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</si>
  <si>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</si>
  <si>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</si>
  <si>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</si>
  <si>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</si>
  <si>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</si>
  <si>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</si>
  <si>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</si>
  <si>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</si>
  <si>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</si>
  <si>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</si>
  <si>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</si>
  <si>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</si>
  <si>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</si>
  <si>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</si>
  <si>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</si>
  <si>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</si>
  <si>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</si>
  <si>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</si>
  <si>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</si>
  <si>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</si>
  <si>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</si>
  <si>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</si>
  <si>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</si>
  <si>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</si>
  <si>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</si>
  <si>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</si>
  <si>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</si>
  <si>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</si>
  <si>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</si>
  <si>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</si>
  <si>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</si>
  <si>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</si>
  <si>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</si>
  <si>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</si>
  <si>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</si>
  <si>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</si>
  <si>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</si>
  <si>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</si>
  <si>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</si>
  <si>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</si>
  <si>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</si>
  <si>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</si>
  <si>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</si>
  <si>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</si>
  <si>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</si>
  <si>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</si>
  <si>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</si>
  <si>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</si>
  <si>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</si>
  <si>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</si>
  <si>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</si>
  <si>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</si>
  <si>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</si>
  <si>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</si>
  <si>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</si>
  <si>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</si>
  <si>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</si>
  <si>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</si>
  <si>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</si>
  <si>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</si>
  <si>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</si>
  <si>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</si>
  <si>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</si>
  <si>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</si>
  <si>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</si>
  <si>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</si>
  <si>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</si>
  <si>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</si>
  <si>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</si>
  <si>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</si>
  <si>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</si>
  <si>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</si>
  <si>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</si>
  <si>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</si>
  <si>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</si>
  <si>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</si>
  <si>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</si>
  <si>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</si>
  <si>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</si>
  <si>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</si>
  <si>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</si>
  <si>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</si>
  <si>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</si>
  <si>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</si>
  <si>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</si>
  <si>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</si>
  <si>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</si>
  <si>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</si>
  <si>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</si>
  <si>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</si>
  <si>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</si>
  <si>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</si>
  <si>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</si>
  <si>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</si>
  <si>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</si>
  <si>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</si>
  <si>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</si>
  <si>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</si>
  <si>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</si>
  <si>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</si>
  <si>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</si>
  <si>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</si>
  <si>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</si>
  <si>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</si>
  <si>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</si>
  <si>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</si>
  <si>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</si>
  <si>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</si>
  <si>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</si>
  <si>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</si>
  <si>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</si>
  <si>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</si>
  <si>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</si>
  <si>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</si>
  <si>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</si>
  <si>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</si>
  <si>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</si>
  <si>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</si>
  <si>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</si>
  <si>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</si>
  <si>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</si>
  <si>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</si>
  <si>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</si>
  <si>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</si>
  <si>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</si>
  <si>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</si>
  <si>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</si>
  <si>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</si>
  <si>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</si>
  <si>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</si>
  <si>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</si>
  <si>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</si>
  <si>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</si>
  <si>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</si>
  <si>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</si>
  <si>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</si>
  <si>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</si>
  <si>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</si>
  <si>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</si>
  <si>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</si>
  <si>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</si>
  <si>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</si>
  <si>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</si>
  <si>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</si>
  <si>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</si>
  <si>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</si>
  <si>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</si>
  <si>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</si>
  <si>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</si>
  <si>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</si>
  <si>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</si>
  <si>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</si>
  <si>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</si>
  <si>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</si>
  <si>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</si>
  <si>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</si>
  <si>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</si>
  <si>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</si>
  <si>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</si>
  <si>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</si>
  <si>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</si>
  <si>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</si>
  <si>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</si>
  <si>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</si>
  <si>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</si>
  <si>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</si>
  <si>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</si>
  <si>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</si>
  <si>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</si>
  <si>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</si>
  <si>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</si>
  <si>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</si>
  <si>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</si>
  <si>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</si>
  <si>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</si>
  <si>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</si>
  <si>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</si>
  <si>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</si>
  <si>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</si>
  <si>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</si>
  <si>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</si>
  <si>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</si>
  <si>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</si>
  <si>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</si>
  <si>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</si>
  <si>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</si>
  <si>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</si>
  <si>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</si>
  <si>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</si>
  <si>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</si>
  <si>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</si>
  <si>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</si>
  <si>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</si>
  <si>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</si>
  <si>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</si>
  <si>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</si>
  <si>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</si>
  <si>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</si>
  <si>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</si>
  <si>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</si>
  <si>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</si>
  <si>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</si>
  <si>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</si>
  <si>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</si>
  <si>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</si>
  <si>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</si>
  <si>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</si>
  <si>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</si>
  <si>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</si>
  <si>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</si>
  <si>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</si>
  <si>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</si>
  <si>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</si>
  <si>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</si>
  <si>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</si>
  <si>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</si>
  <si>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</si>
  <si>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</si>
  <si>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</si>
  <si>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</si>
  <si>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</si>
  <si>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</si>
  <si>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</si>
  <si>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</si>
  <si>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</si>
  <si>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</si>
  <si>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</si>
  <si>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</si>
  <si>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</si>
  <si>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</si>
  <si>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</si>
  <si>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</si>
  <si>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</si>
  <si>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</si>
  <si>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</si>
  <si>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</si>
  <si>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</si>
  <si>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</si>
  <si>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</si>
  <si>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</si>
  <si>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</si>
  <si>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</si>
  <si>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</si>
  <si>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</si>
  <si>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</si>
  <si>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</si>
  <si>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</si>
  <si>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</si>
  <si>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</si>
  <si>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</si>
  <si>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</si>
  <si>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</si>
  <si>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</si>
  <si>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</si>
  <si>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</si>
  <si>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</si>
  <si>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</si>
  <si>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</si>
  <si>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</si>
  <si>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</si>
  <si>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</si>
  <si>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</si>
  <si>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</si>
  <si>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</si>
  <si>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</si>
  <si>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</si>
  <si>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</si>
  <si>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</si>
  <si>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</si>
  <si>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</si>
  <si>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</si>
  <si>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</si>
  <si>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</si>
  <si>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</si>
  <si>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</si>
  <si>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</si>
  <si>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</si>
  <si>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</si>
  <si>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</si>
  <si>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</si>
  <si>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</si>
  <si>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</si>
  <si>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</si>
  <si>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</si>
  <si>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</si>
  <si>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</si>
  <si>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</si>
  <si>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</si>
  <si>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</si>
  <si>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</si>
  <si>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</si>
  <si>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</si>
  <si>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</si>
  <si>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</si>
  <si>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</si>
  <si>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</si>
  <si>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</si>
  <si>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</si>
  <si>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</si>
  <si>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</si>
  <si>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</si>
  <si>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</si>
  <si>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</si>
  <si>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</si>
  <si>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</si>
  <si>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</si>
  <si>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</si>
  <si>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</si>
  <si>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</si>
  <si>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</si>
  <si>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</si>
  <si>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</si>
  <si>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</si>
  <si>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</si>
  <si>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</si>
  <si>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</si>
  <si>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</si>
  <si>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</si>
  <si>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</si>
  <si>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</si>
  <si>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</si>
  <si>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</si>
  <si>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</si>
  <si>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</si>
  <si>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</si>
  <si>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</si>
  <si>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</si>
  <si>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</si>
  <si>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</si>
  <si>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</si>
  <si>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</si>
  <si>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</si>
  <si>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</si>
  <si>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</si>
  <si>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</si>
  <si>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</si>
  <si>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</si>
  <si>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</si>
  <si>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</si>
  <si>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</si>
  <si>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</si>
  <si>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</si>
  <si>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</si>
  <si>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</si>
  <si>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</si>
  <si>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</si>
  <si>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</si>
  <si>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</si>
  <si>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</si>
  <si>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</si>
  <si>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</si>
  <si>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</si>
  <si>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</si>
  <si>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</si>
  <si>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</si>
  <si>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</si>
  <si>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</si>
  <si>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</si>
  <si>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</si>
  <si>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</si>
  <si>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</si>
  <si>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</si>
  <si>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</si>
  <si>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</si>
  <si>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</si>
  <si>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</si>
  <si>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</si>
  <si>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</si>
  <si>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</si>
  <si>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</si>
  <si>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</si>
  <si>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</si>
  <si>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</si>
  <si>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</si>
  <si>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</si>
  <si>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</si>
  <si>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</si>
  <si>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</si>
  <si>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</si>
  <si>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</si>
  <si>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</si>
  <si>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</si>
  <si>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</si>
  <si>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</si>
  <si>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</si>
  <si>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</si>
  <si>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</si>
  <si>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</si>
  <si>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</si>
  <si>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</si>
  <si>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</si>
  <si>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</si>
  <si>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</si>
  <si>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</si>
  <si>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</si>
  <si>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</si>
  <si>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</si>
  <si>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</si>
  <si>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</si>
  <si>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</si>
  <si>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</si>
  <si>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</si>
  <si>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</si>
  <si>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</si>
  <si>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</si>
  <si>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</si>
  <si>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</si>
  <si>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</si>
  <si>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</si>
  <si>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</si>
  <si>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</si>
  <si>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</si>
  <si>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</si>
  <si>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</si>
  <si>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</si>
  <si>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</si>
  <si>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</si>
  <si>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</si>
  <si>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</si>
  <si>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</si>
  <si>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</si>
  <si>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</si>
  <si>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</si>
  <si>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</si>
  <si>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</si>
  <si>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</si>
  <si>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</si>
  <si>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</si>
  <si>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</si>
  <si>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</si>
  <si>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</si>
  <si>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</si>
  <si>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</si>
  <si>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</si>
  <si>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</si>
  <si>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</si>
  <si>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</si>
  <si>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</si>
  <si>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</si>
  <si>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</si>
  <si>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</si>
  <si>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</si>
  <si>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</si>
  <si>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</si>
  <si>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</si>
  <si>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</si>
  <si>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</si>
  <si>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</si>
  <si>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</si>
  <si>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</si>
  <si>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</si>
  <si>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</si>
  <si>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</si>
  <si>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</si>
  <si>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</si>
  <si>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</si>
  <si>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</si>
  <si>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</si>
  <si>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</si>
  <si>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</si>
  <si>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</si>
  <si>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</si>
  <si>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</si>
  <si>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</si>
  <si>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</si>
  <si>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</si>
  <si>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</si>
  <si>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</si>
  <si>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</si>
  <si>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</si>
  <si>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</si>
  <si>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</si>
  <si>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</si>
  <si>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</si>
  <si>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</si>
  <si>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</si>
  <si>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</si>
  <si>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</si>
  <si>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</si>
  <si>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</si>
  <si>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</si>
  <si>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</si>
  <si>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</si>
  <si>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</si>
  <si>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</si>
  <si>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</si>
  <si>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</si>
  <si>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</si>
  <si>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</si>
  <si>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</si>
  <si>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</si>
  <si>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</si>
  <si>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</si>
  <si>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</si>
  <si>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</si>
  <si>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</si>
  <si>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</si>
  <si>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</si>
  <si>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</si>
  <si>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</si>
  <si>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</si>
  <si>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</si>
  <si>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</si>
  <si>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</si>
  <si>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</si>
  <si>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</si>
  <si>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</si>
  <si>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</si>
  <si>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</si>
  <si>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</si>
  <si>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</si>
  <si>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</si>
  <si>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</si>
  <si>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</si>
  <si>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</si>
  <si>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</si>
  <si>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</si>
  <si>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</si>
  <si>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</si>
  <si>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</si>
  <si>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</si>
  <si>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</si>
  <si>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</si>
  <si>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</si>
  <si>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</si>
  <si>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</si>
  <si>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</si>
  <si>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</si>
  <si>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</si>
  <si>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</si>
  <si>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</si>
  <si>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</si>
  <si>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</si>
  <si>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</si>
  <si>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</si>
  <si>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</si>
  <si>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</si>
  <si>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</si>
  <si>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</si>
  <si>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</si>
  <si>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</si>
  <si>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</si>
  <si>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</si>
  <si>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</si>
  <si>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</si>
  <si>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</si>
  <si>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</si>
  <si>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</si>
  <si>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</si>
  <si>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</si>
  <si>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</si>
  <si>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</si>
  <si>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</si>
  <si>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</si>
  <si>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</si>
  <si>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</si>
  <si>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</si>
  <si>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</si>
  <si>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</si>
  <si>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</si>
  <si>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</si>
  <si>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</si>
  <si>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</si>
  <si>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</si>
  <si>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</si>
  <si>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</si>
  <si>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</si>
  <si>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</si>
  <si>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</si>
  <si>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</si>
  <si>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</si>
  <si>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</si>
  <si>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</si>
  <si>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</si>
  <si>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</si>
  <si>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</si>
  <si>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</si>
  <si>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</si>
  <si>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</si>
  <si>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</si>
  <si>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</si>
  <si>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</si>
  <si>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</si>
  <si>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</si>
  <si>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</si>
  <si>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</si>
  <si>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</si>
  <si>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</si>
  <si>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</si>
  <si>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</si>
  <si>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</si>
  <si>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</si>
  <si>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</si>
  <si>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</si>
  <si>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</si>
  <si>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</si>
  <si>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</si>
  <si>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</si>
  <si>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</si>
  <si>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</si>
  <si>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</si>
  <si>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</si>
  <si>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</si>
  <si>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</si>
  <si>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</si>
  <si>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</si>
  <si>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</si>
  <si>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</si>
  <si>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</si>
  <si>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</si>
  <si>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</si>
  <si>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</si>
  <si>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</si>
  <si>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</si>
  <si>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</si>
  <si>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</si>
  <si>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</si>
  <si>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</si>
  <si>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</si>
  <si>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</si>
  <si>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</si>
  <si>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</si>
  <si>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</si>
  <si>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</si>
  <si>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</si>
  <si>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</si>
  <si>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</si>
  <si>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</si>
  <si>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</si>
  <si>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</si>
  <si>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</si>
  <si>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</si>
  <si>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</si>
  <si>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</si>
  <si>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</si>
  <si>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</si>
  <si>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</si>
  <si>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</si>
  <si>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</si>
  <si>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</si>
  <si>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</si>
  <si>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</si>
  <si>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</si>
  <si>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</si>
  <si>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</si>
  <si>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</si>
  <si>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</si>
  <si>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</si>
  <si>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</si>
  <si>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</si>
  <si>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</si>
  <si>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</si>
  <si>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</si>
  <si>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</si>
  <si>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</si>
  <si>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</si>
  <si>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</si>
  <si>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</si>
  <si>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</si>
  <si>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</si>
  <si>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</si>
  <si>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</si>
  <si>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</si>
  <si>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</si>
  <si>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</si>
  <si>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</si>
  <si>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</si>
  <si>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</si>
  <si>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</si>
  <si>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</si>
  <si>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</si>
  <si>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</si>
  <si>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</si>
  <si>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</si>
  <si>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</si>
  <si>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</si>
  <si>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</si>
  <si>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</si>
  <si>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</si>
  <si>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</si>
  <si>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</si>
  <si>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</si>
  <si>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</si>
  <si>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</si>
  <si>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</si>
  <si>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</si>
  <si>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</si>
  <si>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</si>
  <si>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</si>
  <si>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</si>
  <si>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</si>
  <si>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</si>
  <si>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</si>
  <si>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</si>
  <si>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</si>
  <si>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</si>
  <si>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</si>
  <si>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</si>
  <si>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</si>
  <si>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</si>
  <si>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</si>
  <si>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</si>
  <si>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</si>
  <si>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</si>
  <si>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</si>
  <si>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</si>
  <si>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</si>
  <si>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</si>
  <si>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</si>
  <si>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</si>
  <si>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</si>
  <si>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</si>
  <si>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</si>
  <si>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</si>
  <si>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</si>
  <si>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</si>
  <si>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</si>
  <si>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</si>
  <si>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</si>
  <si>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</si>
  <si>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</si>
  <si>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</si>
  <si>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</si>
  <si>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</si>
  <si>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</si>
  <si>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</si>
  <si>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</si>
  <si>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</si>
  <si>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</si>
  <si>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</si>
  <si>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</si>
  <si>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</si>
  <si>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</si>
  <si>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</si>
  <si>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</si>
  <si>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</si>
  <si>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</si>
  <si>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</si>
  <si>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</si>
  <si>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</si>
  <si>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</si>
  <si>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</si>
  <si>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</si>
  <si>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</si>
  <si>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</si>
  <si>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</si>
  <si>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</si>
  <si>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</si>
  <si>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</si>
  <si>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</si>
  <si>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</si>
  <si>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</si>
  <si>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</si>
  <si>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</si>
  <si>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</si>
  <si>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</si>
  <si>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</si>
  <si>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</si>
  <si>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</si>
  <si>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</si>
  <si>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</si>
  <si>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</si>
  <si>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</si>
  <si>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</si>
  <si>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</si>
  <si>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</si>
  <si>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</si>
  <si>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</si>
  <si>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</si>
  <si>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</si>
  <si>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</si>
  <si>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</si>
  <si>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</si>
  <si>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</si>
  <si>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</si>
  <si>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</si>
  <si>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</si>
  <si>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</si>
  <si>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</si>
  <si>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</si>
  <si>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</si>
  <si>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</si>
  <si>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</si>
  <si>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</si>
  <si>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</si>
  <si>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</si>
  <si>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</si>
  <si>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</si>
  <si>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</si>
  <si>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</si>
  <si>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</si>
  <si>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</si>
  <si>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</si>
  <si>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</si>
  <si>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</si>
  <si>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</si>
  <si>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</si>
  <si>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</si>
  <si>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</si>
  <si>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</si>
  <si>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</si>
  <si>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</si>
  <si>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</si>
  <si>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</si>
  <si>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</si>
  <si>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</si>
  <si>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</si>
  <si>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</si>
  <si>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</si>
  <si>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</si>
  <si>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</si>
  <si>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</si>
  <si>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</si>
  <si>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</si>
  <si>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</si>
  <si>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</si>
  <si>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</si>
  <si>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</si>
  <si>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</si>
  <si>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</si>
  <si>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</si>
  <si>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</si>
  <si>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</si>
  <si>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</si>
  <si>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</si>
  <si>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</si>
  <si>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</si>
  <si>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</si>
  <si>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</si>
  <si>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</si>
  <si>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</si>
  <si>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</si>
  <si>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</si>
  <si>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</si>
  <si>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</si>
  <si>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</si>
  <si>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</si>
  <si>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</si>
  <si>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</si>
  <si>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</si>
  <si>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</si>
  <si>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</si>
  <si>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</si>
  <si>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</si>
  <si>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</si>
  <si>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</si>
  <si>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</si>
  <si>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</si>
  <si>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</si>
  <si>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</si>
  <si>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</si>
  <si>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</si>
  <si>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</si>
  <si>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</si>
  <si>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</si>
  <si>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</si>
  <si>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</si>
  <si>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</si>
  <si>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</si>
  <si>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</si>
  <si>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</si>
  <si>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</si>
  <si>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</si>
  <si>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</si>
  <si>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</si>
  <si>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</si>
  <si>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</si>
  <si>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</si>
  <si>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</si>
  <si>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</si>
  <si>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</si>
  <si>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</si>
  <si>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</si>
  <si>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</si>
  <si>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</si>
  <si>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</si>
  <si>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</si>
  <si>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</si>
  <si>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</si>
  <si>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</si>
  <si>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</si>
  <si>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</si>
  <si>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</si>
  <si>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</si>
  <si>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</si>
  <si>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</si>
  <si>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</si>
  <si>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</si>
  <si>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</si>
  <si>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</si>
  <si>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</si>
  <si>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</si>
  <si>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</si>
  <si>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</si>
  <si>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</si>
  <si>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</si>
  <si>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</si>
  <si>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</si>
  <si>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</si>
  <si>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</si>
  <si>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</si>
  <si>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</si>
  <si>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</si>
  <si>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</si>
  <si>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</si>
  <si>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</si>
  <si>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</si>
  <si>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</si>
  <si>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</si>
  <si>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</si>
  <si>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</si>
  <si>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</si>
  <si>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</si>
  <si>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</si>
  <si>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</si>
  <si>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</si>
  <si>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</si>
  <si>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</si>
  <si>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</si>
  <si>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</si>
  <si>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</si>
  <si>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</si>
  <si>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</si>
  <si>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</si>
  <si>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</si>
  <si>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</si>
  <si>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</si>
  <si>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</si>
  <si>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</si>
  <si>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</si>
  <si>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</si>
  <si>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</si>
  <si>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</si>
  <si>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</si>
  <si>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</si>
  <si>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</si>
  <si>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</si>
  <si>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</si>
  <si>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</si>
  <si>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</si>
  <si>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</si>
  <si>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</si>
  <si>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</si>
  <si>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</si>
  <si>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</si>
  <si>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</si>
  <si>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</si>
  <si>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</si>
  <si>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</si>
  <si>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</si>
  <si>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</si>
  <si>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</si>
  <si>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</si>
  <si>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</si>
  <si>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</si>
  <si>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</si>
  <si>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</si>
  <si>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</si>
  <si>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</si>
  <si>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</si>
  <si>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</si>
  <si>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</si>
  <si>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</si>
  <si>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</si>
  <si>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</si>
  <si>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</si>
  <si>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</si>
  <si>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</si>
  <si>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</si>
  <si>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</si>
  <si>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</si>
  <si>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</si>
  <si>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</si>
  <si>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</si>
  <si>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</si>
  <si>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</si>
  <si>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</si>
  <si>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</si>
  <si>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</si>
  <si>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</si>
  <si>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</si>
  <si>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</si>
  <si>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</si>
  <si>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</si>
  <si>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</si>
  <si>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</si>
  <si>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</si>
  <si>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</si>
  <si>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</si>
  <si>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</si>
  <si>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</si>
  <si>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</si>
  <si>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</si>
  <si>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</si>
  <si>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</si>
  <si>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</si>
  <si>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</si>
  <si>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</si>
  <si>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</si>
  <si>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</si>
  <si>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</si>
  <si>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</si>
  <si>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</si>
  <si>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</si>
  <si>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</si>
  <si>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</si>
  <si>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</si>
  <si>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</si>
  <si>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</si>
  <si>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</si>
  <si>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</si>
  <si>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</si>
  <si>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</si>
  <si>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</si>
  <si>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</si>
  <si>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</si>
  <si>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</si>
  <si>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</si>
  <si>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</si>
  <si>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</si>
  <si>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</si>
  <si>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</si>
  <si>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</si>
  <si>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</si>
  <si>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</si>
  <si>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</si>
  <si>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</si>
  <si>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</si>
  <si>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</si>
  <si>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</si>
  <si>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</si>
  <si>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</si>
  <si>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</si>
  <si>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</si>
  <si>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</si>
  <si>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</si>
  <si>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</si>
  <si>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</si>
  <si>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</si>
  <si>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</si>
  <si>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</si>
  <si>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</si>
  <si>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</si>
  <si>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</si>
  <si>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</si>
  <si>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</si>
  <si>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</si>
  <si>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</si>
  <si>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</si>
  <si>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</si>
  <si>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</si>
  <si>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</si>
  <si>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</si>
  <si>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</si>
  <si>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</si>
  <si>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</si>
  <si>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</si>
  <si>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</si>
  <si>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</si>
  <si>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</si>
  <si>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</si>
  <si>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</si>
  <si>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</si>
  <si>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</si>
  <si>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</si>
  <si>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</si>
  <si>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</si>
  <si>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</si>
  <si>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</si>
  <si>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</si>
  <si>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</si>
  <si>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</si>
  <si>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</si>
  <si>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</si>
  <si>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</si>
  <si>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</si>
  <si>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</si>
  <si>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</si>
  <si>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</si>
  <si>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</si>
  <si>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</si>
  <si>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</si>
  <si>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</si>
  <si>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</si>
  <si>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</si>
  <si>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</si>
  <si>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</si>
  <si>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</si>
  <si>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</si>
  <si>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</si>
  <si>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</si>
  <si>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</si>
  <si>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</si>
  <si>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</si>
  <si>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</si>
  <si>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</si>
  <si>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</si>
  <si>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</si>
  <si>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</si>
  <si>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</si>
  <si>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</si>
  <si>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</si>
  <si>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</si>
  <si>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</si>
  <si>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</si>
  <si>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</si>
  <si>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</si>
  <si>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</si>
  <si>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</si>
  <si>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</si>
  <si>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</si>
  <si>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</si>
  <si>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</si>
  <si>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</si>
  <si>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</si>
  <si>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</si>
  <si>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</si>
  <si>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</si>
  <si>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</si>
  <si>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</si>
  <si>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</si>
  <si>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</si>
  <si>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</si>
  <si>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</si>
  <si>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</si>
  <si>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</si>
  <si>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</si>
  <si>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</si>
  <si>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</si>
  <si>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</si>
  <si>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</si>
  <si>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</si>
  <si>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</si>
  <si>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</si>
  <si>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</si>
  <si>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</si>
  <si>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</si>
  <si>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</si>
  <si>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</si>
  <si>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</si>
  <si>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</si>
  <si>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</si>
  <si>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</si>
  <si>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</si>
  <si>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</si>
  <si>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</si>
  <si>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</si>
  <si>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</si>
  <si>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</si>
  <si>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</si>
  <si>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</si>
  <si>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</si>
  <si>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</si>
  <si>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</si>
  <si>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</si>
  <si>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</si>
  <si>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</si>
  <si>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</si>
  <si>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</si>
  <si>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</si>
  <si>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</si>
  <si>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</si>
  <si>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</si>
  <si>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</si>
  <si>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</si>
  <si>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</si>
  <si>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</si>
  <si>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</si>
  <si>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</si>
  <si>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</si>
  <si>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</si>
  <si>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</si>
  <si>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</si>
  <si>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</si>
  <si>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</si>
  <si>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</si>
  <si>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</si>
  <si>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</si>
  <si>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</si>
  <si>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</si>
  <si>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</si>
  <si>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</si>
  <si>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</si>
  <si>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</si>
  <si>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</si>
  <si>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</si>
  <si>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</si>
  <si>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</si>
  <si>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</si>
  <si>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</si>
  <si>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</si>
  <si>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</si>
  <si>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</si>
  <si>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</si>
  <si>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</si>
  <si>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</si>
  <si>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</si>
  <si>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</si>
  <si>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</si>
  <si>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</si>
  <si>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</si>
  <si>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</si>
  <si>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</si>
  <si>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</si>
  <si>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</si>
  <si>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</si>
  <si>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</si>
  <si>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</si>
  <si>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</si>
  <si>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</si>
  <si>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</si>
  <si>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</si>
  <si>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</si>
  <si>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</si>
  <si>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</si>
  <si>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</si>
  <si>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</si>
  <si>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</si>
  <si>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</si>
  <si>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</si>
  <si>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</si>
  <si>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</si>
  <si>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</si>
  <si>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</si>
  <si>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</si>
  <si>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</si>
  <si>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</si>
  <si>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</si>
  <si>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</si>
  <si>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</si>
  <si>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</si>
  <si>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</si>
  <si>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</si>
  <si>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</si>
  <si>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</si>
  <si>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</si>
  <si>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</si>
  <si>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</si>
  <si>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</si>
  <si>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</si>
  <si>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</si>
  <si>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</si>
  <si>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</si>
  <si>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</si>
  <si>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</si>
  <si>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</si>
  <si>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</si>
  <si>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</si>
  <si>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</si>
  <si>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</si>
  <si>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</si>
  <si>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</si>
  <si>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</si>
  <si>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</si>
  <si>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</si>
  <si>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</si>
  <si>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</si>
  <si>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</si>
  <si>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</si>
  <si>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</si>
  <si>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</si>
  <si>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</si>
  <si>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</si>
  <si>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</si>
  <si>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</si>
  <si>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</si>
  <si>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</si>
  <si>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</si>
  <si>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</si>
  <si>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</si>
  <si>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</si>
  <si>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</si>
  <si>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</si>
  <si>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</si>
  <si>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</si>
  <si>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</si>
  <si>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</si>
  <si>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</si>
  <si>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</si>
  <si>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</si>
  <si>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</si>
  <si>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</si>
  <si>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</si>
  <si>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</si>
  <si>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</si>
  <si>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</si>
  <si>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</si>
  <si>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</si>
  <si>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</si>
  <si>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</si>
  <si>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</si>
  <si>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</si>
  <si>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</si>
  <si>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</si>
  <si>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</si>
  <si>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</si>
  <si>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</si>
  <si>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</si>
  <si>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</si>
  <si>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</si>
  <si>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</si>
  <si>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</si>
  <si>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</si>
  <si>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</si>
  <si>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</si>
  <si>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</si>
  <si>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</si>
  <si>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</si>
  <si>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</si>
  <si>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</si>
  <si>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</si>
  <si>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</si>
  <si>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</si>
  <si>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</si>
  <si>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</si>
  <si>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</si>
  <si>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</si>
  <si>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</si>
  <si>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</si>
  <si>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</si>
  <si>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</si>
  <si>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</si>
  <si>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</si>
  <si>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</si>
  <si>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</si>
  <si>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</si>
  <si>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</si>
  <si>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</si>
  <si>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</si>
  <si>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</si>
  <si>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</si>
  <si>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</si>
  <si>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</si>
  <si>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</si>
  <si>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</si>
  <si>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</si>
  <si>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</si>
  <si>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</si>
  <si>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</si>
  <si>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</si>
  <si>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</si>
  <si>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</si>
  <si>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</si>
  <si>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</si>
  <si>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</si>
  <si>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</si>
  <si>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</si>
  <si>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</si>
  <si>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</si>
  <si>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</si>
  <si>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</si>
  <si>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</si>
  <si>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</si>
  <si>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</si>
  <si>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</si>
  <si>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</si>
  <si>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</si>
  <si>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</si>
  <si>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</si>
  <si>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</si>
  <si>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</si>
  <si>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</si>
  <si>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</si>
  <si>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</si>
  <si>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</si>
  <si>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</si>
  <si>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</si>
  <si>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</si>
  <si>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</si>
  <si>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</si>
  <si>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</si>
  <si>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</si>
  <si>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</si>
  <si>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</si>
  <si>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</si>
  <si>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</si>
  <si>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</si>
  <si>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</si>
  <si>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</si>
  <si>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</si>
  <si>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</si>
  <si>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</si>
  <si>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</si>
  <si>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</si>
  <si>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</si>
  <si>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</si>
  <si>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</si>
  <si>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</si>
  <si>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</si>
  <si>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</si>
  <si>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</si>
  <si>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</si>
  <si>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</si>
  <si>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</si>
  <si>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</si>
  <si>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</si>
  <si>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</si>
  <si>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</si>
  <si>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</si>
  <si>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</si>
  <si>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</si>
  <si>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</si>
  <si>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</si>
  <si>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</si>
  <si>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</si>
  <si>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</si>
  <si>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</si>
  <si>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</si>
  <si>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</si>
  <si>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</si>
  <si>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</si>
  <si>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</si>
  <si>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</si>
  <si>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</si>
  <si>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</si>
  <si>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</si>
  <si>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</si>
  <si>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</si>
  <si>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</si>
  <si>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</si>
  <si>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</si>
  <si>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</si>
  <si>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</si>
  <si>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</si>
  <si>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</si>
  <si>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</si>
  <si>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</si>
  <si>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</si>
  <si>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</si>
  <si>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</si>
  <si>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</si>
  <si>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</si>
  <si>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</si>
  <si>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</si>
  <si>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</si>
  <si>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</si>
  <si>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</si>
  <si>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</si>
  <si>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</si>
  <si>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</si>
  <si>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</si>
  <si>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</si>
  <si>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</si>
  <si>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</si>
  <si>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</si>
  <si>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</si>
  <si>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</si>
  <si>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</si>
  <si>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</si>
  <si>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</si>
  <si>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</si>
  <si>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</si>
  <si>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</si>
  <si>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</si>
  <si>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</si>
  <si>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</si>
  <si>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</si>
  <si>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</si>
  <si>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</si>
  <si>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</si>
  <si>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</si>
  <si>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</si>
  <si>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</si>
  <si>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</si>
  <si>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</si>
  <si>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</si>
  <si>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</si>
  <si>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</si>
  <si>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</si>
  <si>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</si>
  <si>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</si>
  <si>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</si>
  <si>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</si>
  <si>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</si>
  <si>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</si>
  <si>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</si>
  <si>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</si>
  <si>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</si>
  <si>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</si>
  <si>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</si>
  <si>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</si>
  <si>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</si>
  <si>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</si>
  <si>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</si>
  <si>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</si>
  <si>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</si>
  <si>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</si>
  <si>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</si>
  <si>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</si>
  <si>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</si>
  <si>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</si>
  <si>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</si>
  <si>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</si>
  <si>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</si>
  <si>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</si>
  <si>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</si>
  <si>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</si>
  <si>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</si>
  <si>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</si>
  <si>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</si>
  <si>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</si>
  <si>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</si>
  <si>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</si>
  <si>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</si>
  <si>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</si>
  <si>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</si>
  <si>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</si>
  <si>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</si>
  <si>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</si>
  <si>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</si>
  <si>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</si>
  <si>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</si>
  <si>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</si>
  <si>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</si>
  <si>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</si>
  <si>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</si>
  <si>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</si>
  <si>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</si>
  <si>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</si>
  <si>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</si>
  <si>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</si>
  <si>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</si>
  <si>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</si>
  <si>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</si>
  <si>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</si>
  <si>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</si>
  <si>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</si>
  <si>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</si>
  <si>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</si>
  <si>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</si>
  <si>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</si>
  <si>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</si>
  <si>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</si>
  <si>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</si>
  <si>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</si>
  <si>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</si>
  <si>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</si>
  <si>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</si>
  <si>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</si>
  <si>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</si>
  <si>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</si>
  <si>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</si>
  <si>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</si>
  <si>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</si>
  <si>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</si>
  <si>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</si>
  <si>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</si>
  <si>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</si>
  <si>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</si>
  <si>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</si>
  <si>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</si>
  <si>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</si>
  <si>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</si>
  <si>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</si>
  <si>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</si>
  <si>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</si>
  <si>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</si>
  <si>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</si>
  <si>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</si>
  <si>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</si>
  <si>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</si>
  <si>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</si>
  <si>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</si>
  <si>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</si>
  <si>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</si>
  <si>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</si>
  <si>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</si>
  <si>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</si>
  <si>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</si>
  <si>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</si>
  <si>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</si>
  <si>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</si>
  <si>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</si>
  <si>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</si>
  <si>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</si>
  <si>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</si>
  <si>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</si>
  <si>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</si>
  <si>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</si>
  <si>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</si>
  <si>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</si>
  <si>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</si>
  <si>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</si>
  <si>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</si>
  <si>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</si>
  <si>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</si>
  <si>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</si>
  <si>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</si>
  <si>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</si>
  <si>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</si>
  <si>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</si>
  <si>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</si>
  <si>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</si>
  <si>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</si>
  <si>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</si>
  <si>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</si>
  <si>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</si>
  <si>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</si>
  <si>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</si>
  <si>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</si>
  <si>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</si>
  <si>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</si>
  <si>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</si>
  <si>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</si>
  <si>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</si>
  <si>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</si>
  <si>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</si>
  <si>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</si>
  <si>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</si>
  <si>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</si>
  <si>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</si>
  <si>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</si>
  <si>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</si>
  <si>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</si>
  <si>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</si>
  <si>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</si>
  <si>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</si>
  <si>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</si>
  <si>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</si>
  <si>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</si>
  <si>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</si>
  <si>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</si>
  <si>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</si>
  <si>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</si>
  <si>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</si>
  <si>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</si>
  <si>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</si>
  <si>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</si>
  <si>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</si>
  <si>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</si>
  <si>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</si>
  <si>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</si>
  <si>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</si>
  <si>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</si>
  <si>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</si>
  <si>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</si>
  <si>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</si>
  <si>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</si>
  <si>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</si>
  <si>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</si>
  <si>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</si>
  <si>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</si>
  <si>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</si>
  <si>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</si>
  <si>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</si>
  <si>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</si>
  <si>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</si>
  <si>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</si>
  <si>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</si>
  <si>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</si>
  <si>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</si>
  <si>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</si>
  <si>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</si>
  <si>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</si>
  <si>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</si>
  <si>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</si>
  <si>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</si>
  <si>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</si>
  <si>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</si>
  <si>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</si>
  <si>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</si>
  <si>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</si>
  <si>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</si>
  <si>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</si>
  <si>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</si>
  <si>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</si>
  <si>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</si>
  <si>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</si>
  <si>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</si>
  <si>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</si>
  <si>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</si>
  <si>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</si>
  <si>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</si>
  <si>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</si>
  <si>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</si>
  <si>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</si>
  <si>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</si>
  <si>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</si>
  <si>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</si>
  <si>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</si>
  <si>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</si>
  <si>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</si>
  <si>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</si>
  <si>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</si>
  <si>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</si>
  <si>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</si>
  <si>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</si>
  <si>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</si>
  <si>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</si>
  <si>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</si>
  <si>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</si>
  <si>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</si>
  <si>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</si>
  <si>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</si>
  <si>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</si>
  <si>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</si>
  <si>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</si>
  <si>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</si>
  <si>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</si>
  <si>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</si>
  <si>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</si>
  <si>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</si>
  <si>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</si>
  <si>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</si>
  <si>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</si>
  <si>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</si>
  <si>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</si>
  <si>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</si>
  <si>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</si>
  <si>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</si>
  <si>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</si>
  <si>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</si>
  <si>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</si>
  <si>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</si>
  <si>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</si>
  <si>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</si>
  <si>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</si>
  <si>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</si>
  <si>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</si>
  <si>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</si>
  <si>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</si>
  <si>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</si>
  <si>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</si>
  <si>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</si>
  <si>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</si>
  <si>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</si>
  <si>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</si>
  <si>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</si>
  <si>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</si>
  <si>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</si>
  <si>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</si>
  <si>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</si>
  <si>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</si>
  <si>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</si>
  <si>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</si>
  <si>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</si>
  <si>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</si>
  <si>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</si>
  <si>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</si>
  <si>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</si>
  <si>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</si>
  <si>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</si>
  <si>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</si>
  <si>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</si>
  <si>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</si>
  <si>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</si>
  <si>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</si>
  <si>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</si>
  <si>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</si>
  <si>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</si>
  <si>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</si>
  <si>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</si>
  <si>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</si>
  <si>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</si>
  <si>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</si>
  <si>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</si>
  <si>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</si>
  <si>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</si>
  <si>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</si>
  <si>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</si>
  <si>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</si>
  <si>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</si>
  <si>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</si>
  <si>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</si>
  <si>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</si>
  <si>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</si>
  <si>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</si>
  <si>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</si>
  <si>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</si>
  <si>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</si>
  <si>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</si>
  <si>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</si>
  <si>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</si>
  <si>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</si>
  <si>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</si>
  <si>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</si>
  <si>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</si>
  <si>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</si>
  <si>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</si>
  <si>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</si>
  <si>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</si>
  <si>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</si>
  <si>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</si>
  <si>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</si>
  <si>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</si>
  <si>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</si>
  <si>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</si>
  <si>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</si>
  <si>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</si>
  <si>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</si>
  <si>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</si>
  <si>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</si>
  <si>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</si>
  <si>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</si>
  <si>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</si>
  <si>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</si>
  <si>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</si>
  <si>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</si>
  <si>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</si>
  <si>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</si>
  <si>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</si>
  <si>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</si>
  <si>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</si>
  <si>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</si>
  <si>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</si>
  <si>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</si>
  <si>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</si>
  <si>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</si>
  <si>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</si>
  <si>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</si>
  <si>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</si>
  <si>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</si>
  <si>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</si>
  <si>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</si>
  <si>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</si>
  <si>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</si>
  <si>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</si>
  <si>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</si>
  <si>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</si>
  <si>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</si>
  <si>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</si>
  <si>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</si>
  <si>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</si>
  <si>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</si>
  <si>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</si>
  <si>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</si>
  <si>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</si>
  <si>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</si>
  <si>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</si>
  <si>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</si>
  <si>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</si>
  <si>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</si>
  <si>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</si>
  <si>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</si>
  <si>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</si>
  <si>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</si>
  <si>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</si>
  <si>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</si>
  <si>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</si>
  <si>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</si>
  <si>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</si>
  <si>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</si>
  <si>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</si>
  <si>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</si>
  <si>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</si>
  <si>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</si>
  <si>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</si>
  <si>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</si>
  <si>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</si>
  <si>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</si>
  <si>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</si>
  <si>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</si>
  <si>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</si>
  <si>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</si>
  <si>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</si>
  <si>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</si>
  <si>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</si>
  <si>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</si>
  <si>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</si>
  <si>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</si>
  <si>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</si>
  <si>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</si>
  <si>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</si>
  <si>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</si>
  <si>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</si>
  <si>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</si>
  <si>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</si>
  <si>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</si>
  <si>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</si>
  <si>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</si>
  <si>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</si>
  <si>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</si>
  <si>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</si>
  <si>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</si>
  <si>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</si>
  <si>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</si>
  <si>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</si>
  <si>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</si>
  <si>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</si>
  <si>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</si>
  <si>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</si>
  <si>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</si>
  <si>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</si>
  <si>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</si>
  <si>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</si>
  <si>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</si>
  <si>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</si>
  <si>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</si>
  <si>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</si>
  <si>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</si>
  <si>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</si>
  <si>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</si>
  <si>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</si>
  <si>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</si>
  <si>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</si>
  <si>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</si>
  <si>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</si>
  <si>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</si>
  <si>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</si>
  <si>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</si>
  <si>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</si>
  <si>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</si>
  <si>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</si>
  <si>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</si>
  <si>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</si>
  <si>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</si>
  <si>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</si>
  <si>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</si>
  <si>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</si>
  <si>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</si>
  <si>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</si>
  <si>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</si>
  <si>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</si>
  <si>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</si>
  <si>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</si>
  <si>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</si>
  <si>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</si>
  <si>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</si>
  <si>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</si>
  <si>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</si>
  <si>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</si>
  <si>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</si>
  <si>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</si>
  <si>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</si>
  <si>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</si>
  <si>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</si>
  <si>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</si>
  <si>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</si>
  <si>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</si>
  <si>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</si>
  <si>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</si>
  <si>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</si>
  <si>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</si>
  <si>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</si>
  <si>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</si>
  <si>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</si>
  <si>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</si>
  <si>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</si>
  <si>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</si>
  <si>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</si>
  <si>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</si>
  <si>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</si>
  <si>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</si>
  <si>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</si>
  <si>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</si>
  <si>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</si>
  <si>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</si>
  <si>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</si>
  <si>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</si>
  <si>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</si>
  <si>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</si>
  <si>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</si>
  <si>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</si>
  <si>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</si>
  <si>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</si>
  <si>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</si>
  <si>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</si>
  <si>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</si>
  <si>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</si>
  <si>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</si>
  <si>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</si>
  <si>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</si>
  <si>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</si>
  <si>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</si>
  <si>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</si>
  <si>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</si>
  <si>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</si>
  <si>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</si>
  <si>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</si>
  <si>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</si>
  <si>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</si>
  <si>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</si>
  <si>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</si>
  <si>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</si>
  <si>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</si>
  <si>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</si>
  <si>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</si>
  <si>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</si>
  <si>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</si>
  <si>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</si>
  <si>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</si>
  <si>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</si>
  <si>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</si>
  <si>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</si>
  <si>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</si>
  <si>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</si>
  <si>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</si>
  <si>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</si>
  <si>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</si>
  <si>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</si>
  <si>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</si>
  <si>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</si>
  <si>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</si>
  <si>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</si>
  <si>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</si>
  <si>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</si>
  <si>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</si>
  <si>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</si>
  <si>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</si>
  <si>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</si>
  <si>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</si>
  <si>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</si>
  <si>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</si>
  <si>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</si>
  <si>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</si>
  <si>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</si>
  <si>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</si>
  <si>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</si>
  <si>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</si>
  <si>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</si>
  <si>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</si>
  <si>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</si>
  <si>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</si>
  <si>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</si>
  <si>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</si>
  <si>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</si>
  <si>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</si>
  <si>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</si>
  <si>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</si>
  <si>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</si>
  <si>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</si>
  <si>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</si>
  <si>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</si>
  <si>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</si>
  <si>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</si>
  <si>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</si>
  <si>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</si>
  <si>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</si>
  <si>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</si>
  <si>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</si>
  <si>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</si>
  <si>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</si>
  <si>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</si>
  <si>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</si>
  <si>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</si>
  <si>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</si>
  <si>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</si>
  <si>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</si>
  <si>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</si>
  <si>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</si>
  <si>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</si>
  <si>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</si>
  <si>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</si>
  <si>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</si>
  <si>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</si>
  <si>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</si>
  <si>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</si>
  <si>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</si>
  <si>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</si>
  <si>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</si>
  <si>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</si>
  <si>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</si>
  <si>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</si>
  <si>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</si>
  <si>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</si>
  <si>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</si>
  <si>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</si>
  <si>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</si>
  <si>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</si>
  <si>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</si>
  <si>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</si>
  <si>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</si>
  <si>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</si>
  <si>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</si>
  <si>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</si>
  <si>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</si>
  <si>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</si>
  <si>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</si>
  <si>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</si>
  <si>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</si>
  <si>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</si>
  <si>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</si>
  <si>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</si>
  <si>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</si>
  <si>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</si>
  <si>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</si>
  <si>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</si>
  <si>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</si>
  <si>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</si>
  <si>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</si>
  <si>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</si>
  <si>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</si>
  <si>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</si>
  <si>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</si>
  <si>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</si>
  <si>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</si>
  <si>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</si>
  <si>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</si>
  <si>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</si>
  <si>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</si>
  <si>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</si>
  <si>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</si>
  <si>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</si>
  <si>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</si>
  <si>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</si>
  <si>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</si>
  <si>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</si>
  <si>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</si>
  <si>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</si>
  <si>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</si>
  <si>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</si>
  <si>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</si>
  <si>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</si>
  <si>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</si>
  <si>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</si>
  <si>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</si>
  <si>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</si>
  <si>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</si>
  <si>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</si>
  <si>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</si>
  <si>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</si>
  <si>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</si>
  <si>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</si>
  <si>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</si>
  <si>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</si>
  <si>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</si>
  <si>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</si>
  <si>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</si>
  <si>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</si>
  <si>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</si>
  <si>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</si>
  <si>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</si>
  <si>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</si>
  <si>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</si>
  <si>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</si>
  <si>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</si>
  <si>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</si>
  <si>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</si>
  <si>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</si>
  <si>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</si>
  <si>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</si>
  <si>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</si>
  <si>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</si>
  <si>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</si>
  <si>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</si>
  <si>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</si>
  <si>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</si>
  <si>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</si>
  <si>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</si>
  <si>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</si>
  <si>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</si>
  <si>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</si>
  <si>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</si>
  <si>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</si>
  <si>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</si>
  <si>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</si>
  <si>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</si>
  <si>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</si>
  <si>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</si>
  <si>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</si>
  <si>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</si>
  <si>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</si>
  <si>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</si>
  <si>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</si>
  <si>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</si>
  <si>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</si>
  <si>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</si>
  <si>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</si>
  <si>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</si>
  <si>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</si>
  <si>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</si>
  <si>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</si>
  <si>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</si>
  <si>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</si>
  <si>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</si>
  <si>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</si>
  <si>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</si>
  <si>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</si>
  <si>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</si>
  <si>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</si>
  <si>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</si>
  <si>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</si>
  <si>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</si>
  <si>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</si>
  <si>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</si>
  <si>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</si>
  <si>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</si>
  <si>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</si>
  <si>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</si>
  <si>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</si>
  <si>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</si>
  <si>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</si>
  <si>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</si>
  <si>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</si>
  <si>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</si>
  <si>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</si>
  <si>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</si>
  <si>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</si>
  <si>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</si>
  <si>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</si>
  <si>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</si>
  <si>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</si>
  <si>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</si>
  <si>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</si>
  <si>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</si>
  <si>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</si>
  <si>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</si>
  <si>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</si>
  <si>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</si>
  <si>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</si>
  <si>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</si>
  <si>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</si>
  <si>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</si>
  <si>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</si>
  <si>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</si>
  <si>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</si>
  <si>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</si>
  <si>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</si>
  <si>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</si>
  <si>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</si>
  <si>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</si>
  <si>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</si>
  <si>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</si>
  <si>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</si>
  <si>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</si>
  <si>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</si>
  <si>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</si>
  <si>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</si>
  <si>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</si>
  <si>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</si>
  <si>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</si>
  <si>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</si>
  <si>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</si>
  <si>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</si>
  <si>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</si>
  <si>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</si>
  <si>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</si>
  <si>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</si>
  <si>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</si>
  <si>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</si>
  <si>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</si>
  <si>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</si>
  <si>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</si>
  <si>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</si>
  <si>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</si>
  <si>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</si>
  <si>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</si>
  <si>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</si>
  <si>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</si>
  <si>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</si>
  <si>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</si>
  <si>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</si>
  <si>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</si>
  <si>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</si>
  <si>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</si>
  <si>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</si>
  <si>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</si>
  <si>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</si>
  <si>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</si>
  <si>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</si>
  <si>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</si>
  <si>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</si>
  <si>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</si>
  <si>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</si>
  <si>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</si>
  <si>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</si>
  <si>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</si>
  <si>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</si>
  <si>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</si>
  <si>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</si>
  <si>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</si>
  <si>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</si>
  <si>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</si>
  <si>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</si>
  <si>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</si>
  <si>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</si>
  <si>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</si>
  <si>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</si>
  <si>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</si>
  <si>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</si>
  <si>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</si>
  <si>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</si>
  <si>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</si>
  <si>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</si>
  <si>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</si>
  <si>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</si>
  <si>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</si>
  <si>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</si>
  <si>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</si>
  <si>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</si>
  <si>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</si>
  <si>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</si>
  <si>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</si>
  <si>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</si>
  <si>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</si>
  <si>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</si>
  <si>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</si>
  <si>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</si>
  <si>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</si>
  <si>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</si>
  <si>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</si>
  <si>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</si>
  <si>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</si>
  <si>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</si>
  <si>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</si>
  <si>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</si>
  <si>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</si>
  <si>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</si>
  <si>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</si>
  <si>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</si>
  <si>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</si>
  <si>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</si>
  <si>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</si>
  <si>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</si>
  <si>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</si>
  <si>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</si>
  <si>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</si>
  <si>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</si>
  <si>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</si>
  <si>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</si>
  <si>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</si>
  <si>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</si>
  <si>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</si>
  <si>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</si>
  <si>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</si>
  <si>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</si>
  <si>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</si>
  <si>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</si>
  <si>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</si>
  <si>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</si>
  <si>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</si>
  <si>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</si>
  <si>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</si>
  <si>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</si>
  <si>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</si>
  <si>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</si>
  <si>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</si>
  <si>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</si>
  <si>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</si>
  <si>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</si>
  <si>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</si>
  <si>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</si>
  <si>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</si>
  <si>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</si>
  <si>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</si>
  <si>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</si>
  <si>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</si>
  <si>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</si>
  <si>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</si>
  <si>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</si>
  <si>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</si>
  <si>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</si>
  <si>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</si>
  <si>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</si>
  <si>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</si>
  <si>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</si>
  <si>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</si>
  <si>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</si>
  <si>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</si>
  <si>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</si>
  <si>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</si>
  <si>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</si>
  <si>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</si>
  <si>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</si>
  <si>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</si>
  <si>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</si>
  <si>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</si>
  <si>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</si>
  <si>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</si>
  <si>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</si>
  <si>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</si>
  <si>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</si>
  <si>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</si>
  <si>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</si>
  <si>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</si>
  <si>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</si>
  <si>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</si>
  <si>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</si>
  <si>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</si>
  <si>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</si>
  <si>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</si>
  <si>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</si>
  <si>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</si>
  <si>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</si>
  <si>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</si>
  <si>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</si>
  <si>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</si>
  <si>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</si>
  <si>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</si>
  <si>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</si>
  <si>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</si>
  <si>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</si>
  <si>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</si>
  <si>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</si>
  <si>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</si>
  <si>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</si>
  <si>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</si>
  <si>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</si>
  <si>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</si>
  <si>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</si>
  <si>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</si>
  <si>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</si>
  <si>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</si>
  <si>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</si>
  <si>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</si>
  <si>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</si>
  <si>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</si>
  <si>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</si>
  <si>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</si>
  <si>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</si>
  <si>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</si>
  <si>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</si>
  <si>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</si>
  <si>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</si>
  <si>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</si>
  <si>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</si>
  <si>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</si>
  <si>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</si>
  <si>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</si>
  <si>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</si>
  <si>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</si>
  <si>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</si>
  <si>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</si>
  <si>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</si>
  <si>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</si>
  <si>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</si>
  <si>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</si>
  <si>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</si>
  <si>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</si>
  <si>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</si>
  <si>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</si>
  <si>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</si>
  <si>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</si>
  <si>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</si>
  <si>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</si>
  <si>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</si>
  <si>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</si>
  <si>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</si>
  <si>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</si>
  <si>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</si>
  <si>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</si>
  <si>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</si>
  <si>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</si>
  <si>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</si>
  <si>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</si>
  <si>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</si>
  <si>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</si>
  <si>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</si>
  <si>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</si>
  <si>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</si>
  <si>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</si>
  <si>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</si>
  <si>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</si>
  <si>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</si>
  <si>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</si>
  <si>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</si>
  <si>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</si>
  <si>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</si>
  <si>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</si>
  <si>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</si>
  <si>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</si>
  <si>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</si>
  <si>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</si>
  <si>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</si>
  <si>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</si>
  <si>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</si>
  <si>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</si>
  <si>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</si>
  <si>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</si>
  <si>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</si>
  <si>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</si>
  <si>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</si>
  <si>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</si>
  <si>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</si>
  <si>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</si>
  <si>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</si>
  <si>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</si>
  <si>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</si>
  <si>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</si>
  <si>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</si>
  <si>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</si>
  <si>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</si>
  <si>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</si>
  <si>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</si>
  <si>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</si>
  <si>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</si>
  <si>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</si>
  <si>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</si>
  <si>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</si>
  <si>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</si>
  <si>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</si>
  <si>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</si>
  <si>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</si>
  <si>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</si>
  <si>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</si>
  <si>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</si>
  <si>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</si>
  <si>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</si>
  <si>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</si>
  <si>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</si>
  <si>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</si>
  <si>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</si>
  <si>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</si>
  <si>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</si>
  <si>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</si>
  <si>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</si>
  <si>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</si>
  <si>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</si>
  <si>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</si>
  <si>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</si>
  <si>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</si>
  <si>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</si>
  <si>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</si>
  <si>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</si>
  <si>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</si>
  <si>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</si>
  <si>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</si>
  <si>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</si>
  <si>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</si>
  <si>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</si>
  <si>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</si>
  <si>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</si>
  <si>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</si>
  <si>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</si>
  <si>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</si>
  <si>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</si>
  <si>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</si>
  <si>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</si>
  <si>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</si>
  <si>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</si>
  <si>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</si>
  <si>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</si>
  <si>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</si>
  <si>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</si>
  <si>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</si>
  <si>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</si>
  <si>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</si>
  <si>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</si>
  <si>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</si>
  <si>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</si>
  <si>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</si>
  <si>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</si>
  <si>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</si>
  <si>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</si>
  <si>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</si>
  <si>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</si>
  <si>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</si>
  <si>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</si>
  <si>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</si>
  <si>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</si>
  <si>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</si>
  <si>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</si>
  <si>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</si>
  <si>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</si>
  <si>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</si>
  <si>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</si>
  <si>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</si>
  <si>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</si>
  <si>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</si>
  <si>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</si>
  <si>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</si>
  <si>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</si>
  <si>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</si>
  <si>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</si>
  <si>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</si>
  <si>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</si>
  <si>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</si>
  <si>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</si>
  <si>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</si>
  <si>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</si>
  <si>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</si>
  <si>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</si>
  <si>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</si>
  <si>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</si>
  <si>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</si>
  <si>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</si>
  <si>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</si>
  <si>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</si>
  <si>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</si>
  <si>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</si>
  <si>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</si>
  <si>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</si>
  <si>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</si>
  <si>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</si>
  <si>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</si>
  <si>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</si>
  <si>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</si>
  <si>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</si>
  <si>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</si>
  <si>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</si>
  <si>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</si>
  <si>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</si>
  <si>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</si>
  <si>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</si>
  <si>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</si>
  <si>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</si>
  <si>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</si>
  <si>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</si>
  <si>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</si>
  <si>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</si>
  <si>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</si>
  <si>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</si>
  <si>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</si>
  <si>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</si>
  <si>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</si>
  <si>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</si>
  <si>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</si>
  <si>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</si>
  <si>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</si>
  <si>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</si>
  <si>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</si>
  <si>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</si>
  <si>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</si>
  <si>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</si>
  <si>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</si>
  <si>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</si>
  <si>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</si>
  <si>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</si>
  <si>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</si>
  <si>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</si>
  <si>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</si>
  <si>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</si>
  <si>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</si>
  <si>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</si>
  <si>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</si>
  <si>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</si>
  <si>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</si>
  <si>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</si>
  <si>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</si>
  <si>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</si>
  <si>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</si>
  <si>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</si>
  <si>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</si>
  <si>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</si>
  <si>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</si>
  <si>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</si>
  <si>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</si>
  <si>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</si>
  <si>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</si>
  <si>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</si>
  <si>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</si>
  <si>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</si>
  <si>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</si>
  <si>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</si>
  <si>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</si>
  <si>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</si>
  <si>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</si>
  <si>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</si>
  <si>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</si>
  <si>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</si>
  <si>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</si>
  <si>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</si>
  <si>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</si>
  <si>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</si>
  <si>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</si>
  <si>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</si>
  <si>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</si>
  <si>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</si>
  <si>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</si>
  <si>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</si>
  <si>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</si>
  <si>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</si>
  <si>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</si>
  <si>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</si>
  <si>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</si>
  <si>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</si>
  <si>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</si>
  <si>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</si>
  <si>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</si>
  <si>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</si>
  <si>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</si>
  <si>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</si>
  <si>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</si>
  <si>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</si>
  <si>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</si>
  <si>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</si>
  <si>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</si>
  <si>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</si>
  <si>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</si>
  <si>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</si>
  <si>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</si>
  <si>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</si>
  <si>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</si>
  <si>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</si>
  <si>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</si>
  <si>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</si>
  <si>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</si>
  <si>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</si>
  <si>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</si>
  <si>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</si>
  <si>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</si>
  <si>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</si>
  <si>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</si>
  <si>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</si>
  <si>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</si>
  <si>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</si>
  <si>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</si>
  <si>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</si>
  <si>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</si>
  <si>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</si>
  <si>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</si>
  <si>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</si>
  <si>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</si>
  <si>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</si>
  <si>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</si>
  <si>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</si>
  <si>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</si>
  <si>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</si>
  <si>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</si>
  <si>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</si>
  <si>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</si>
  <si>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</si>
  <si>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</si>
  <si>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</si>
  <si>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</si>
  <si>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</si>
  <si>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</si>
  <si>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</si>
  <si>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</si>
  <si>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</si>
  <si>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</si>
  <si>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</si>
  <si>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</si>
  <si>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</si>
  <si>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</si>
  <si>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</si>
  <si>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</si>
  <si>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</si>
  <si>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</si>
  <si>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</si>
  <si>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</si>
  <si>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</si>
  <si>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</si>
  <si>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</si>
  <si>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</si>
  <si>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</si>
  <si>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</si>
  <si>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</si>
  <si>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</si>
  <si>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</si>
  <si>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</si>
  <si>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</si>
  <si>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</si>
  <si>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</si>
  <si>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</si>
  <si>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</si>
  <si>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</si>
  <si>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</si>
  <si>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</si>
  <si>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</si>
  <si>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</si>
  <si>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</si>
  <si>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</si>
  <si>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</si>
  <si>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</si>
  <si>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</si>
  <si>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</si>
  <si>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</si>
  <si>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</si>
  <si>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</si>
  <si>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</si>
  <si>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</si>
  <si>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</si>
  <si>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</si>
  <si>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</si>
  <si>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</si>
  <si>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</si>
  <si>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</si>
  <si>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</si>
  <si>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</si>
  <si>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</si>
  <si>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</si>
  <si>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</si>
  <si>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</si>
  <si>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</si>
  <si>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</si>
  <si>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</si>
  <si>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</si>
  <si>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</si>
  <si>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</si>
  <si>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</si>
  <si>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</si>
  <si>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</si>
  <si>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</si>
  <si>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</si>
  <si>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</si>
  <si>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</si>
  <si>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</si>
  <si>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</si>
  <si>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</si>
  <si>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</si>
  <si>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</si>
  <si>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</si>
  <si>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</si>
  <si>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</si>
  <si>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</si>
  <si>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</si>
  <si>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</si>
  <si>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</si>
  <si>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</si>
  <si>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</si>
  <si>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</si>
  <si>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</si>
  <si>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</si>
  <si>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</si>
  <si>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</si>
  <si>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</si>
  <si>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</si>
  <si>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</si>
  <si>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</si>
  <si>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</si>
  <si>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</si>
  <si>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</si>
  <si>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</si>
  <si>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</si>
  <si>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</si>
  <si>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</si>
  <si>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</si>
  <si>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</si>
  <si>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</si>
  <si>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</si>
  <si>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</si>
  <si>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</si>
  <si>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</si>
  <si>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</si>
  <si>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</si>
  <si>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</si>
  <si>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</si>
  <si>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</si>
  <si>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</si>
  <si>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</si>
  <si>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</si>
  <si>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</si>
  <si>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</si>
  <si>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</si>
  <si>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</si>
  <si>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</si>
  <si>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</si>
  <si>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</si>
  <si>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</si>
  <si>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</si>
  <si>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</si>
  <si>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</si>
  <si>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</si>
  <si>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</si>
  <si>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</si>
  <si>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</si>
  <si>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</si>
  <si>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</si>
  <si>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</si>
  <si>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</si>
  <si>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</si>
  <si>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</si>
  <si>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</si>
  <si>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</si>
  <si>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</si>
  <si>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</si>
  <si>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</si>
  <si>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</si>
  <si>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</si>
  <si>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</si>
  <si>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</si>
  <si>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</si>
  <si>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</si>
  <si>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</si>
  <si>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</si>
  <si>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</si>
  <si>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</si>
  <si>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</si>
  <si>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</si>
  <si>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</si>
  <si>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</si>
  <si>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</si>
  <si>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</si>
  <si>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</si>
  <si>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</si>
  <si>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</si>
  <si>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</si>
  <si>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</si>
  <si>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</si>
  <si>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</si>
  <si>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</si>
  <si>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</si>
  <si>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</si>
  <si>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</si>
  <si>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</si>
  <si>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</si>
  <si>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</si>
  <si>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</si>
  <si>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</si>
  <si>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</si>
  <si>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</si>
  <si>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</si>
  <si>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</si>
  <si>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</si>
  <si>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</si>
  <si>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</si>
  <si>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</si>
  <si>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</si>
  <si>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</si>
  <si>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</si>
  <si>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</si>
  <si>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</si>
  <si>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</si>
  <si>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</si>
  <si>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</si>
  <si>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</si>
  <si>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</si>
  <si>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</si>
  <si>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</si>
  <si>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</si>
  <si>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</si>
  <si>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</si>
  <si>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</si>
  <si>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</si>
  <si>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</si>
  <si>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</si>
  <si>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</si>
  <si>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</si>
  <si>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</si>
  <si>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</si>
  <si>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</si>
  <si>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</si>
  <si>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</si>
  <si>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</si>
  <si>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</si>
  <si>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</si>
  <si>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</si>
  <si>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</si>
  <si>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</si>
  <si>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</si>
  <si>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</si>
  <si>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</si>
  <si>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</si>
  <si>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</si>
  <si>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</si>
  <si>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</si>
  <si>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</si>
  <si>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</si>
  <si>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</si>
  <si>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</si>
  <si>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</si>
  <si>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</si>
  <si>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</si>
  <si>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</si>
  <si>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</si>
  <si>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</si>
  <si>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</si>
  <si>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</si>
  <si>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</si>
  <si>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</si>
  <si>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</si>
  <si>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</si>
  <si>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</si>
  <si>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</si>
  <si>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</si>
  <si>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</si>
  <si>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</si>
  <si>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</si>
  <si>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</si>
  <si>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</si>
  <si>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</si>
  <si>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</si>
  <si>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</si>
  <si>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</si>
  <si>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</si>
  <si>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</si>
  <si>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</si>
  <si>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</si>
  <si>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</si>
  <si>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</si>
  <si>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</si>
  <si>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</si>
  <si>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</si>
  <si>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</si>
  <si>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</si>
  <si>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</si>
  <si>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</si>
  <si>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</si>
  <si>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</si>
  <si>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</si>
  <si>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</si>
  <si>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</si>
  <si>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</si>
  <si>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</si>
  <si>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</si>
  <si>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</si>
  <si>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</si>
  <si>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</si>
  <si>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</si>
  <si>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</si>
  <si>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</si>
  <si>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</si>
  <si>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</si>
  <si>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</si>
  <si>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</si>
  <si>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</si>
  <si>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</si>
  <si>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</si>
  <si>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</si>
  <si>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</si>
  <si>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</si>
  <si>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</si>
  <si>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</si>
  <si>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</si>
  <si>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</si>
  <si>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</si>
  <si>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</si>
  <si>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</si>
  <si>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</si>
  <si>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</si>
  <si>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</si>
  <si>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</si>
  <si>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</si>
  <si>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</si>
  <si>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</si>
  <si>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</si>
  <si>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</si>
  <si>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</si>
  <si>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</si>
  <si>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</si>
  <si>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</si>
  <si>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</si>
  <si>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</si>
  <si>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</si>
  <si>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</si>
  <si>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</si>
  <si>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</si>
  <si>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</si>
  <si>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</si>
  <si>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</si>
  <si>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</si>
  <si>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</si>
  <si>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</si>
  <si>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</si>
  <si>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</si>
  <si>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</si>
  <si>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</si>
  <si>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</si>
  <si>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</si>
  <si>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</si>
  <si>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</si>
  <si>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</si>
  <si>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</si>
  <si>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</si>
  <si>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</si>
  <si>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</si>
  <si>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</si>
  <si>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</si>
  <si>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</si>
  <si>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</si>
  <si>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</si>
  <si>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</si>
  <si>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</si>
  <si>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</si>
  <si>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</si>
  <si>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</si>
  <si>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</si>
  <si>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</si>
  <si>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</si>
  <si>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</si>
  <si>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</si>
  <si>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</si>
  <si>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</si>
  <si>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</si>
  <si>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</si>
  <si>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</si>
  <si>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</si>
  <si>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</si>
  <si>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</si>
  <si>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</si>
  <si>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</si>
  <si>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</si>
  <si>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</si>
  <si>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</si>
  <si>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</si>
  <si>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</si>
  <si>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</si>
  <si>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</si>
  <si>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</si>
  <si>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</si>
  <si>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</si>
  <si>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</si>
  <si>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</si>
  <si>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</si>
  <si>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</si>
  <si>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</si>
  <si>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</si>
  <si>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</si>
  <si>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</si>
  <si>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</si>
  <si>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</si>
  <si>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</si>
  <si>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</si>
  <si>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</si>
  <si>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</si>
  <si>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</si>
  <si>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</si>
  <si>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</si>
  <si>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</si>
  <si>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</si>
  <si>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</si>
  <si>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</si>
  <si>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</si>
  <si>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</si>
  <si>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</si>
  <si>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</si>
  <si>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</si>
  <si>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</si>
  <si>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</si>
  <si>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</si>
  <si>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</si>
  <si>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</si>
  <si>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</si>
  <si>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</si>
  <si>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</si>
  <si>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</si>
  <si>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</si>
  <si>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</si>
  <si>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</si>
  <si>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</si>
  <si>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</si>
  <si>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</si>
  <si>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</si>
  <si>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</si>
  <si>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</si>
  <si>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</si>
  <si>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</si>
  <si>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</si>
  <si>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</si>
  <si>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</si>
  <si>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</si>
  <si>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</si>
  <si>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</si>
  <si>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</si>
  <si>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</si>
  <si>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</si>
  <si>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</si>
  <si>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</si>
  <si>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</si>
  <si>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</si>
  <si>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</si>
  <si>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</si>
  <si>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</si>
  <si>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</si>
  <si>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</si>
  <si>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</si>
  <si>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</si>
  <si>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</si>
  <si>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</si>
  <si>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</si>
  <si>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</si>
  <si>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</si>
  <si>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</si>
  <si>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</si>
  <si>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</si>
  <si>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</si>
  <si>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</si>
  <si>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</si>
  <si>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</si>
  <si>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</si>
  <si>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</si>
  <si>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</si>
  <si>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</si>
  <si>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</si>
  <si>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</si>
  <si>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</si>
  <si>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</si>
  <si>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</si>
  <si>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</si>
  <si>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</si>
  <si>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</si>
  <si>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</si>
  <si>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</si>
  <si>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</si>
  <si>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</si>
  <si>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</si>
  <si>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</si>
  <si>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</si>
  <si>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</si>
  <si>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</si>
  <si>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</si>
  <si>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</si>
  <si>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</si>
  <si>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</si>
  <si>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</si>
  <si>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</si>
  <si>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</si>
  <si>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</si>
  <si>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</si>
  <si>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</si>
  <si>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</si>
  <si>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</si>
  <si>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</si>
  <si>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</si>
  <si>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</si>
  <si>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</si>
  <si>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</si>
  <si>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</si>
  <si>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</si>
  <si>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</si>
  <si>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</si>
  <si>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</si>
  <si>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</si>
  <si>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</si>
  <si>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</si>
  <si>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</si>
  <si>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</si>
  <si>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</si>
  <si>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</si>
  <si>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</si>
  <si>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</si>
  <si>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</si>
  <si>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</si>
  <si>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</si>
  <si>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</si>
  <si>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</si>
  <si>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</si>
  <si>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</si>
  <si>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</si>
  <si>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</si>
  <si>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</si>
  <si>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</si>
  <si>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</si>
  <si>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</si>
  <si>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</si>
  <si>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</si>
  <si>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</si>
  <si>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</si>
  <si>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</si>
  <si>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</si>
  <si>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</si>
  <si>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</si>
  <si>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</si>
  <si>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</si>
  <si>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</si>
  <si>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</si>
  <si>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</si>
  <si>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</si>
  <si>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</si>
  <si>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</si>
  <si>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</si>
  <si>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</si>
  <si>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</si>
  <si>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</si>
  <si>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</si>
  <si>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</si>
  <si>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</si>
  <si>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</si>
  <si>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</si>
  <si>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</si>
  <si>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</si>
  <si>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</si>
  <si>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</si>
  <si>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</si>
  <si>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</si>
  <si>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</si>
  <si>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</si>
  <si>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</si>
  <si>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</si>
  <si>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</si>
  <si>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</si>
  <si>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</si>
  <si>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</si>
  <si>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</si>
  <si>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</si>
  <si>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</si>
  <si>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</si>
  <si>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</si>
  <si>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</si>
  <si>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</si>
  <si>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</si>
  <si>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</si>
  <si>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</si>
  <si>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</si>
  <si>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</si>
  <si>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</si>
  <si>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</si>
  <si>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</si>
  <si>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</si>
  <si>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</si>
  <si>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</si>
  <si>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</si>
  <si>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</si>
  <si>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</si>
  <si>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</si>
  <si>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</si>
  <si>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</si>
  <si>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</si>
  <si>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</si>
  <si>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</si>
  <si>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</si>
  <si>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</si>
  <si>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</si>
  <si>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</si>
  <si>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</si>
  <si>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</si>
  <si>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</si>
  <si>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</si>
  <si>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</si>
  <si>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</si>
  <si>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</si>
  <si>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</si>
  <si>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</si>
  <si>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</si>
  <si>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</si>
  <si>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</si>
  <si>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</si>
  <si>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</si>
  <si>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</si>
  <si>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</si>
  <si>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</si>
  <si>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</si>
  <si>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</si>
  <si>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</si>
  <si>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</si>
  <si>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</si>
  <si>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</si>
  <si>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</si>
  <si>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</si>
  <si>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</si>
  <si>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</si>
  <si>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</si>
  <si>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</si>
  <si>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</si>
  <si>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</si>
  <si>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</si>
  <si>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</si>
  <si>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</si>
  <si>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</si>
  <si>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</si>
  <si>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</si>
  <si>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</si>
  <si>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</si>
  <si>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</si>
  <si>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</si>
  <si>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</si>
  <si>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</si>
  <si>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</si>
  <si>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</si>
  <si>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</si>
  <si>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</si>
  <si>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</si>
  <si>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</si>
  <si>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</si>
  <si>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</si>
  <si>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</si>
  <si>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</si>
  <si>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</si>
  <si>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</si>
  <si>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</si>
  <si>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</si>
  <si>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</si>
  <si>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</si>
  <si>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</si>
  <si>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</si>
  <si>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</si>
  <si>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</si>
  <si>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</si>
  <si>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</si>
  <si>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</si>
  <si>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</si>
  <si>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</si>
  <si>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</si>
  <si>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</si>
  <si>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</si>
  <si>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</si>
  <si>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</si>
  <si>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</si>
  <si>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</si>
  <si>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</si>
  <si>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</si>
  <si>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</si>
  <si>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</si>
  <si>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</si>
  <si>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</si>
  <si>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</si>
  <si>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</si>
  <si>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</si>
  <si>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</si>
  <si>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</si>
  <si>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</si>
  <si>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</si>
  <si>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</si>
  <si>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</si>
  <si>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</si>
  <si>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</si>
  <si>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</si>
  <si>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</si>
  <si>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</si>
  <si>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</si>
  <si>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</si>
  <si>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</si>
  <si>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</si>
  <si>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</si>
  <si>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</si>
  <si>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</si>
  <si>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</si>
  <si>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</si>
  <si>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</si>
  <si>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</si>
  <si>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</si>
  <si>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</si>
  <si>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</si>
  <si>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</si>
  <si>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</si>
  <si>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</si>
  <si>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</si>
  <si>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</si>
  <si>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</si>
  <si>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</si>
  <si>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</si>
  <si>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</si>
  <si>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</si>
  <si>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</si>
  <si>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</si>
  <si>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</si>
  <si>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</si>
  <si>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</si>
  <si>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</si>
  <si>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</si>
  <si>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</si>
  <si>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</si>
  <si>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</si>
  <si>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</si>
  <si>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</si>
  <si>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</si>
  <si>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</si>
  <si>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</si>
  <si>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</si>
  <si>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</si>
  <si>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</si>
  <si>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</si>
  <si>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</si>
  <si>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</si>
  <si>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</si>
  <si>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</si>
  <si>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</si>
  <si>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</si>
  <si>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</si>
  <si>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</si>
  <si>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</si>
  <si>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</si>
  <si>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</si>
  <si>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</si>
  <si>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</si>
  <si>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</si>
  <si>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</si>
  <si>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</si>
  <si>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</si>
  <si>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</si>
  <si>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</si>
  <si>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</si>
  <si>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</si>
  <si>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</si>
  <si>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</si>
  <si>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</si>
  <si>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</si>
  <si>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</si>
  <si>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</si>
  <si>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</si>
  <si>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</si>
  <si>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</si>
  <si>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</si>
  <si>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</si>
  <si>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</si>
  <si>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</si>
  <si>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</si>
  <si>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</si>
  <si>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</si>
  <si>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</si>
  <si>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</si>
  <si>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</si>
  <si>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</si>
  <si>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</si>
  <si>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</si>
  <si>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</si>
  <si>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</si>
  <si>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</si>
  <si>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</si>
  <si>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</si>
  <si>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</si>
  <si>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</si>
  <si>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</si>
  <si>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</si>
  <si>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</si>
  <si>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</si>
  <si>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</si>
  <si>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</si>
  <si>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</si>
  <si>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</si>
  <si>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</si>
  <si>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</si>
  <si>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</si>
  <si>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</si>
  <si>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</si>
  <si>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</si>
  <si>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</si>
  <si>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</si>
  <si>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</si>
  <si>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</si>
  <si>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</si>
  <si>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</si>
  <si>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</si>
  <si>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</si>
  <si>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</si>
  <si>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</si>
  <si>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</si>
  <si>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</si>
  <si>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</si>
  <si>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</si>
  <si>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</si>
  <si>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</si>
  <si>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</si>
  <si>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</si>
  <si>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</si>
  <si>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</si>
  <si>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</si>
  <si>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</si>
  <si>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</si>
  <si>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</si>
  <si>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</si>
  <si>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</si>
  <si>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</si>
  <si>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</si>
  <si>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</si>
  <si>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</si>
  <si>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</si>
  <si>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</si>
  <si>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</si>
  <si>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</si>
  <si>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</si>
  <si>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</si>
  <si>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</si>
  <si>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</si>
  <si>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</si>
  <si>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</si>
  <si>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</si>
  <si>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</si>
  <si>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</si>
  <si>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</si>
  <si>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</si>
  <si>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</si>
  <si>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</si>
  <si>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</si>
  <si>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</si>
  <si>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</si>
  <si>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</si>
  <si>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</si>
  <si>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</si>
  <si>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</si>
  <si>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</si>
  <si>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</si>
  <si>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</si>
  <si>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</si>
  <si>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</si>
  <si>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</si>
  <si>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</si>
  <si>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</si>
  <si>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</si>
  <si>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</si>
  <si>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</si>
  <si>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</si>
  <si>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</si>
  <si>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</si>
  <si>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</si>
  <si>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</si>
  <si>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</si>
  <si>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</si>
  <si>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</si>
  <si>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</si>
  <si>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</si>
  <si>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</si>
  <si>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</si>
  <si>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</si>
  <si>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</si>
  <si>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</si>
  <si>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</si>
  <si>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</si>
  <si>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</si>
  <si>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</si>
  <si>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</si>
  <si>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</si>
  <si>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</si>
  <si>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</si>
  <si>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</si>
  <si>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</si>
  <si>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</si>
  <si>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</si>
  <si>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</si>
  <si>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</si>
  <si>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</si>
  <si>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</si>
  <si>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</si>
  <si>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</si>
  <si>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</si>
  <si>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</si>
  <si>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</si>
  <si>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</si>
  <si>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</si>
  <si>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</si>
  <si>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</si>
  <si>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</si>
  <si>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</si>
  <si>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</si>
  <si>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</si>
  <si>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</si>
  <si>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</si>
  <si>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</si>
  <si>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</si>
  <si>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</si>
  <si>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</si>
  <si>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</si>
  <si>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</si>
  <si>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</si>
  <si>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</si>
  <si>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</si>
  <si>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</si>
  <si>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</si>
  <si>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</si>
  <si>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</si>
  <si>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</si>
  <si>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</si>
  <si>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</si>
  <si>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</si>
  <si>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</si>
  <si>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</si>
  <si>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</si>
  <si>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</si>
  <si>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</si>
  <si>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</si>
  <si>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</si>
  <si>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</si>
  <si>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</si>
  <si>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</si>
  <si>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</si>
  <si>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</si>
  <si>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</si>
  <si>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</si>
  <si>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</si>
  <si>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</si>
  <si>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</si>
  <si>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</si>
  <si>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</si>
  <si>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</si>
  <si>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</si>
  <si>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</si>
  <si>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</si>
  <si>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</si>
  <si>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</si>
  <si>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</si>
  <si>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</si>
  <si>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</si>
  <si>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</si>
  <si>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</si>
  <si>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</si>
  <si>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</si>
  <si>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</si>
  <si>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</si>
  <si>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</si>
  <si>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</si>
  <si>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</si>
  <si>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</si>
  <si>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</si>
  <si>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</si>
  <si>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</si>
  <si>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</si>
  <si>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</si>
  <si>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</si>
  <si>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</si>
  <si>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</si>
  <si>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</si>
  <si>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</si>
  <si>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</si>
  <si>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</si>
  <si>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</si>
  <si>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</si>
  <si>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</si>
  <si>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</si>
  <si>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</si>
  <si>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</si>
  <si>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</si>
  <si>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</si>
  <si>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</si>
  <si>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</si>
  <si>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</si>
  <si>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</si>
  <si>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</si>
  <si>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</si>
  <si>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</si>
  <si>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</si>
  <si>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</si>
  <si>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</si>
  <si>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</si>
  <si>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</si>
  <si>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</si>
  <si>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</si>
  <si>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</si>
  <si>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</si>
  <si>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</si>
  <si>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</si>
  <si>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</si>
  <si>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</si>
  <si>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</si>
  <si>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</si>
  <si>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</si>
  <si>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</si>
  <si>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</si>
  <si>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</si>
  <si>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</si>
  <si>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</si>
  <si>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</si>
  <si>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</si>
  <si>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</si>
  <si>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</si>
  <si>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</si>
  <si>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</si>
  <si>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</si>
  <si>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</si>
  <si>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</si>
  <si>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</si>
  <si>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</si>
  <si>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</si>
  <si>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</si>
  <si>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</si>
  <si>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</si>
  <si>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</si>
  <si>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</si>
  <si>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</si>
  <si>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</si>
  <si>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</si>
  <si>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</si>
  <si>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</si>
  <si>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</si>
  <si>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</si>
  <si>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</si>
  <si>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</si>
  <si>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</si>
  <si>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</si>
  <si>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</si>
  <si>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</si>
  <si>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</si>
  <si>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</si>
  <si>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</si>
  <si>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</si>
  <si>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</si>
  <si>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</si>
  <si>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</si>
  <si>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</si>
  <si>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</si>
  <si>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</si>
  <si>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</si>
  <si>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</si>
  <si>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</si>
  <si>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</si>
  <si>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</si>
  <si>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</si>
  <si>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</si>
  <si>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</si>
  <si>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</si>
  <si>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</si>
  <si>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</si>
  <si>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</si>
  <si>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</si>
  <si>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</si>
  <si>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</si>
  <si>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</si>
  <si>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</si>
  <si>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</si>
  <si>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</si>
  <si>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</si>
  <si>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</si>
  <si>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</si>
  <si>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</si>
  <si>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</si>
  <si>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</si>
  <si>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</si>
  <si>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</si>
  <si>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</si>
  <si>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</si>
  <si>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</si>
  <si>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</si>
  <si>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</si>
  <si>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</si>
  <si>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</si>
  <si>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</si>
  <si>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</si>
  <si>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</si>
  <si>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</si>
  <si>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</si>
  <si>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</si>
  <si>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</si>
  <si>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</si>
  <si>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</si>
  <si>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</si>
  <si>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</si>
  <si>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</si>
  <si>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</si>
  <si>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</si>
  <si>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</si>
  <si>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</si>
  <si>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</si>
  <si>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</si>
  <si>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</si>
  <si>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</si>
  <si>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</si>
  <si>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</si>
  <si>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</si>
  <si>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</si>
  <si>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</si>
  <si>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</si>
  <si>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</si>
  <si>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</si>
  <si>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</si>
  <si>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</si>
  <si>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</si>
  <si>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</si>
  <si>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</si>
  <si>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</si>
  <si>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</si>
  <si>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</si>
  <si>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</si>
  <si>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</si>
  <si>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</si>
  <si>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</si>
  <si>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</si>
  <si>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</si>
  <si>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</si>
  <si>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</si>
  <si>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</si>
  <si>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</si>
  <si>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</si>
  <si>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</si>
  <si>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</si>
  <si>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</si>
  <si>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</si>
  <si>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</si>
  <si>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</si>
  <si>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</si>
  <si>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</si>
  <si>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</si>
  <si>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</si>
  <si>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</si>
  <si>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</si>
  <si>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</si>
  <si>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</si>
  <si>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</si>
  <si>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</si>
  <si>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</si>
  <si>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</si>
  <si>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</si>
  <si>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</si>
  <si>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</si>
  <si>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</si>
  <si>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</si>
  <si>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</si>
  <si>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</si>
  <si>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</si>
  <si>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</si>
  <si>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</si>
  <si>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</si>
  <si>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</si>
  <si>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</si>
  <si>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</si>
  <si>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</si>
  <si>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</si>
  <si>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</si>
  <si>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</si>
  <si>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</si>
  <si>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</si>
  <si>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</si>
  <si>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</si>
  <si>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</si>
  <si>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</si>
  <si>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</si>
  <si>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</si>
  <si>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</si>
  <si>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</si>
  <si>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</si>
  <si>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</si>
  <si>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</si>
  <si>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</si>
  <si>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</si>
  <si>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</si>
  <si>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</si>
  <si>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</si>
  <si>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</si>
  <si>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</si>
  <si>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</si>
  <si>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</si>
  <si>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</si>
  <si>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</si>
  <si>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</si>
  <si>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</si>
  <si>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</si>
  <si>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</si>
  <si>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</si>
  <si>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</si>
  <si>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</si>
  <si>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</si>
  <si>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</si>
  <si>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</si>
  <si>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</si>
  <si>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</si>
  <si>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</si>
  <si>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</si>
  <si>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</si>
  <si>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</si>
  <si>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</si>
  <si>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</si>
  <si>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</si>
  <si>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</si>
  <si>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</si>
  <si>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</si>
  <si>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</si>
  <si>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</si>
  <si>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</si>
  <si>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</si>
  <si>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</si>
  <si>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</si>
  <si>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</si>
  <si>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</si>
  <si>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</si>
  <si>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</si>
  <si>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</si>
  <si>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</si>
  <si>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</si>
  <si>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</si>
  <si>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</si>
  <si>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</si>
  <si>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</si>
  <si>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</si>
  <si>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</si>
  <si>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</si>
  <si>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</si>
  <si>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</si>
  <si>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</si>
  <si>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</si>
  <si>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</si>
  <si>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</si>
  <si>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</si>
  <si>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</si>
  <si>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</si>
  <si>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</si>
  <si>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</si>
  <si>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</si>
  <si>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</si>
  <si>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</si>
  <si>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</si>
  <si>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</si>
  <si>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</si>
  <si>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</si>
  <si>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</si>
  <si>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</si>
  <si>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</si>
  <si>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</si>
  <si>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</si>
  <si>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</si>
  <si>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</si>
  <si>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</si>
  <si>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</si>
  <si>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</si>
  <si>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</si>
  <si>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</si>
  <si>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</si>
  <si>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</si>
  <si>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</si>
  <si>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</si>
  <si>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</si>
  <si>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</si>
  <si>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</si>
  <si>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</si>
  <si>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</si>
  <si>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</si>
  <si>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</si>
  <si>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</si>
  <si>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</si>
  <si>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</si>
  <si>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</si>
  <si>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</si>
  <si>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</si>
  <si>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</si>
  <si>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</si>
  <si>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</si>
  <si>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</si>
  <si>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</si>
  <si>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</si>
  <si>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</si>
  <si>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</si>
  <si>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</si>
  <si>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</si>
  <si>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</si>
  <si>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</si>
  <si>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</si>
  <si>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</si>
  <si>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</si>
  <si>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</si>
  <si>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</si>
  <si>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</si>
  <si>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</si>
  <si>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</si>
  <si>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</si>
  <si>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</si>
  <si>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</si>
  <si>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</si>
  <si>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</si>
  <si>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</si>
  <si>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</si>
  <si>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</si>
  <si>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</si>
  <si>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</si>
  <si>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</si>
  <si>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</si>
  <si>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</si>
  <si>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</si>
  <si>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</si>
  <si>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</si>
  <si>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</si>
  <si>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</si>
  <si>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</si>
  <si>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</si>
  <si>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</si>
  <si>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</si>
  <si>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</si>
  <si>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</si>
  <si>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</si>
  <si>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</si>
  <si>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</si>
  <si>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</si>
  <si>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</si>
  <si>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</si>
  <si>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</si>
  <si>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</si>
  <si>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</si>
  <si>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</si>
  <si>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</si>
  <si>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</si>
  <si>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</si>
  <si>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</si>
  <si>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</si>
  <si>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</si>
  <si>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</si>
  <si>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</si>
  <si>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</si>
  <si>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</si>
  <si>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</si>
  <si>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</si>
  <si>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</si>
  <si>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</si>
  <si>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</si>
  <si>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</si>
  <si>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</si>
  <si>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</si>
  <si>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</si>
  <si>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</si>
  <si>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</si>
  <si>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</si>
  <si>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</si>
  <si>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</si>
  <si>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</si>
  <si>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</si>
  <si>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</si>
  <si>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</si>
  <si>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</si>
  <si>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</si>
  <si>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</si>
  <si>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</si>
  <si>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</si>
  <si>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</si>
  <si>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</si>
  <si>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</si>
  <si>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</si>
  <si>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</si>
  <si>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</si>
  <si>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</si>
  <si>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</si>
  <si>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</si>
  <si>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</si>
  <si>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</si>
  <si>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</si>
  <si>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</si>
  <si>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</si>
  <si>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</si>
  <si>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</si>
  <si>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</si>
  <si>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</si>
  <si>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</si>
  <si>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</si>
  <si>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</si>
  <si>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</si>
  <si>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</si>
  <si>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</si>
  <si>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</si>
  <si>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</si>
  <si>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</si>
  <si>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</si>
  <si>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</si>
  <si>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</si>
  <si>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</si>
  <si>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</si>
  <si>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</si>
  <si>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</si>
  <si>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</si>
  <si>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</si>
  <si>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</si>
  <si>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</si>
  <si>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</si>
  <si>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</si>
  <si>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</si>
  <si>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</si>
  <si>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</si>
  <si>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</si>
  <si>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</si>
  <si>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</si>
  <si>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</si>
  <si>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</si>
  <si>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</si>
  <si>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</si>
  <si>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</si>
  <si>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</si>
  <si>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</si>
  <si>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</si>
  <si>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</si>
  <si>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</si>
  <si>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</si>
  <si>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</si>
  <si>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</si>
  <si>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</si>
  <si>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</si>
  <si>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</si>
  <si>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</si>
  <si>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</si>
  <si>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</si>
  <si>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</si>
  <si>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</si>
  <si>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</si>
  <si>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</si>
  <si>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</si>
  <si>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</si>
  <si>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</si>
  <si>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</si>
  <si>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</si>
  <si>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</si>
  <si>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</si>
  <si>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</si>
  <si>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</si>
  <si>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</si>
  <si>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</si>
  <si>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</si>
  <si>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</si>
  <si>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</si>
  <si>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</si>
  <si>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</si>
  <si>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</si>
  <si>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</si>
  <si>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</si>
  <si>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</si>
  <si>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</si>
  <si>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</si>
  <si>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</si>
  <si>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</si>
  <si>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</si>
  <si>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</si>
  <si>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</si>
  <si>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</si>
  <si>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</si>
  <si>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</si>
  <si>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</si>
  <si>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</si>
  <si>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</si>
  <si>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</si>
  <si>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</si>
  <si>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</si>
  <si>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</si>
  <si>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</si>
  <si>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</si>
  <si>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</si>
  <si>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</si>
  <si>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</si>
  <si>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</si>
  <si>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</si>
  <si>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</si>
  <si>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</si>
  <si>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</si>
  <si>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</si>
  <si>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</si>
  <si>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</si>
  <si>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</si>
  <si>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</si>
  <si>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</si>
  <si>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</si>
  <si>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</si>
  <si>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</si>
  <si>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</si>
  <si>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</si>
  <si>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</si>
  <si>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</si>
  <si>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</si>
  <si>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</si>
  <si>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</si>
  <si>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</si>
  <si>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</si>
  <si>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</si>
  <si>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</si>
  <si>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</si>
  <si>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</si>
  <si>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</si>
  <si>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</si>
  <si>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</si>
  <si>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</si>
  <si>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</si>
  <si>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</si>
  <si>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</si>
  <si>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</si>
  <si>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</si>
  <si>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</si>
  <si>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</si>
  <si>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</si>
  <si>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</si>
  <si>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</si>
  <si>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</si>
  <si>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</si>
  <si>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</si>
  <si>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</si>
  <si>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</si>
  <si>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</si>
  <si>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</si>
  <si>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</si>
  <si>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</si>
  <si>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</si>
  <si>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</si>
  <si>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</si>
  <si>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</si>
  <si>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</si>
  <si>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</si>
  <si>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</si>
  <si>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</si>
  <si>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</si>
  <si>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</si>
  <si>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</si>
  <si>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</si>
  <si>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</si>
  <si>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</si>
  <si>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</si>
  <si>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</si>
  <si>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</si>
  <si>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</si>
  <si>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</si>
  <si>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</si>
  <si>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</si>
  <si>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</si>
  <si>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</si>
  <si>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</si>
  <si>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</si>
  <si>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</si>
  <si>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</si>
  <si>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</si>
  <si>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</si>
  <si>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</si>
  <si>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</si>
  <si>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</si>
  <si>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</si>
  <si>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</si>
  <si>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</si>
  <si>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</si>
  <si>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</si>
  <si>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</si>
  <si>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</si>
  <si>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</si>
  <si>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</si>
  <si>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</si>
  <si>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</si>
  <si>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</si>
  <si>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</si>
  <si>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</si>
  <si>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</si>
  <si>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</si>
  <si>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</si>
  <si>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</si>
  <si>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</si>
  <si>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</si>
  <si>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</si>
  <si>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</si>
  <si>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</si>
  <si>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</si>
  <si>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</si>
  <si>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</si>
  <si>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</si>
  <si>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</si>
  <si>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</si>
  <si>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</si>
  <si>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</si>
  <si>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</si>
  <si>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</si>
  <si>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</si>
  <si>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</si>
  <si>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</si>
  <si>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</si>
  <si>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</si>
  <si>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</si>
  <si>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</si>
  <si>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</si>
  <si>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</si>
  <si>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</si>
  <si>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</si>
  <si>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</si>
  <si>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</si>
  <si>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</si>
  <si>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</si>
  <si>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</si>
  <si>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</si>
  <si>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</si>
  <si>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</si>
  <si>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</si>
  <si>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</si>
  <si>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</si>
  <si>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</si>
  <si>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</si>
  <si>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</si>
  <si>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</si>
  <si>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</si>
  <si>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</si>
  <si>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</si>
  <si>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</si>
  <si>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</si>
  <si>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</si>
  <si>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</si>
  <si>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</si>
  <si>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</si>
  <si>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</si>
  <si>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</si>
  <si>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</si>
  <si>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</si>
  <si>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</si>
  <si>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</si>
  <si>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</si>
  <si>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</si>
  <si>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</si>
  <si>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</si>
  <si>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</si>
  <si>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</si>
  <si>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</si>
  <si>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</si>
  <si>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</si>
  <si>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</si>
  <si>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</si>
  <si>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</si>
  <si>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</si>
  <si>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</si>
  <si>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</si>
  <si>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</si>
  <si>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</si>
  <si>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</si>
  <si>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</si>
  <si>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</si>
  <si>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</si>
  <si>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</si>
  <si>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</si>
  <si>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</si>
  <si>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</si>
  <si>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</si>
  <si>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</si>
  <si>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</si>
  <si>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</si>
  <si>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</si>
  <si>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</si>
  <si>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</si>
  <si>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</si>
  <si>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</si>
  <si>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</si>
  <si>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</si>
  <si>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</si>
  <si>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</si>
  <si>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</si>
  <si>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</si>
  <si>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</si>
  <si>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</si>
  <si>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</si>
  <si>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</si>
  <si>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</si>
  <si>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</si>
  <si>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</si>
  <si>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</si>
  <si>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</si>
  <si>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</si>
  <si>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</si>
  <si>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</si>
  <si>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</si>
  <si>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</si>
  <si>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</si>
  <si>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</si>
  <si>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</si>
  <si>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</si>
  <si>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</si>
  <si>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</si>
  <si>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</si>
  <si>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</si>
  <si>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</si>
  <si>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</si>
  <si>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</si>
  <si>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</si>
  <si>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</si>
  <si>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</si>
  <si>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</si>
  <si>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</si>
  <si>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</si>
  <si>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</si>
  <si>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</si>
  <si>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</si>
  <si>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</si>
  <si>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</si>
  <si>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</si>
  <si>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</si>
  <si>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</si>
  <si>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</si>
  <si>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</si>
  <si>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</si>
  <si>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</si>
  <si>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</si>
  <si>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</si>
  <si>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</si>
  <si>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</si>
  <si>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</si>
  <si>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</si>
  <si>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</si>
  <si>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</si>
  <si>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</si>
  <si>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</si>
  <si>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</si>
  <si>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</si>
  <si>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</si>
  <si>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</si>
  <si>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</si>
  <si>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</si>
  <si>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</si>
  <si>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</si>
  <si>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</si>
  <si>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</si>
  <si>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</si>
  <si>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</si>
  <si>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</si>
  <si>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</si>
  <si>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</si>
  <si>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</si>
  <si>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</si>
  <si>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</si>
  <si>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</si>
  <si>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</si>
  <si>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</si>
  <si>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</si>
  <si>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</si>
  <si>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</si>
  <si>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</si>
  <si>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</si>
  <si>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</si>
  <si>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</si>
  <si>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</si>
  <si>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</si>
  <si>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</si>
  <si>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</si>
  <si>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</si>
  <si>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</si>
  <si>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</si>
  <si>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</si>
  <si>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</si>
  <si>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</si>
  <si>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</si>
  <si>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</si>
  <si>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</si>
  <si>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</si>
  <si>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</si>
  <si>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</si>
  <si>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</si>
  <si>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</si>
  <si>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</si>
  <si>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</si>
  <si>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</si>
  <si>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</si>
  <si>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</si>
  <si>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</si>
  <si>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</si>
  <si>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</si>
  <si>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</si>
  <si>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</si>
  <si>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</si>
  <si>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</si>
  <si>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</si>
  <si>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</si>
  <si>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</si>
  <si>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</si>
  <si>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</si>
  <si>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</si>
  <si>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</si>
  <si>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</si>
  <si>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</si>
  <si>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</si>
  <si>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</si>
  <si>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</si>
  <si>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</si>
  <si>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</si>
  <si>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</si>
  <si>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</si>
  <si>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</si>
  <si>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</si>
  <si>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</si>
  <si>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</si>
  <si>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</si>
  <si>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</si>
  <si>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</si>
  <si>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</si>
  <si>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</si>
  <si>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</si>
  <si>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</si>
  <si>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</si>
  <si>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</si>
  <si>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</si>
  <si>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</si>
  <si>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</si>
  <si>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</si>
  <si>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</si>
  <si>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</si>
  <si>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</si>
  <si>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</si>
  <si>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</si>
  <si>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</si>
  <si>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</si>
  <si>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</si>
  <si>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</si>
  <si>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</si>
  <si>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</si>
  <si>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</si>
  <si>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</si>
  <si>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</si>
  <si>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</si>
  <si>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</si>
  <si>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</si>
  <si>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</si>
  <si>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</si>
  <si>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</si>
  <si>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</si>
  <si>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</si>
  <si>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</si>
  <si>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</si>
  <si>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</si>
  <si>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</si>
  <si>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</si>
  <si>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</si>
  <si>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</si>
  <si>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</si>
  <si>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</si>
  <si>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</si>
  <si>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</si>
  <si>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</si>
  <si>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</si>
  <si>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</si>
  <si>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</si>
  <si>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</si>
  <si>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</si>
  <si>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</si>
  <si>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</si>
  <si>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</si>
  <si>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</si>
  <si>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</si>
  <si>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</si>
  <si>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</si>
  <si>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</si>
  <si>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</si>
  <si>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</si>
  <si>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</si>
  <si>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</si>
  <si>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</si>
  <si>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</si>
  <si>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</si>
  <si>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</si>
  <si>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</si>
  <si>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</si>
  <si>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</si>
  <si>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</si>
  <si>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</si>
  <si>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</si>
  <si>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</si>
  <si>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</si>
  <si>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</si>
  <si>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</si>
  <si>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</si>
  <si>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</si>
  <si>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</si>
  <si>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</si>
  <si>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</si>
  <si>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</si>
  <si>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</si>
  <si>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</si>
  <si>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</si>
  <si>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</si>
  <si>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</si>
  <si>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</si>
  <si>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</si>
  <si>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</si>
  <si>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</si>
  <si>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</si>
  <si>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</si>
  <si>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</si>
  <si>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</si>
  <si>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</si>
  <si>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</si>
  <si>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</si>
  <si>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</si>
  <si>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</si>
  <si>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</si>
  <si>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</si>
  <si>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</si>
  <si>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</si>
  <si>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</si>
  <si>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</si>
  <si>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</si>
  <si>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</si>
  <si>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</si>
  <si>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</si>
  <si>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</si>
  <si>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</si>
  <si>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</si>
  <si>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</si>
  <si>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</si>
  <si>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</si>
  <si>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</si>
  <si>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</si>
  <si>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</si>
  <si>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</si>
  <si>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</si>
  <si>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</si>
  <si>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</si>
  <si>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</si>
  <si>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</si>
  <si>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</si>
  <si>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</si>
  <si>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</si>
  <si>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</si>
  <si>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</si>
  <si>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</si>
  <si>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</si>
  <si>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</si>
  <si>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</si>
  <si>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</si>
  <si>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</si>
  <si>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</si>
  <si>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</si>
  <si>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</si>
  <si>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</si>
  <si>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</si>
  <si>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</si>
  <si>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</si>
  <si>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</si>
  <si>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</si>
  <si>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</si>
  <si>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</si>
  <si>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</si>
  <si>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</si>
  <si>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</si>
  <si>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</si>
  <si>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</si>
  <si>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</si>
  <si>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</si>
  <si>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</si>
  <si>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</si>
  <si>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</si>
  <si>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</si>
  <si>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</si>
  <si>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</si>
  <si>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</si>
  <si>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</si>
  <si>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</si>
  <si>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</si>
  <si>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</si>
  <si>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</si>
  <si>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</si>
  <si>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</si>
  <si>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</si>
  <si>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</si>
  <si>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</si>
  <si>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</si>
  <si>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</si>
  <si>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</si>
  <si>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</si>
  <si>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</si>
  <si>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</si>
  <si>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</si>
  <si>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</si>
  <si>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</si>
  <si>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</si>
  <si>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</si>
  <si>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</si>
  <si>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</si>
  <si>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</si>
  <si>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</si>
  <si>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</si>
  <si>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</si>
  <si>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</si>
  <si>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</si>
  <si>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</si>
  <si>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</si>
  <si>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</si>
  <si>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</si>
  <si>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</si>
  <si>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</si>
  <si>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</si>
  <si>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</si>
  <si>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</si>
  <si>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</si>
  <si>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</si>
  <si>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</si>
  <si>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</si>
  <si>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</si>
  <si>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</si>
  <si>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</si>
  <si>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</si>
  <si>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</si>
  <si>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</si>
  <si>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</si>
  <si>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</si>
  <si>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</si>
  <si>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</si>
  <si>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</si>
  <si>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</si>
  <si>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</si>
  <si>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</si>
  <si>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</si>
  <si>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</si>
  <si>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</si>
  <si>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</si>
  <si>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</si>
  <si>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</si>
  <si>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</si>
  <si>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</si>
  <si>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</si>
  <si>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</si>
  <si>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</si>
  <si>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</si>
  <si>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</si>
  <si>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</si>
  <si>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</si>
  <si>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</si>
  <si>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</si>
  <si>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</si>
  <si>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</si>
  <si>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</si>
  <si>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</si>
  <si>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</si>
  <si>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</si>
  <si>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</si>
  <si>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</si>
  <si>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</si>
  <si>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</si>
  <si>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</si>
  <si>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</si>
  <si>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</si>
  <si>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</si>
  <si>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</si>
  <si>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</si>
  <si>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</si>
  <si>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</si>
  <si>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</si>
  <si>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</si>
  <si>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</si>
  <si>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</si>
  <si>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</si>
  <si>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</si>
  <si>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</si>
  <si>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</si>
  <si>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</si>
  <si>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</si>
  <si>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</si>
  <si>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</si>
  <si>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</si>
  <si>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</si>
  <si>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</si>
  <si>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</si>
  <si>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</si>
  <si>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</si>
  <si>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</si>
  <si>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</si>
  <si>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</si>
  <si>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</si>
  <si>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</si>
  <si>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</si>
  <si>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</si>
  <si>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</si>
  <si>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</si>
  <si>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</si>
  <si>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</si>
  <si>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</si>
  <si>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</si>
  <si>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</si>
  <si>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</si>
  <si>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</si>
  <si>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</si>
  <si>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</si>
  <si>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</si>
  <si>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</si>
  <si>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</si>
  <si>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</si>
  <si>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</si>
  <si>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</si>
  <si>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</si>
  <si>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</si>
  <si>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</si>
  <si>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</si>
  <si>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</si>
  <si>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</si>
  <si>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</si>
  <si>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</si>
  <si>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</si>
  <si>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</si>
  <si>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</si>
  <si>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</si>
  <si>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</si>
  <si>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</si>
  <si>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</si>
  <si>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</si>
  <si>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</si>
  <si>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</si>
  <si>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</si>
  <si>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</si>
  <si>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</si>
  <si>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</si>
  <si>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</si>
  <si>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</si>
  <si>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</si>
  <si>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</si>
  <si>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</si>
  <si>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</si>
  <si>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</si>
  <si>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</si>
  <si>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</si>
  <si>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</si>
  <si>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</si>
  <si>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</si>
  <si>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</si>
  <si>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</si>
  <si>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</si>
  <si>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</si>
  <si>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</si>
  <si>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</si>
  <si>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</si>
  <si>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</si>
  <si>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</si>
  <si>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</si>
  <si>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</si>
  <si>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</si>
  <si>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</si>
  <si>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</si>
  <si>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</si>
  <si>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</si>
  <si>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</si>
  <si>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</si>
  <si>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</si>
  <si>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</si>
  <si>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</si>
  <si>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</si>
  <si>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</si>
  <si>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</si>
  <si>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</si>
  <si>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</si>
  <si>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</si>
  <si>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</si>
  <si>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</si>
  <si>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</si>
  <si>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</si>
  <si>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</si>
  <si>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</si>
  <si>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</si>
  <si>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</si>
  <si>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</si>
  <si>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</si>
  <si>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</si>
  <si>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</si>
  <si>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</si>
  <si>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</si>
  <si>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</si>
  <si>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</si>
  <si>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</si>
  <si>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</si>
  <si>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</si>
  <si>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</si>
  <si>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</si>
  <si>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</si>
  <si>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</si>
  <si>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</si>
  <si>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</si>
  <si>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</si>
  <si>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</si>
  <si>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</si>
  <si>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</si>
  <si>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</si>
  <si>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</si>
  <si>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</si>
  <si>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</si>
  <si>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</si>
  <si>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</si>
  <si>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</si>
  <si>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</si>
  <si>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</si>
  <si>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</si>
  <si>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</si>
  <si>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</si>
  <si>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</si>
  <si>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</si>
  <si>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</si>
  <si>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</si>
  <si>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</si>
  <si>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</si>
  <si>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</si>
  <si>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</si>
  <si>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</si>
  <si>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</si>
  <si>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</si>
  <si>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</si>
  <si>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</si>
  <si>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</si>
  <si>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</si>
  <si>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</si>
  <si>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</si>
  <si>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</si>
  <si>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</si>
  <si>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</si>
  <si>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</si>
  <si>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</si>
  <si>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</si>
  <si>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</si>
  <si>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</si>
  <si>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</si>
  <si>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</si>
  <si>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</si>
  <si>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</si>
  <si>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</si>
  <si>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</si>
  <si>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</si>
  <si>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</si>
  <si>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</si>
  <si>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</si>
  <si>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</si>
  <si>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</si>
  <si>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</si>
  <si>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</si>
  <si>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</si>
  <si>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</si>
  <si>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</si>
  <si>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</si>
  <si>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</si>
  <si>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</si>
  <si>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</si>
  <si>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</si>
  <si>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</si>
  <si>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</si>
  <si>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</si>
  <si>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</si>
  <si>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</si>
  <si>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</si>
  <si>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</si>
  <si>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</si>
  <si>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</si>
  <si>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</si>
  <si>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</si>
  <si>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</si>
  <si>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</si>
  <si>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</si>
  <si>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</si>
  <si>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</si>
  <si>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</si>
  <si>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</si>
  <si>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</si>
  <si>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</si>
  <si>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</si>
  <si>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</si>
  <si>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</si>
  <si>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</si>
  <si>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</si>
  <si>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</si>
  <si>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</si>
  <si>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</si>
  <si>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</si>
  <si>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</si>
  <si>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</si>
  <si>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</si>
  <si>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</si>
  <si>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</si>
  <si>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</si>
  <si>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</si>
  <si>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</si>
  <si>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</si>
  <si>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</si>
  <si>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</si>
  <si>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</si>
  <si>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</si>
  <si>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</si>
  <si>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</si>
  <si>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</si>
  <si>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</si>
  <si>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</si>
  <si>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</si>
  <si>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</si>
  <si>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</si>
  <si>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</si>
  <si>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</si>
  <si>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</si>
  <si>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</si>
  <si>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</si>
  <si>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</si>
  <si>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</si>
  <si>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</si>
  <si>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</si>
  <si>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</si>
  <si>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</si>
  <si>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</si>
  <si>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</si>
  <si>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</si>
  <si>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</si>
  <si>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</si>
  <si>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</si>
  <si>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</si>
  <si>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</si>
  <si>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</si>
  <si>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</si>
  <si>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</si>
  <si>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</si>
  <si>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</si>
  <si>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</si>
  <si>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</si>
  <si>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</si>
  <si>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</si>
  <si>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</si>
  <si>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</si>
  <si>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</si>
  <si>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</si>
  <si>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</si>
  <si>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</si>
  <si>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</si>
  <si>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</si>
  <si>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</si>
  <si>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</si>
  <si>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</si>
  <si>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</si>
  <si>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</si>
  <si>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</si>
  <si>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</si>
  <si>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</si>
  <si>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</si>
  <si>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</si>
  <si>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</si>
  <si>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</si>
  <si>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</si>
  <si>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</si>
  <si>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</si>
  <si>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</si>
  <si>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</si>
  <si>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</si>
  <si>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</si>
  <si>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</si>
  <si>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</si>
  <si>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</si>
  <si>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</si>
  <si>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</si>
  <si>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</si>
  <si>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</si>
  <si>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</si>
  <si>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</si>
  <si>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</si>
  <si>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</si>
  <si>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</si>
  <si>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</si>
  <si>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</si>
  <si>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</si>
  <si>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</si>
  <si>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</si>
  <si>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</si>
  <si>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</si>
  <si>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</si>
  <si>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</si>
  <si>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</si>
  <si>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</si>
  <si>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</si>
  <si>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</si>
  <si>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</si>
  <si>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</si>
  <si>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</si>
  <si>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</si>
  <si>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</si>
  <si>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</si>
  <si>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</si>
  <si>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</si>
  <si>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</si>
  <si>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</si>
  <si>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</si>
  <si>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</si>
  <si>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</si>
  <si>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</si>
  <si>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</si>
  <si>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</si>
  <si>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</si>
  <si>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</si>
  <si>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</si>
  <si>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</si>
  <si>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</si>
  <si>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</si>
  <si>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</si>
  <si>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</si>
  <si>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</si>
  <si>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</si>
  <si>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</si>
  <si>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</si>
  <si>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</si>
  <si>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</si>
  <si>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</si>
  <si>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</si>
  <si>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</si>
  <si>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</si>
  <si>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</si>
  <si>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</si>
  <si>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</si>
  <si>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</si>
  <si>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</si>
  <si>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</si>
  <si>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</si>
  <si>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</si>
  <si>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</si>
  <si>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</si>
  <si>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</si>
  <si>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</si>
  <si>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</si>
  <si>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</si>
  <si>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</si>
  <si>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</si>
  <si>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</si>
  <si>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</si>
  <si>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</si>
  <si>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</si>
  <si>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</si>
  <si>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</si>
  <si>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</si>
  <si>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</si>
  <si>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</si>
  <si>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</si>
  <si>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</si>
  <si>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</si>
  <si>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</si>
  <si>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</si>
  <si>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</si>
  <si>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</si>
  <si>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</si>
  <si>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</si>
  <si>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</si>
  <si>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</si>
  <si>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</si>
  <si>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</si>
  <si>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</si>
  <si>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</si>
  <si>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</si>
  <si>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</si>
  <si>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</si>
  <si>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</si>
  <si>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</si>
  <si>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</si>
  <si>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</si>
  <si>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</si>
  <si>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</si>
  <si>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</si>
  <si>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</si>
  <si>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</si>
  <si>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</si>
  <si>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</si>
  <si>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</si>
  <si>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</si>
  <si>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</si>
  <si>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</si>
  <si>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</si>
  <si>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</si>
  <si>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</si>
  <si>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</si>
  <si>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</si>
  <si>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</si>
  <si>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</si>
  <si>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</si>
  <si>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</si>
  <si>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</si>
  <si>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</si>
  <si>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</si>
  <si>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</si>
  <si>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</si>
  <si>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</si>
  <si>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</si>
  <si>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</si>
  <si>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</si>
  <si>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</si>
  <si>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</si>
  <si>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</si>
  <si>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</si>
  <si>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</si>
  <si>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</si>
  <si>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</si>
  <si>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</si>
  <si>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</si>
  <si>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</si>
  <si>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</si>
  <si>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</si>
  <si>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</si>
  <si>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</si>
  <si>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</si>
  <si>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</si>
  <si>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</si>
  <si>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</si>
  <si>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</si>
  <si>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</si>
  <si>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</si>
  <si>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</si>
  <si>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</si>
  <si>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</si>
  <si>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</si>
  <si>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</si>
  <si>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</si>
  <si>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</si>
  <si>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</si>
  <si>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</si>
  <si>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</si>
  <si>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</si>
  <si>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</si>
  <si>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</si>
  <si>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</si>
  <si>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</si>
  <si>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</si>
  <si>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</si>
  <si>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</si>
  <si>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</si>
  <si>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</si>
  <si>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</si>
  <si>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</si>
  <si>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</si>
  <si>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</si>
  <si>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</si>
  <si>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</si>
  <si>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</si>
  <si>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</si>
  <si>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</si>
  <si>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</si>
  <si>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</si>
  <si>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</si>
  <si>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</si>
  <si>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</si>
  <si>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</si>
  <si>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</si>
  <si>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</si>
  <si>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</si>
  <si>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</si>
  <si>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</si>
  <si>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</si>
  <si>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</si>
  <si>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</si>
  <si>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</si>
  <si>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</si>
  <si>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</si>
  <si>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</si>
  <si>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</si>
  <si>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</si>
  <si>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</si>
  <si>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</si>
  <si>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</si>
  <si>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</si>
  <si>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</si>
  <si>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</si>
  <si>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</si>
  <si>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</si>
  <si>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</si>
  <si>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</si>
  <si>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</si>
  <si>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</si>
  <si>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</si>
  <si>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</si>
  <si>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</si>
  <si>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</si>
  <si>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</si>
  <si>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</si>
  <si>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</si>
  <si>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</si>
  <si>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</si>
  <si>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</si>
  <si>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</si>
  <si>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</si>
  <si>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</si>
  <si>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</si>
  <si>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</si>
  <si>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</si>
  <si>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</si>
  <si>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</si>
  <si>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</si>
  <si>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</si>
  <si>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</si>
  <si>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</si>
  <si>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</si>
  <si>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</si>
  <si>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</si>
  <si>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</si>
  <si>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</si>
  <si>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</si>
  <si>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</si>
  <si>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</si>
  <si>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</si>
  <si>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</si>
  <si>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</si>
  <si>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</si>
  <si>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</si>
  <si>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</si>
  <si>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</si>
  <si>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</si>
  <si>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</si>
  <si>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</si>
  <si>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</si>
  <si>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</si>
  <si>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</si>
  <si>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</si>
  <si>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</si>
  <si>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</si>
  <si>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</si>
  <si>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</si>
  <si>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</si>
  <si>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</si>
  <si>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</si>
  <si>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</si>
  <si>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</si>
  <si>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</si>
  <si>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</si>
  <si>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</si>
  <si>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</si>
  <si>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</si>
  <si>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</si>
  <si>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</si>
  <si>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</si>
  <si>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</si>
  <si>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</si>
  <si>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</si>
  <si>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</si>
  <si>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</si>
  <si>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</si>
  <si>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</si>
  <si>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</si>
  <si>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</si>
  <si>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</si>
  <si>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</si>
  <si>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</si>
  <si>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</si>
  <si>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</si>
  <si>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</si>
  <si>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</si>
  <si>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</si>
  <si>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</si>
  <si>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</si>
  <si>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</si>
  <si>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</si>
  <si>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</si>
  <si>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</si>
  <si>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</si>
  <si>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</si>
  <si>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</si>
  <si>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</si>
  <si>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</si>
  <si>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</si>
  <si>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</si>
  <si>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</si>
  <si>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</si>
  <si>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</si>
  <si>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</si>
  <si>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</si>
  <si>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</si>
  <si>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</si>
  <si>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</si>
  <si>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</si>
  <si>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</si>
  <si>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</si>
  <si>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</si>
  <si>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</si>
  <si>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</si>
  <si>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</si>
  <si>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</si>
  <si>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</si>
  <si>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</si>
  <si>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</si>
  <si>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</si>
  <si>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</si>
  <si>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</si>
  <si>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</si>
  <si>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</si>
  <si>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</si>
  <si>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</si>
  <si>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</si>
  <si>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</si>
  <si>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</si>
  <si>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</si>
  <si>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</si>
  <si>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</si>
  <si>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</si>
  <si>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</si>
  <si>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</si>
  <si>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</si>
  <si>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</si>
  <si>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</si>
  <si>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</si>
  <si>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</si>
  <si>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</si>
  <si>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</si>
  <si>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</si>
  <si>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</si>
  <si>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</si>
  <si>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</si>
  <si>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</si>
  <si>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</si>
  <si>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</si>
  <si>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</si>
  <si>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</si>
  <si>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</si>
  <si>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</si>
  <si>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</si>
  <si>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</si>
  <si>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</si>
  <si>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</si>
  <si>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</si>
  <si>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</si>
  <si>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</si>
  <si>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</si>
  <si>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</si>
  <si>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</si>
  <si>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</si>
  <si>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</si>
  <si>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</si>
  <si>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</si>
  <si>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</si>
  <si>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</si>
  <si>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</si>
  <si>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</si>
  <si>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</si>
  <si>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</si>
  <si>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</si>
  <si>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</si>
  <si>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</si>
  <si>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</si>
  <si>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</si>
  <si>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</si>
  <si>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</si>
  <si>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</si>
  <si>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</si>
  <si>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</si>
  <si>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</si>
  <si>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</si>
  <si>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</si>
  <si>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</si>
  <si>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</si>
  <si>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</si>
  <si>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</si>
  <si>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</si>
  <si>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</si>
  <si>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</si>
  <si>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</si>
  <si>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</si>
  <si>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</si>
  <si>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</si>
  <si>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</si>
  <si>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</si>
  <si>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</si>
  <si>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</si>
  <si>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</si>
  <si>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</si>
  <si>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</si>
  <si>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</si>
  <si>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</si>
  <si>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</si>
  <si>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</si>
  <si>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</si>
  <si>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</si>
  <si>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</si>
  <si>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</si>
  <si>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</si>
  <si>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</si>
  <si>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</si>
  <si>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</si>
  <si>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</si>
  <si>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</si>
  <si>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</si>
  <si>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</si>
  <si>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</si>
  <si>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</si>
  <si>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</si>
  <si>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</si>
  <si>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</si>
  <si>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</si>
  <si>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</si>
  <si>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</si>
  <si>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</si>
  <si>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</si>
  <si>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</si>
  <si>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</si>
  <si>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</si>
  <si>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</si>
  <si>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</si>
  <si>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</si>
  <si>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</si>
  <si>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</si>
  <si>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</si>
  <si>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</si>
  <si>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</si>
  <si>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</si>
  <si>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</si>
  <si>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</si>
  <si>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</si>
  <si>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</si>
  <si>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</si>
  <si>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</si>
  <si>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</si>
  <si>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</si>
  <si>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</si>
  <si>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</si>
  <si>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</si>
  <si>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</si>
  <si>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</si>
  <si>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</si>
  <si>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</si>
  <si>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</si>
  <si>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</si>
  <si>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</si>
  <si>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</si>
  <si>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</si>
  <si>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</si>
  <si>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</si>
  <si>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</si>
  <si>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</si>
  <si>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</si>
  <si>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</si>
  <si>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</si>
  <si>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</si>
  <si>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</si>
  <si>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</si>
  <si>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</si>
  <si>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</si>
  <si>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</si>
  <si>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</si>
  <si>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</si>
  <si>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</si>
  <si>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</si>
  <si>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</si>
  <si>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</si>
  <si>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</si>
  <si>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</si>
  <si>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</si>
  <si>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</si>
  <si>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</si>
  <si>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</si>
  <si>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</si>
  <si>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</si>
  <si>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</si>
  <si>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</si>
  <si>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</si>
  <si>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</si>
  <si>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</si>
  <si>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</si>
  <si>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</si>
  <si>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</si>
  <si>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</si>
  <si>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</si>
  <si>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</si>
  <si>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</si>
  <si>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</si>
  <si>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</si>
  <si>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</si>
  <si>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</si>
  <si>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</si>
  <si>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</si>
  <si>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</si>
  <si>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</si>
  <si>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</si>
  <si>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</si>
  <si>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</si>
  <si>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</si>
  <si>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</si>
  <si>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</si>
  <si>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</si>
  <si>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</si>
  <si>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</si>
  <si>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</si>
  <si>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</si>
  <si>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</si>
  <si>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</si>
  <si>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</si>
  <si>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</si>
  <si>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</si>
  <si>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</si>
  <si>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</si>
  <si>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</si>
  <si>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</si>
  <si>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</si>
  <si>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</si>
  <si>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</si>
  <si>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</si>
  <si>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</si>
  <si>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</si>
  <si>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</si>
  <si>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</si>
  <si>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</si>
  <si>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</si>
  <si>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</si>
  <si>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</si>
  <si>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</si>
  <si>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</si>
  <si>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</si>
  <si>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</si>
  <si>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</si>
  <si>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</si>
  <si>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</si>
  <si>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</si>
  <si>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</si>
  <si>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</si>
  <si>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</si>
  <si>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</si>
  <si>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</si>
  <si>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</si>
  <si>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</si>
  <si>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</si>
  <si>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</si>
  <si>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</si>
  <si>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</si>
  <si>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</si>
  <si>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</si>
  <si>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</si>
  <si>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</si>
  <si>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</si>
  <si>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</si>
  <si>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</si>
  <si>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</si>
  <si>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</si>
  <si>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</si>
  <si>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</si>
  <si>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</si>
  <si>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</si>
  <si>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</si>
  <si>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</si>
  <si>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</si>
  <si>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</si>
  <si>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</si>
  <si>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</si>
  <si>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</si>
  <si>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</si>
  <si>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</si>
  <si>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</si>
  <si>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</si>
  <si>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</si>
  <si>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</si>
  <si>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</si>
  <si>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</si>
  <si>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</si>
  <si>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</si>
  <si>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</si>
  <si>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</si>
  <si>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</si>
  <si>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</si>
  <si>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</si>
  <si>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</si>
  <si>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</si>
  <si>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</si>
  <si>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</si>
  <si>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</si>
  <si>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</si>
  <si>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</si>
  <si>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</si>
  <si>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</si>
  <si>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</si>
  <si>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</si>
  <si>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</si>
  <si>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</si>
  <si>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</si>
  <si>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</si>
  <si>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</si>
  <si>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</si>
  <si>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</si>
  <si>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</si>
  <si>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</si>
  <si>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</si>
  <si>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</si>
  <si>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</si>
  <si>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</si>
  <si>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</si>
  <si>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</si>
  <si>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</si>
  <si>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</si>
  <si>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</si>
  <si>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</si>
  <si>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</si>
  <si>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</si>
  <si>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</si>
  <si>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</si>
  <si>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</si>
  <si>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</si>
  <si>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</si>
  <si>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</si>
  <si>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</si>
  <si>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</si>
  <si>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</si>
  <si>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</si>
  <si>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</si>
  <si>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</si>
  <si>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</si>
  <si>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</si>
  <si>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</si>
  <si>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</si>
  <si>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</si>
  <si>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</si>
  <si>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</si>
  <si>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</si>
  <si>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</si>
  <si>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</si>
  <si>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</si>
  <si>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</si>
  <si>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</si>
  <si>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</si>
  <si>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</si>
  <si>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</si>
  <si>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</si>
  <si>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</si>
  <si>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</si>
  <si>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</si>
  <si>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</si>
  <si>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</si>
  <si>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</si>
  <si>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</si>
  <si>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</si>
  <si>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</si>
  <si>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</si>
  <si>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</si>
  <si>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</si>
  <si>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</si>
  <si>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</si>
  <si>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</si>
  <si>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</si>
  <si>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</si>
  <si>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</si>
  <si>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</si>
  <si>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</si>
  <si>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</si>
  <si>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</si>
  <si>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</si>
  <si>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</si>
  <si>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</si>
  <si>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</si>
  <si>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</si>
  <si>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</si>
  <si>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</si>
  <si>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</si>
  <si>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</si>
  <si>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</si>
  <si>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</si>
  <si>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</si>
  <si>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</si>
  <si>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</si>
  <si>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</si>
  <si>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</si>
  <si>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</si>
  <si>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</si>
  <si>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</si>
  <si>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</si>
  <si>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</si>
  <si>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</si>
  <si>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</si>
  <si>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</si>
  <si>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</si>
  <si>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</si>
  <si>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</si>
  <si>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</si>
  <si>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</si>
  <si>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</si>
  <si>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</si>
  <si>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</si>
  <si>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</si>
  <si>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</si>
  <si>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</si>
  <si>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</si>
  <si>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</si>
  <si>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</si>
  <si>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</si>
  <si>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</si>
  <si>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</si>
  <si>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</si>
  <si>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</si>
  <si>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</si>
  <si>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</si>
  <si>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</si>
  <si>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</si>
  <si>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</si>
  <si>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</si>
  <si>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</si>
  <si>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</si>
  <si>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</si>
  <si>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</si>
  <si>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</si>
  <si>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</si>
  <si>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</si>
  <si>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</si>
  <si>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</si>
  <si>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</si>
  <si>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</si>
  <si>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</si>
  <si>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</si>
  <si>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</si>
  <si>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</si>
  <si>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</si>
  <si>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</si>
  <si>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</si>
  <si>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</si>
  <si>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</si>
  <si>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</si>
  <si>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</si>
  <si>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</si>
  <si>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</si>
  <si>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</si>
  <si>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</si>
  <si>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</si>
  <si>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</si>
  <si>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</si>
  <si>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</si>
  <si>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</si>
  <si>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</si>
  <si>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</si>
  <si>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</si>
  <si>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</si>
  <si>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</si>
  <si>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</si>
  <si>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</si>
  <si>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</si>
  <si>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</si>
  <si>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</si>
  <si>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</si>
  <si>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</si>
  <si>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</si>
  <si>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</si>
  <si>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</si>
  <si>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</si>
  <si>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</si>
  <si>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</si>
  <si>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</si>
  <si>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</si>
  <si>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</si>
  <si>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</si>
  <si>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</si>
  <si>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</si>
  <si>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</si>
  <si>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</si>
  <si>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</si>
  <si>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</si>
  <si>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</si>
  <si>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</si>
  <si>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</si>
  <si>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</si>
  <si>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</si>
  <si>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</si>
  <si>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</si>
  <si>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</si>
  <si>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</si>
  <si>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</si>
  <si>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</si>
  <si>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</si>
  <si>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</si>
  <si>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</si>
  <si>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</si>
  <si>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</si>
  <si>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</si>
  <si>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</si>
  <si>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</si>
  <si>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</si>
  <si>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</si>
  <si>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</si>
  <si>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</si>
  <si>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</si>
  <si>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</si>
  <si>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</si>
  <si>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</si>
  <si>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</si>
  <si>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</si>
  <si>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</si>
  <si>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</si>
  <si>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</si>
  <si>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</si>
  <si>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</si>
  <si>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</si>
  <si>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</si>
  <si>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</si>
  <si>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</si>
  <si>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</si>
  <si>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</si>
  <si>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</si>
  <si>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</si>
  <si>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</si>
  <si>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</si>
  <si>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</si>
  <si>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</si>
  <si>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</si>
  <si>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</si>
  <si>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</si>
  <si>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</si>
  <si>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</si>
  <si>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</si>
  <si>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</si>
  <si>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</si>
  <si>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</si>
  <si>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</si>
  <si>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</si>
  <si>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</si>
  <si>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</si>
  <si>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</si>
  <si>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</si>
  <si>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</si>
  <si>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</si>
  <si>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</si>
  <si>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</si>
  <si>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</si>
  <si>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</si>
  <si>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</si>
  <si>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</si>
  <si>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</si>
  <si>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</si>
  <si>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</si>
  <si>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</si>
  <si>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</si>
  <si>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</si>
  <si>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</si>
  <si>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</si>
  <si>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</si>
  <si>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</si>
  <si>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</si>
  <si>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</si>
  <si>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</si>
  <si>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</si>
  <si>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</si>
  <si>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</si>
  <si>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</si>
  <si>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</si>
  <si>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</si>
  <si>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</si>
  <si>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</si>
  <si>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</si>
  <si>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</si>
  <si>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</si>
  <si>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</si>
  <si>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</si>
  <si>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</si>
  <si>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</si>
  <si>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</si>
  <si>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</si>
  <si>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</si>
  <si>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</si>
  <si>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</si>
  <si>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</si>
  <si>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</si>
  <si>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</si>
  <si>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</si>
  <si>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</si>
  <si>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</si>
  <si>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</si>
  <si>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</si>
  <si>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</si>
  <si>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</si>
  <si>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</si>
  <si>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</si>
  <si>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</si>
  <si>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</si>
  <si>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</si>
  <si>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</si>
  <si>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</si>
  <si>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</si>
  <si>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</si>
  <si>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</si>
  <si>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</si>
  <si>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</si>
  <si>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</si>
  <si>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</si>
  <si>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</si>
  <si>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</si>
  <si>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</si>
  <si>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</si>
  <si>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</si>
  <si>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</si>
  <si>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</si>
  <si>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</si>
  <si>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</si>
  <si>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</si>
  <si>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</si>
  <si>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</si>
  <si>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</si>
  <si>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</si>
  <si>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</si>
  <si>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</si>
  <si>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</si>
  <si>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</si>
  <si>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</si>
  <si>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</si>
  <si>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</si>
  <si>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</si>
  <si>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</si>
  <si>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</si>
  <si>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</si>
  <si>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</si>
  <si>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</si>
  <si>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</si>
  <si>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</si>
  <si>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</si>
  <si>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</si>
  <si>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</si>
  <si>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</si>
  <si>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</si>
  <si>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</si>
  <si>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</si>
  <si>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</si>
  <si>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</si>
  <si>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</si>
  <si>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</si>
  <si>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</si>
  <si>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</si>
  <si>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</si>
  <si>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</si>
  <si>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</si>
  <si>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</si>
  <si>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</si>
  <si>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</si>
  <si>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</si>
  <si>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</si>
  <si>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</si>
  <si>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</si>
  <si>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</si>
  <si>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</si>
  <si>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</si>
  <si>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</si>
  <si>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</si>
  <si>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</si>
  <si>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</si>
  <si>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</si>
  <si>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</si>
  <si>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</si>
  <si>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</si>
  <si>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</si>
  <si>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</si>
  <si>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</si>
  <si>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</si>
  <si>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</si>
  <si>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</si>
  <si>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</si>
  <si>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</si>
  <si>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</si>
  <si>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</si>
  <si>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</si>
  <si>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</si>
  <si>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</si>
  <si>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</si>
  <si>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</si>
  <si>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</si>
  <si>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</si>
  <si>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</si>
  <si>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</si>
  <si>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</si>
  <si>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</si>
  <si>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</si>
  <si>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</si>
  <si>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</si>
  <si>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</si>
  <si>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</si>
  <si>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</si>
  <si>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</si>
  <si>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</si>
  <si>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</si>
  <si>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</si>
  <si>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</si>
  <si>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</si>
  <si>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</si>
  <si>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</si>
  <si>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</si>
  <si>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</si>
  <si>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</si>
  <si>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</si>
  <si>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</si>
  <si>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</si>
  <si>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</si>
  <si>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</si>
  <si>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</si>
  <si>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</si>
  <si>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</si>
  <si>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</si>
  <si>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</si>
  <si>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</si>
  <si>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</si>
  <si>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</si>
  <si>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</si>
  <si>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</si>
  <si>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</si>
  <si>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</si>
  <si>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</si>
  <si>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</si>
  <si>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</si>
  <si>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</si>
  <si>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</si>
  <si>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</si>
  <si>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</si>
  <si>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</si>
  <si>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</si>
  <si>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</si>
  <si>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</si>
  <si>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</si>
  <si>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</si>
  <si>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</si>
  <si>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</si>
  <si>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</si>
  <si>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</si>
  <si>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</si>
  <si>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</si>
  <si>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</si>
  <si>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</si>
  <si>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</si>
  <si>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</si>
  <si>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</si>
  <si>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</si>
  <si>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</si>
  <si>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</si>
  <si>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</si>
  <si>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</si>
  <si>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</si>
  <si>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</si>
  <si>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</si>
  <si>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</si>
  <si>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</si>
  <si>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</si>
  <si>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</si>
  <si>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</si>
  <si>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</si>
  <si>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</si>
  <si>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</si>
  <si>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</si>
  <si>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</si>
  <si>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</si>
  <si>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</si>
  <si>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</si>
  <si>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</si>
  <si>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</si>
  <si>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</si>
  <si>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</si>
  <si>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</si>
  <si>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</si>
  <si>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</si>
  <si>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</si>
  <si>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</si>
  <si>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</si>
  <si>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</si>
  <si>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</si>
  <si>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</si>
  <si>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</si>
  <si>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</si>
  <si>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</si>
  <si>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</si>
  <si>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</si>
  <si>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</si>
  <si>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</si>
  <si>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</si>
  <si>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</si>
  <si>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</si>
  <si>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</si>
  <si>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</si>
  <si>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</si>
  <si>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</si>
  <si>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</si>
  <si>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</si>
  <si>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</si>
  <si>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</si>
  <si>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</si>
  <si>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</si>
  <si>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</si>
  <si>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</si>
  <si>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</si>
  <si>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</si>
  <si>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</si>
  <si>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</si>
  <si>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</si>
  <si>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</si>
  <si>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</si>
  <si>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</si>
  <si>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</si>
  <si>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</si>
  <si>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</si>
  <si>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</si>
  <si>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</si>
  <si>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</si>
  <si>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</si>
  <si>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</si>
  <si>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</si>
  <si>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</si>
  <si>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</si>
  <si>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</si>
  <si>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</si>
  <si>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</si>
  <si>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</si>
  <si>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</si>
  <si>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</si>
  <si>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</si>
  <si>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</si>
  <si>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</si>
  <si>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</si>
  <si>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</si>
  <si>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</si>
  <si>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</si>
  <si>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</si>
  <si>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</si>
  <si>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</si>
  <si>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</si>
  <si>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</si>
  <si>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</si>
  <si>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</si>
  <si>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</si>
  <si>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</si>
  <si>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</si>
  <si>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</si>
  <si>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</si>
  <si>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</si>
  <si>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</si>
  <si>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</si>
  <si>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</si>
  <si>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</si>
  <si>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</si>
  <si>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</si>
  <si>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</si>
  <si>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</si>
  <si>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</si>
  <si>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</si>
  <si>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</si>
  <si>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</si>
  <si>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</si>
  <si>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</si>
  <si>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</si>
  <si>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</si>
  <si>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</si>
  <si>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</si>
  <si>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</si>
  <si>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</si>
  <si>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</si>
  <si>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</si>
  <si>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</si>
  <si>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</si>
  <si>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</si>
  <si>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</si>
  <si>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</si>
  <si>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</si>
  <si>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</si>
  <si>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</si>
  <si>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</si>
  <si>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</si>
  <si>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</si>
  <si>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</si>
  <si>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</si>
  <si>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</si>
  <si>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</si>
  <si>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</si>
  <si>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</si>
  <si>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</si>
  <si>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</si>
  <si>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</si>
  <si>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</si>
  <si>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</si>
  <si>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</si>
  <si>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</si>
  <si>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</si>
  <si>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</si>
  <si>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</si>
  <si>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</si>
  <si>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</si>
  <si>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</si>
  <si>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</si>
  <si>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</si>
  <si>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</si>
  <si>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</si>
  <si>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</si>
  <si>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</si>
  <si>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</si>
  <si>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</si>
  <si>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</si>
  <si>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</si>
  <si>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</si>
  <si>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</si>
  <si>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</si>
  <si>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</si>
  <si>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</si>
  <si>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</si>
  <si>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</si>
  <si>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</si>
  <si>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</si>
  <si>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</si>
  <si>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</si>
  <si>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</si>
  <si>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</si>
  <si>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</si>
  <si>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</si>
  <si>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</si>
  <si>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</si>
  <si>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</si>
  <si>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</si>
  <si>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</si>
  <si>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</si>
  <si>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</si>
  <si>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</si>
  <si>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</si>
  <si>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</si>
  <si>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</si>
  <si>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</si>
  <si>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</si>
  <si>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</si>
  <si>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</si>
  <si>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</si>
  <si>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</si>
  <si>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</si>
  <si>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</si>
  <si>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</si>
  <si>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</si>
  <si>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</si>
  <si>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</si>
  <si>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</si>
  <si>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</si>
  <si>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</si>
  <si>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</si>
  <si>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</si>
  <si>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</si>
  <si>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</si>
  <si>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</si>
  <si>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</si>
  <si>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</si>
  <si>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</si>
  <si>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</si>
  <si>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</si>
  <si>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</si>
  <si>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</si>
  <si>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</si>
  <si>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</si>
  <si>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</si>
  <si>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</si>
  <si>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</si>
  <si>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</si>
  <si>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</si>
  <si>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</si>
  <si>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</si>
  <si>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</si>
  <si>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</si>
  <si>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</si>
  <si>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</si>
  <si>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</si>
  <si>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</si>
  <si>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</si>
  <si>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</si>
  <si>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</si>
  <si>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</si>
  <si>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</si>
  <si>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</si>
  <si>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</si>
  <si>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</si>
  <si>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</si>
  <si>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</si>
  <si>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</si>
  <si>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</si>
  <si>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</si>
  <si>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</si>
  <si>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</si>
  <si>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</si>
  <si>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</si>
  <si>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</si>
  <si>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</si>
  <si>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</si>
  <si>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</si>
  <si>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</si>
  <si>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</si>
  <si>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</si>
  <si>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</si>
  <si>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</si>
  <si>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</si>
  <si>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</si>
  <si>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</si>
  <si>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</si>
  <si>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</si>
  <si>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</si>
  <si>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</si>
  <si>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</si>
  <si>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</si>
  <si>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</si>
  <si>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</si>
  <si>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</si>
  <si>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</si>
  <si>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</si>
  <si>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</si>
  <si>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</si>
  <si>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</si>
  <si>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</si>
  <si>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</si>
  <si>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</si>
  <si>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</si>
  <si>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</si>
  <si>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</si>
  <si>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</si>
  <si>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</si>
  <si>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</si>
  <si>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</si>
  <si>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</si>
  <si>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</si>
  <si>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</si>
  <si>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</si>
  <si>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</si>
  <si>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</si>
  <si>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</si>
  <si>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</si>
  <si>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</si>
  <si>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</si>
  <si>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</si>
  <si>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</si>
  <si>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</si>
  <si>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</si>
  <si>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</si>
  <si>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</si>
  <si>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</si>
  <si>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</si>
  <si>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</si>
  <si>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</si>
  <si>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</si>
  <si>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</si>
  <si>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</si>
  <si>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</si>
  <si>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</si>
  <si>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</si>
  <si>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</si>
  <si>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</si>
  <si>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</si>
  <si>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</si>
  <si>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</si>
  <si>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</si>
  <si>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</si>
  <si>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</si>
  <si>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</si>
  <si>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</si>
  <si>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</si>
  <si>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</si>
  <si>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</si>
  <si>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</si>
  <si>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</si>
  <si>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</si>
  <si>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</si>
  <si>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</si>
  <si>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</si>
  <si>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</si>
  <si>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</si>
  <si>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</si>
  <si>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</si>
  <si>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</si>
  <si>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</si>
  <si>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</si>
  <si>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</si>
  <si>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</si>
  <si>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</si>
  <si>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</si>
  <si>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</si>
  <si>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</si>
  <si>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</si>
  <si>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</si>
  <si>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</si>
  <si>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</si>
  <si>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</si>
  <si>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</si>
  <si>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</si>
  <si>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</si>
  <si>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</si>
  <si>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</si>
  <si>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</si>
  <si>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</si>
  <si>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</si>
  <si>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</si>
  <si>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</si>
  <si>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</si>
  <si>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</si>
  <si>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</si>
  <si>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</si>
  <si>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</si>
  <si>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</si>
  <si>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</si>
  <si>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</si>
  <si>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</si>
  <si>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</si>
  <si>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</si>
  <si>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</si>
  <si>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</si>
  <si>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</si>
  <si>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</si>
  <si>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</si>
  <si>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</si>
  <si>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</si>
  <si>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</si>
  <si>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</si>
  <si>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</si>
  <si>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</si>
  <si>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</si>
  <si>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</si>
  <si>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</si>
  <si>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</si>
  <si>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</si>
  <si>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</si>
  <si>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</si>
  <si>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</si>
  <si>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</si>
  <si>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</si>
  <si>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</si>
  <si>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</si>
  <si>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</si>
  <si>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</si>
  <si>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</si>
  <si>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</si>
  <si>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</si>
  <si>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</si>
  <si>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</si>
  <si>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</si>
  <si>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</si>
  <si>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</si>
  <si>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</si>
  <si>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</si>
  <si>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</si>
  <si>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</si>
  <si>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</si>
  <si>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</si>
  <si>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</si>
  <si>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</si>
  <si>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</si>
  <si>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</si>
  <si>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</si>
  <si>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</si>
  <si>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</si>
  <si>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</si>
  <si>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</si>
  <si>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</si>
  <si>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</si>
  <si>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</si>
  <si>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</si>
  <si>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</si>
  <si>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</si>
  <si>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</si>
  <si>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</si>
  <si>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</si>
  <si>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</si>
  <si>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</si>
  <si>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</si>
  <si>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</si>
  <si>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</si>
  <si>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</si>
  <si>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</si>
  <si>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</si>
  <si>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</si>
  <si>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</si>
  <si>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</si>
  <si>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</si>
  <si>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</si>
  <si>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</si>
  <si>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</si>
  <si>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</si>
  <si>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</si>
  <si>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</si>
  <si>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</si>
  <si>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</si>
  <si>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</si>
  <si>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</si>
  <si>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</si>
  <si>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</si>
  <si>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</si>
  <si>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</si>
  <si>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</si>
  <si>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</si>
  <si>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</si>
  <si>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</si>
  <si>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</si>
  <si>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</si>
  <si>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</si>
  <si>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</si>
  <si>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</si>
  <si>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</si>
  <si>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</si>
  <si>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</si>
  <si>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</si>
  <si>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</si>
  <si>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</si>
  <si>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</si>
  <si>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</si>
  <si>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</si>
  <si>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</si>
  <si>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</si>
  <si>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</si>
  <si>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</si>
  <si>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</si>
  <si>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</si>
  <si>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</si>
  <si>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</si>
  <si>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</si>
  <si>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</si>
  <si>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</si>
  <si>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</si>
  <si>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</si>
  <si>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</si>
  <si>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</si>
  <si>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</si>
  <si>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</si>
  <si>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</si>
  <si>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</si>
  <si>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</si>
  <si>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</si>
  <si>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</si>
  <si>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</si>
  <si>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</si>
  <si>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</si>
  <si>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</si>
  <si>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</si>
  <si>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</si>
  <si>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</si>
  <si>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</si>
  <si>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</si>
  <si>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</si>
  <si>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</si>
  <si>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</si>
  <si>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</si>
  <si>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</si>
  <si>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</si>
  <si>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</si>
  <si>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</si>
  <si>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</si>
  <si>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</si>
  <si>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</si>
  <si>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</si>
  <si>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</si>
  <si>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</si>
  <si>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</si>
  <si>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</si>
  <si>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</si>
  <si>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</si>
  <si>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</si>
  <si>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</si>
  <si>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</si>
  <si>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</si>
  <si>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</si>
  <si>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</si>
  <si>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</si>
  <si>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</si>
  <si>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</si>
  <si>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</si>
  <si>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</si>
  <si>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</si>
  <si>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</si>
  <si>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</si>
  <si>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</si>
  <si>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</si>
  <si>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</si>
  <si>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</si>
  <si>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</si>
  <si>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</si>
  <si>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</si>
  <si>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</si>
  <si>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</si>
  <si>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</si>
  <si>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</si>
  <si>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</si>
  <si>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</si>
  <si>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</si>
  <si>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</si>
  <si>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</si>
  <si>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</si>
  <si>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</si>
  <si>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</si>
  <si>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</si>
  <si>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</si>
  <si>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</si>
  <si>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</si>
  <si>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</si>
  <si>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</si>
  <si>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</si>
  <si>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</si>
  <si>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</si>
  <si>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</si>
  <si>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</si>
  <si>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</si>
  <si>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</si>
  <si>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</si>
  <si>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</si>
  <si>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</si>
  <si>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</si>
  <si>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</si>
  <si>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</si>
  <si>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</si>
  <si>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</si>
  <si>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</si>
  <si>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</si>
  <si>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</si>
  <si>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</si>
  <si>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</si>
  <si>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</si>
  <si>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</si>
  <si>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</si>
  <si>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</si>
  <si>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</si>
  <si>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</si>
  <si>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</si>
  <si>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</si>
  <si>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</si>
  <si>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</si>
  <si>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</si>
  <si>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</si>
  <si>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</si>
  <si>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</si>
  <si>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</si>
  <si>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</si>
  <si>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</si>
  <si>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</si>
  <si>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</si>
  <si>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</si>
  <si>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</si>
  <si>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</si>
  <si>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</si>
  <si>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</si>
  <si>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</si>
  <si>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</si>
  <si>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</si>
  <si>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</si>
  <si>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</si>
  <si>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</si>
  <si>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</si>
  <si>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</si>
  <si>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</si>
  <si>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</si>
  <si>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</si>
  <si>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</si>
  <si>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</si>
  <si>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</si>
  <si>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</si>
  <si>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</si>
  <si>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</si>
  <si>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</si>
  <si>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</si>
  <si>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</si>
  <si>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</si>
  <si>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</si>
  <si>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</si>
  <si>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</si>
  <si>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</si>
  <si>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</si>
  <si>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</si>
  <si>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</si>
  <si>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</si>
  <si>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</si>
  <si>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</si>
  <si>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</si>
  <si>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</si>
  <si>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</si>
  <si>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</si>
  <si>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</si>
  <si>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</si>
  <si>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</si>
  <si>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</si>
  <si>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</si>
  <si>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</si>
  <si>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</si>
  <si>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</si>
  <si>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</si>
  <si>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</si>
  <si>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</si>
  <si>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</si>
  <si>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</si>
  <si>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</si>
  <si>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</si>
  <si>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</si>
  <si>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</si>
  <si>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</si>
  <si>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</si>
  <si>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</si>
  <si>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</si>
  <si>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</si>
  <si>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</si>
  <si>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</si>
  <si>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</si>
  <si>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</si>
  <si>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</si>
  <si>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</si>
  <si>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</si>
  <si>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</si>
  <si>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</si>
  <si>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</si>
  <si>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</si>
  <si>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</si>
  <si>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</si>
  <si>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</si>
  <si>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</si>
  <si>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</si>
  <si>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</si>
  <si>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</si>
  <si>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</si>
  <si>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</si>
  <si>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</si>
  <si>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</si>
  <si>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</si>
  <si>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</si>
  <si>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</si>
  <si>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</si>
  <si>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</si>
  <si>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</si>
  <si>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</si>
  <si>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</si>
  <si>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</si>
  <si>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</si>
  <si>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</si>
  <si>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</si>
  <si>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</si>
  <si>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</si>
  <si>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</si>
  <si>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</si>
  <si>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</si>
  <si>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</si>
  <si>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</si>
  <si>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</si>
  <si>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</si>
  <si>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</si>
  <si>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</si>
  <si>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</si>
  <si>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</si>
  <si>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</si>
  <si>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</si>
  <si>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</si>
  <si>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</si>
  <si>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</si>
  <si>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</si>
  <si>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</si>
  <si>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</si>
  <si>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</si>
  <si>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</si>
  <si>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</si>
  <si>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</si>
  <si>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</si>
  <si>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</si>
  <si>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</si>
  <si>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</si>
  <si>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</si>
  <si>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</si>
  <si>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</si>
  <si>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</si>
  <si>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</si>
  <si>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</si>
  <si>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</si>
  <si>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</si>
  <si>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</si>
  <si>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</si>
  <si>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</si>
  <si>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</si>
  <si>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</si>
  <si>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</si>
  <si>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</si>
  <si>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</si>
  <si>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</si>
  <si>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</si>
  <si>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</si>
  <si>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</si>
  <si>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</si>
  <si>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</si>
  <si>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</si>
  <si>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</si>
  <si>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</si>
  <si>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</si>
  <si>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</si>
  <si>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</si>
  <si>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</si>
  <si>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</si>
  <si>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</si>
  <si>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</si>
  <si>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</si>
  <si>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</si>
  <si>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</si>
  <si>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</si>
  <si>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</si>
  <si>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</si>
  <si>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</si>
  <si>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</si>
  <si>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</si>
  <si>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</si>
  <si>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</si>
  <si>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</si>
  <si>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</si>
  <si>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</si>
  <si>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</si>
  <si>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</si>
  <si>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</si>
  <si>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</si>
  <si>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</si>
  <si>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</si>
  <si>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</si>
  <si>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</si>
  <si>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</si>
  <si>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</si>
  <si>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</si>
  <si>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</si>
  <si>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</si>
  <si>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</si>
  <si>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</si>
  <si>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</si>
  <si>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</si>
  <si>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</si>
  <si>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</si>
  <si>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</si>
  <si>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</si>
  <si>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</si>
  <si>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</si>
  <si>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</si>
  <si>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</si>
  <si>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</si>
  <si>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</si>
  <si>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</si>
  <si>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</si>
  <si>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</si>
  <si>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</si>
  <si>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</si>
  <si>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</si>
  <si>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</si>
  <si>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</si>
  <si>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</si>
  <si>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</si>
  <si>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</si>
  <si>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</si>
  <si>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</si>
  <si>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</si>
  <si>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</si>
  <si>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</si>
  <si>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</si>
  <si>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</si>
  <si>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</si>
  <si>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</si>
  <si>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</si>
  <si>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</si>
  <si>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</si>
  <si>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</si>
  <si>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</si>
  <si>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</si>
  <si>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</si>
  <si>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</si>
  <si>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</si>
  <si>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</si>
  <si>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</si>
  <si>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</si>
  <si>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</si>
  <si>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</si>
  <si>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</si>
  <si>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</si>
  <si>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</si>
  <si>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</si>
  <si>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</si>
  <si>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</si>
  <si>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</si>
  <si>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</si>
  <si>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</si>
  <si>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</si>
  <si>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</si>
  <si>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</si>
  <si>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</si>
  <si>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</si>
  <si>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</si>
  <si>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</si>
  <si>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</si>
  <si>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</si>
  <si>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</si>
  <si>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</si>
  <si>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</si>
  <si>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</si>
  <si>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</si>
  <si>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</si>
  <si>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</si>
  <si>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</si>
  <si>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</si>
  <si>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</si>
  <si>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</si>
  <si>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</si>
  <si>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</si>
  <si>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</si>
  <si>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</si>
  <si>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</si>
  <si>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</si>
  <si>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</si>
  <si>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</si>
  <si>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</si>
  <si>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</si>
  <si>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</si>
  <si>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</si>
  <si>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</si>
  <si>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</si>
  <si>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</si>
  <si>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</si>
  <si>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</si>
  <si>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</si>
  <si>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</si>
  <si>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</si>
  <si>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</si>
  <si>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</si>
  <si>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</si>
  <si>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</si>
  <si>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</si>
  <si>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</si>
  <si>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</si>
  <si>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</si>
  <si>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</si>
  <si>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</si>
  <si>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</si>
  <si>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</si>
  <si>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</si>
  <si>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</si>
  <si>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</si>
  <si>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</si>
  <si>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</si>
  <si>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</si>
  <si>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</si>
  <si>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</si>
  <si>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</si>
  <si>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</si>
  <si>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</si>
  <si>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</si>
  <si>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</si>
  <si>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</si>
  <si>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</si>
  <si>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</si>
  <si>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</si>
  <si>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</si>
  <si>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</si>
  <si>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</si>
  <si>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</si>
  <si>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</si>
  <si>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</si>
  <si>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</si>
  <si>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</si>
  <si>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</si>
  <si>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</si>
  <si>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</si>
  <si>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</si>
  <si>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</si>
  <si>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</si>
  <si>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</si>
  <si>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</si>
  <si>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</si>
  <si>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</si>
  <si>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</si>
  <si>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</si>
  <si>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</si>
  <si>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</si>
  <si>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</si>
  <si>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</si>
  <si>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</si>
  <si>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</si>
  <si>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</si>
  <si>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</si>
  <si>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</si>
  <si>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</si>
  <si>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</si>
  <si>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</si>
  <si>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</si>
  <si>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</si>
  <si>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</si>
  <si>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</si>
  <si>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</si>
  <si>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</si>
  <si>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</si>
  <si>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</si>
  <si>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</si>
  <si>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</si>
  <si>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</si>
  <si>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</si>
  <si>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</si>
  <si>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</si>
  <si>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</si>
  <si>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</si>
  <si>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</si>
  <si>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</si>
  <si>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</si>
  <si>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</si>
  <si>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</si>
  <si>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</si>
  <si>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</si>
  <si>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</si>
  <si>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</si>
  <si>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</si>
  <si>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</si>
  <si>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</si>
  <si>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</si>
  <si>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</si>
  <si>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</si>
  <si>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</si>
  <si>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</si>
  <si>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</si>
  <si>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</si>
  <si>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</si>
  <si>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</si>
  <si>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</si>
  <si>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</si>
  <si>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</si>
  <si>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</si>
  <si>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</si>
  <si>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</si>
  <si>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</si>
  <si>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</si>
  <si>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</si>
  <si>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</si>
  <si>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</si>
  <si>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</si>
  <si>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</si>
  <si>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</si>
  <si>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</si>
  <si>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</si>
  <si>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</si>
  <si>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</si>
  <si>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</si>
  <si>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</si>
  <si>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</si>
  <si>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</si>
  <si>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</si>
  <si>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</si>
  <si>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</si>
  <si>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</si>
  <si>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</si>
  <si>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</si>
  <si>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</si>
  <si>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</si>
  <si>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</si>
  <si>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</si>
  <si>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</si>
  <si>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</si>
  <si>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</si>
  <si>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</si>
  <si>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</si>
  <si>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</si>
  <si>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</si>
  <si>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</si>
  <si>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</si>
  <si>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</si>
  <si>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</si>
  <si>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</si>
  <si>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</si>
  <si>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</si>
  <si>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</si>
  <si>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</si>
  <si>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</si>
  <si>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</si>
  <si>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</si>
  <si>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</si>
  <si>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</si>
  <si>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</si>
  <si>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</si>
  <si>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</si>
  <si>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</si>
  <si>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</si>
  <si>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</si>
  <si>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</si>
  <si>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</si>
  <si>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</si>
  <si>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</si>
  <si>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</si>
  <si>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</si>
  <si>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</si>
  <si>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</si>
  <si>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</si>
  <si>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</si>
  <si>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</si>
  <si>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</si>
  <si>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</si>
  <si>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</si>
  <si>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</si>
  <si>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</si>
  <si>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</si>
  <si>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</si>
  <si>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</si>
  <si>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</si>
  <si>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</si>
  <si>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</si>
  <si>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</si>
  <si>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</si>
  <si>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</si>
  <si>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</si>
  <si>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</si>
  <si>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</si>
  <si>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</si>
  <si>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</si>
  <si>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</si>
  <si>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</si>
  <si>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</si>
  <si>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</si>
  <si>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</si>
  <si>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</si>
  <si>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</si>
  <si>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</si>
  <si>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</si>
  <si>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</si>
  <si>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</si>
  <si>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</si>
  <si>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</si>
  <si>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</si>
  <si>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</si>
  <si>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</si>
  <si>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</si>
  <si>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</si>
  <si>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</si>
  <si>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</si>
  <si>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</si>
  <si>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</si>
  <si>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</si>
  <si>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</si>
  <si>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</si>
  <si>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</si>
  <si>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</si>
  <si>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</si>
  <si>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</si>
  <si>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</si>
  <si>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</si>
  <si>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</si>
  <si>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</si>
  <si>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</si>
  <si>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</si>
  <si>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</si>
  <si>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</si>
  <si>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</si>
  <si>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</si>
  <si>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</si>
  <si>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</si>
  <si>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</si>
  <si>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</si>
  <si>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</si>
  <si>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</si>
  <si>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</si>
  <si>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</si>
  <si>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</si>
  <si>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</si>
  <si>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</si>
  <si>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</si>
  <si>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</si>
  <si>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</si>
  <si>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</si>
  <si>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</si>
  <si>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</si>
  <si>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</si>
  <si>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</si>
  <si>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</si>
  <si>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</si>
  <si>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</si>
  <si>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</si>
  <si>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</si>
  <si>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</si>
  <si>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</si>
  <si>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</si>
  <si>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</si>
  <si>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</si>
  <si>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</si>
  <si>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</si>
  <si>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</si>
  <si>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</si>
  <si>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</si>
  <si>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</si>
  <si>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</si>
  <si>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</si>
  <si>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</si>
  <si>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</si>
  <si>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</si>
  <si>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</si>
  <si>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</si>
  <si>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</si>
  <si>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</si>
  <si>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</si>
  <si>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</si>
  <si>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</si>
  <si>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</si>
  <si>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</si>
  <si>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</si>
  <si>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</si>
  <si>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</si>
  <si>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</si>
  <si>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</si>
  <si>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</si>
  <si>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</si>
  <si>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</si>
  <si>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</si>
  <si>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</si>
  <si>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</si>
  <si>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</si>
  <si>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</si>
  <si>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</si>
  <si>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</si>
  <si>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</si>
  <si>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</si>
  <si>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</si>
  <si>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</si>
  <si>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</si>
  <si>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</si>
  <si>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</si>
  <si>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</si>
  <si>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</si>
  <si>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</si>
  <si>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</si>
  <si>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</si>
  <si>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</si>
  <si>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</si>
  <si>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</si>
  <si>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</si>
  <si>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</si>
  <si>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</si>
  <si>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</si>
  <si>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</si>
  <si>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</si>
  <si>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</si>
  <si>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</si>
  <si>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</si>
  <si>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</si>
  <si>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</si>
  <si>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</si>
  <si>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</si>
  <si>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</si>
  <si>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</si>
  <si>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</si>
  <si>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</si>
  <si>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</si>
  <si>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</si>
  <si>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</si>
  <si>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</si>
  <si>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</si>
  <si>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</si>
  <si>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</si>
  <si>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</si>
  <si>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</si>
  <si>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</si>
  <si>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</si>
  <si>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</si>
  <si>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</si>
  <si>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</si>
  <si>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</si>
  <si>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</si>
  <si>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</si>
  <si>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</si>
  <si>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</si>
  <si>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</si>
  <si>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</si>
  <si>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</si>
  <si>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</si>
  <si>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</si>
  <si>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(blank)</t>
  </si>
  <si>
    <t>Count of goal</t>
  </si>
  <si>
    <t>Date Created Conversion</t>
  </si>
  <si>
    <t>Date Ended Conversion</t>
  </si>
  <si>
    <t>Count of state</t>
  </si>
  <si>
    <t>Number Successful</t>
  </si>
  <si>
    <t>Number Failed</t>
  </si>
  <si>
    <t>Number Canceled</t>
  </si>
  <si>
    <t>Goal</t>
  </si>
  <si>
    <t>Total Projects</t>
  </si>
  <si>
    <t>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</si>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</sst>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mmm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  <family val="2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left"/>
    </xf>
    <xf numFmtId="9" fontId="3" fillId="0" borderId="0" xfId="0" applyNumberFormat="1" applyFont="1" applyAlignment="1">
      <alignment horizontal="center" vertical="center"/>
    </xf>
    <xf numFmtId="9" fontId="0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0000FF"/>
      <color rgb="FFC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4"/>
          <c:order val="4"/>
          <c:tx>
            <c:strRef>
              <c:f>'Sub-Category'!$F$3:$F$4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'Sub-Category'!$F$5:$F$47</c:f>
              <c:numCache>
                <c:formatCode>General</c:formatCode>
                <c:ptCount val="4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829472"/>
        <c:axId val="221777104"/>
      </c:barChart>
      <c:catAx>
        <c:axId val="17682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77104"/>
        <c:crosses val="autoZero"/>
        <c:auto val="1"/>
        <c:lblAlgn val="ctr"/>
        <c:lblOffset val="100"/>
        <c:noMultiLvlLbl val="0"/>
      </c:catAx>
      <c:valAx>
        <c:axId val="22177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2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1777888"/>
        <c:axId val="221778280"/>
      </c:barChart>
      <c:catAx>
        <c:axId val="22177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78280"/>
        <c:crosses val="autoZero"/>
        <c:auto val="1"/>
        <c:lblAlgn val="ctr"/>
        <c:lblOffset val="100"/>
        <c:noMultiLvlLbl val="0"/>
      </c:catAx>
      <c:valAx>
        <c:axId val="22177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7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Relationship between a goal's amount and its chances at success, failure, or cancellation.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219744"/>
        <c:axId val="173977528"/>
      </c:lineChart>
      <c:catAx>
        <c:axId val="237219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7528"/>
        <c:crosses val="autoZero"/>
        <c:auto val="1"/>
        <c:lblAlgn val="ctr"/>
        <c:lblOffset val="100"/>
        <c:noMultiLvlLbl val="0"/>
      </c:catAx>
      <c:valAx>
        <c:axId val="17397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21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1</xdr:row>
      <xdr:rowOff>9524</xdr:rowOff>
    </xdr:from>
    <xdr:to>
      <xdr:col>18</xdr:col>
      <xdr:colOff>342900</xdr:colOff>
      <xdr:row>26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14286</xdr:colOff>
      <xdr:row>1</xdr:row>
      <xdr:rowOff>14287</xdr:rowOff>
    </xdr:from>
    <xdr:to>
      <xdr:col>16</xdr:col>
      <xdr:colOff>19049</xdr:colOff>
      <xdr:row>17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14</xdr:row>
      <xdr:rowOff>42861</xdr:rowOff>
    </xdr:from>
    <xdr:to>
      <xdr:col>6</xdr:col>
      <xdr:colOff>1162050</xdr:colOff>
      <xdr:row>36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.Ali" refreshedDate="43408.072875810183" createdVersion="5" refreshedVersion="5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.Ali" refreshedDate="43411.412590624997" createdVersion="5" refreshedVersion="5" minRefreshableVersion="3" recordCount="4114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8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Ended Conversion" numFmtId="168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x v="0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x v="0"/>
  </r>
  <r>
    <n v="1"/>
    <s v="FannibalFest Fan Convention"/>
    <x v="1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x v="1"/>
  </r>
  <r>
    <n v="2"/>
    <s v="Charlie teaser completion"/>
    <x v="2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x v="2"/>
  </r>
  <r>
    <n v="3"/>
    <s v="Unsure/Positive: A Dramedy Series About Life with HIV"/>
    <x v="3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x v="3"/>
  </r>
  <r>
    <n v="4"/>
    <s v="Party Monsters"/>
    <x v="4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x v="4"/>
  </r>
  <r>
    <n v="5"/>
    <s v="Terry Matthews to be the NEXT star on the Network Television"/>
    <x v="5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x v="5"/>
  </r>
  <r>
    <n v="6"/>
    <s v="POINT HOPE"/>
    <x v="6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x v="6"/>
  </r>
  <r>
    <n v="7"/>
    <s v="Skin: Film Production By 14 Year Old Aniya Wolfe"/>
    <x v="7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x v="7"/>
  </r>
  <r>
    <n v="8"/>
    <s v="Sizzling in the Kitchen Flynn Style"/>
    <x v="8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x v="8"/>
  </r>
  <r>
    <n v="9"/>
    <s v="The Academy: Mockumentary Sitcom TV Pilot"/>
    <x v="9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x v="9"/>
  </r>
  <r>
    <n v="10"/>
    <s v="Big in Beijing. A reality tv show about eccentric Beijing."/>
    <x v="10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x v="10"/>
  </r>
  <r>
    <n v="11"/>
    <s v="2016 TAPR DCC Video on HamRadioNow"/>
    <x v="11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x v="11"/>
  </r>
  <r>
    <n v="12"/>
    <s v="Spinward Traveller (T.V. Pilot)"/>
    <x v="12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x v="12"/>
  </r>
  <r>
    <n v="13"/>
    <s v="Can't Go Home"/>
    <x v="13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x v="13"/>
  </r>
  <r>
    <n v="14"/>
    <s v="3010 | Sci-fi Series"/>
    <x v="14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x v="14"/>
  </r>
  <r>
    <n v="15"/>
    <s v="Cien&amp;Cia"/>
    <x v="15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x v="15"/>
  </r>
  <r>
    <n v="16"/>
    <s v="ArtMoose TV Series"/>
    <x v="16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x v="16"/>
  </r>
  <r>
    <n v="17"/>
    <s v="Humble Pie"/>
    <x v="17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x v="17"/>
  </r>
  <r>
    <n v="18"/>
    <s v="Indian As Apple Pie TV"/>
    <x v="18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x v="18"/>
  </r>
  <r>
    <n v="19"/>
    <s v="Brouhaha (an Original Sitcom)"/>
    <x v="19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x v="19"/>
  </r>
  <r>
    <n v="20"/>
    <s v="Finding Kylie Hard Read Fund"/>
    <x v="20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x v="20"/>
  </r>
  <r>
    <n v="21"/>
    <s v="Life of an Ingredient: The Pilot Episode"/>
    <x v="21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x v="21"/>
  </r>
  <r>
    <n v="22"/>
    <s v="CREATURES OF HABIT!"/>
    <x v="22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x v="22"/>
  </r>
  <r>
    <n v="23"/>
    <s v="Bad Boy of Beauty and Bride Crashers!"/>
    <x v="23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x v="23"/>
  </r>
  <r>
    <n v="24"/>
    <s v="Bring STL Up Late to TV"/>
    <x v="24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x v="24"/>
  </r>
  <r>
    <n v="25"/>
    <s v="RAM- An independent writer's breakthrough tv production"/>
    <x v="25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x v="25"/>
  </r>
  <r>
    <n v="26"/>
    <s v="You, Me &amp; Sicily:  Part I Editing"/>
    <x v="26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x v="26"/>
  </r>
  <r>
    <n v="27"/>
    <s v="B-Rabbit TV Comedy Pilot"/>
    <x v="27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x v="27"/>
  </r>
  <r>
    <n v="28"/>
    <s v="John Earle Dog Training Concept Development Reel"/>
    <x v="28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x v="28"/>
  </r>
  <r>
    <n v="29"/>
    <s v="The JOB Prelude."/>
    <x v="29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x v="29"/>
  </r>
  <r>
    <n v="30"/>
    <s v="Introverts Web Series"/>
    <x v="30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x v="30"/>
  </r>
  <r>
    <n v="31"/>
    <s v="The Alan Katz Show"/>
    <x v="31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x v="31"/>
  </r>
  <r>
    <n v="32"/>
    <s v="Over &amp; Out"/>
    <x v="32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x v="32"/>
  </r>
  <r>
    <n v="33"/>
    <s v="Imaginary Problems"/>
    <x v="33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x v="33"/>
  </r>
  <r>
    <n v="34"/>
    <s v="#Josh: T.V. Show Sizzle Reel"/>
    <x v="34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x v="34"/>
  </r>
  <r>
    <n v="35"/>
    <s v="Why Adam? A TV show about the science behind everyday life!"/>
    <x v="35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x v="35"/>
  </r>
  <r>
    <n v="36"/>
    <s v="THE LISTENING BOX"/>
    <x v="36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x v="36"/>
  </r>
  <r>
    <n v="37"/>
    <s v="The Journey"/>
    <x v="37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x v="37"/>
  </r>
  <r>
    <n v="38"/>
    <s v="Brewz Brothers TV"/>
    <x v="38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x v="38"/>
  </r>
  <r>
    <n v="39"/>
    <s v="Deep Cuts - Series"/>
    <x v="39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x v="39"/>
  </r>
  <r>
    <n v="40"/>
    <s v="Regal Fare Season One"/>
    <x v="40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x v="40"/>
  </r>
  <r>
    <n v="41"/>
    <s v="Up on High Ground TV series"/>
    <x v="41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x v="41"/>
  </r>
  <r>
    <n v="42"/>
    <s v="BROS TV Pilot (Iraq)"/>
    <x v="42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x v="42"/>
  </r>
  <r>
    <n v="43"/>
    <s v="Anglicon 2015: A Doctor Who &amp; British media fan convention"/>
    <x v="43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x v="43"/>
  </r>
  <r>
    <n v="44"/>
    <s v="BIG WHISKEY TV Show"/>
    <x v="44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x v="44"/>
  </r>
  <r>
    <n v="45"/>
    <s v="The Art of the Lift"/>
    <x v="45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x v="45"/>
  </r>
  <r>
    <n v="46"/>
    <s v="New equipment for Joy's World!"/>
    <x v="46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x v="46"/>
  </r>
  <r>
    <n v="47"/>
    <s v="Jane Don't Date - TV pilot (sitcom)"/>
    <x v="47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x v="47"/>
  </r>
  <r>
    <n v="48"/>
    <s v="'Noir' A New Independant Tech-Noir TV Pilot"/>
    <x v="48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x v="48"/>
  </r>
  <r>
    <n v="49"/>
    <s v="Driving Jersey - Season Five"/>
    <x v="49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x v="49"/>
  </r>
  <r>
    <n v="50"/>
    <s v="The Love Lounge"/>
    <x v="50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x v="50"/>
  </r>
  <r>
    <n v="51"/>
    <s v="SKY CITY HAYA"/>
    <x v="51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x v="51"/>
  </r>
  <r>
    <n v="52"/>
    <s v="Kode Orange - New TV Series"/>
    <x v="52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x v="52"/>
  </r>
  <r>
    <n v="53"/>
    <s v="Rolling out Vegan Mashup's Season 2"/>
    <x v="53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x v="53"/>
  </r>
  <r>
    <n v="54"/>
    <s v="&quot;Stand-In&quot; Television Pilot"/>
    <x v="54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x v="54"/>
  </r>
  <r>
    <n v="55"/>
    <s v="Di FAMILY"/>
    <x v="55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x v="55"/>
  </r>
  <r>
    <n v="56"/>
    <s v="Voxwomen Cycling Show"/>
    <x v="56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x v="56"/>
  </r>
  <r>
    <n v="57"/>
    <s v="Our Gay Group - Quality Online Programming For the Gay Man"/>
    <x v="57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x v="57"/>
  </r>
  <r>
    <n v="58"/>
    <s v="Gloaming"/>
    <x v="58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x v="58"/>
  </r>
  <r>
    <n v="59"/>
    <s v="&quot;Momentum&quot; - The Series"/>
    <x v="59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x v="59"/>
  </r>
  <r>
    <n v="60"/>
    <s v="Ever Since - Short Film"/>
    <x v="60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x v="60"/>
  </r>
  <r>
    <n v="61"/>
    <s v="SPLITTING THE SYNAPSE"/>
    <x v="61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x v="61"/>
  </r>
  <r>
    <n v="62"/>
    <s v="SPECIMEN 0625c - Sci-Fi Thriller"/>
    <x v="62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x v="62"/>
  </r>
  <r>
    <n v="63"/>
    <s v="The Attic"/>
    <x v="63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x v="63"/>
  </r>
  <r>
    <n v="64"/>
    <s v="Millennial, The Movie"/>
    <x v="64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x v="64"/>
  </r>
  <r>
    <n v="65"/>
    <s v="Hello World - Post Production Funds"/>
    <x v="65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x v="65"/>
  </r>
  <r>
    <n v="66"/>
    <s v="A Stagnant Fever: Short Film"/>
    <x v="66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x v="66"/>
  </r>
  <r>
    <n v="67"/>
    <s v="You are a Priest Forever"/>
    <x v="67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x v="67"/>
  </r>
  <r>
    <n v="68"/>
    <s v="King Eider: Short Film"/>
    <x v="68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x v="68"/>
  </r>
  <r>
    <n v="69"/>
    <s v="More Than A Drive"/>
    <x v="69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x v="69"/>
  </r>
  <r>
    <n v="70"/>
    <s v="Scraps"/>
    <x v="70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x v="70"/>
  </r>
  <r>
    <n v="71"/>
    <s v="Diggin Deep to help find &quot;A Man, Buried&quot;"/>
    <x v="71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x v="71"/>
  </r>
  <r>
    <n v="72"/>
    <s v="Trickle"/>
    <x v="72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x v="72"/>
  </r>
  <r>
    <n v="73"/>
    <s v="Project Z-6463 - a 3D short movie by Chris Eller"/>
    <x v="73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x v="73"/>
  </r>
  <r>
    <n v="74"/>
    <s v="L'oiseau la nuit - Court-mÃ©trage"/>
    <x v="74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x v="74"/>
  </r>
  <r>
    <n v="75"/>
    <s v="&quot;DAD&quot; - A USC Short Film"/>
    <x v="75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x v="75"/>
  </r>
  <r>
    <n v="76"/>
    <s v="Star Wars: Insidious"/>
    <x v="76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x v="76"/>
  </r>
  <r>
    <n v="77"/>
    <s v="Jonah and the Crab"/>
    <x v="77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x v="77"/>
  </r>
  <r>
    <n v="78"/>
    <s v="Daemon's scale up - Brieuc Le Meur _ Berlin"/>
    <x v="78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x v="78"/>
  </r>
  <r>
    <n v="79"/>
    <s v="Japanese/International Short Film &quot;Mtn.&quot;"/>
    <x v="79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x v="79"/>
  </r>
  <r>
    <n v="80"/>
    <s v="Swingers Anonymous"/>
    <x v="80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x v="80"/>
  </r>
  <r>
    <n v="81"/>
    <s v="Carrying Place: A film of Maine hauntings"/>
    <x v="81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x v="81"/>
  </r>
  <r>
    <n v="82"/>
    <s v="&quot;T IS FOR TANTRUM&quot; - HORROR/COMEDY"/>
    <x v="82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x v="82"/>
  </r>
  <r>
    <n v="83"/>
    <s v="Sleep Lovers - By Daniel Modeste"/>
    <x v="83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x v="83"/>
  </r>
  <r>
    <n v="84"/>
    <s v="Redemption - Short Film"/>
    <x v="84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x v="84"/>
  </r>
  <r>
    <n v="85"/>
    <s v="In Her Voice: short film"/>
    <x v="85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x v="85"/>
  </r>
  <r>
    <n v="86"/>
    <s v="SECOND CHANCE - DEUXIÃˆME CHANCE"/>
    <x v="86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x v="86"/>
  </r>
  <r>
    <n v="87"/>
    <s v="Village Films Summer Project Fund (TK 2)"/>
    <x v="87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x v="87"/>
  </r>
  <r>
    <n v="88"/>
    <s v="The Recursion Theorem (Short Film)"/>
    <x v="88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x v="88"/>
  </r>
  <r>
    <n v="89"/>
    <s v="The Southwest Chronicles"/>
    <x v="89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x v="89"/>
  </r>
  <r>
    <n v="90"/>
    <s v="Help Get the Short Film Interior Design into Film Festivals!"/>
    <x v="90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x v="90"/>
  </r>
  <r>
    <n v="91"/>
    <s v="OVERTIME: A Cerebral Horror Short Inspired by the Classics"/>
    <x v="91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x v="91"/>
  </r>
  <r>
    <n v="92"/>
    <s v="Euphoria"/>
    <x v="92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x v="92"/>
  </r>
  <r>
    <n v="93"/>
    <s v="&quot;Someday Everyday&quot; Short Film"/>
    <x v="93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x v="93"/>
  </r>
  <r>
    <n v="94"/>
    <s v="&quot;Paper Chase&quot; Students can make family friendly short films."/>
    <x v="94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x v="94"/>
  </r>
  <r>
    <n v="95"/>
    <s v="Gotham Knight Terrors: Comedic Batman Short"/>
    <x v="95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x v="95"/>
  </r>
  <r>
    <n v="96"/>
    <s v="Ice Hockey"/>
    <x v="96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x v="96"/>
  </r>
  <r>
    <n v="97"/>
    <s v="Innsmouth at 9000 ft. A Short Horror Film Project"/>
    <x v="97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x v="97"/>
  </r>
  <r>
    <n v="98"/>
    <s v="CUT OUT"/>
    <x v="98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x v="98"/>
  </r>
  <r>
    <n v="99"/>
    <s v="BEAT: An Original Short Film"/>
    <x v="99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x v="99"/>
  </r>
  <r>
    <n v="100"/>
    <s v="Two Sisters"/>
    <x v="100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x v="100"/>
  </r>
  <r>
    <n v="101"/>
    <s v="In Their Turn : A MFA Thesis Film"/>
    <x v="101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x v="101"/>
  </r>
  <r>
    <n v="102"/>
    <s v="Dear God No!"/>
    <x v="102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x v="102"/>
  </r>
  <r>
    <n v="103"/>
    <s v="I'M TWENTY SOMETHING"/>
    <x v="103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x v="103"/>
  </r>
  <r>
    <n v="104"/>
    <s v="Good 'Ol Trumpet"/>
    <x v="104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x v="104"/>
  </r>
  <r>
    <n v="105"/>
    <s v="Single Parent Date Night-A Comedic Short Film"/>
    <x v="105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x v="105"/>
  </r>
  <r>
    <n v="106"/>
    <s v="LOST WEEKEND"/>
    <x v="106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x v="106"/>
  </r>
  <r>
    <n v="107"/>
    <s v="PRETTY LITTLE VICTIM - A Short Film by Paul Jones"/>
    <x v="107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x v="107"/>
  </r>
  <r>
    <n v="108"/>
    <s v="GLASS: A Love Story"/>
    <x v="108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x v="108"/>
  </r>
  <r>
    <n v="109"/>
    <s v="Dapper Dan - &quot;Fly As I Wanna&quot; Music Video"/>
    <x v="109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x v="109"/>
  </r>
  <r>
    <n v="110"/>
    <s v="Earlids"/>
    <x v="110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x v="110"/>
  </r>
  <r>
    <n v="111"/>
    <s v="Judi Dench is Cool in Person"/>
    <x v="111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x v="111"/>
  </r>
  <r>
    <n v="112"/>
    <s v="MITOSIS | a short film"/>
    <x v="112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x v="112"/>
  </r>
  <r>
    <n v="113"/>
    <s v="&quot;The First Day&quot; by Julia Othmer- Music Video"/>
    <x v="113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x v="113"/>
  </r>
  <r>
    <n v="114"/>
    <s v="l'esprit d'escalier-a senior film"/>
    <x v="114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x v="114"/>
  </r>
  <r>
    <n v="115"/>
    <s v="The World's Greatest Lover"/>
    <x v="115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x v="115"/>
  </r>
  <r>
    <n v="116"/>
    <s v="Villanelle"/>
    <x v="116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x v="116"/>
  </r>
  <r>
    <n v="117"/>
    <s v="Funding for Production of Short Dramedy 'Six Women'"/>
    <x v="117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x v="117"/>
  </r>
  <r>
    <n v="118"/>
    <s v="DENOUNCED - A Short Film"/>
    <x v="118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x v="118"/>
  </r>
  <r>
    <n v="119"/>
    <s v="Inspire CANCER survivors to tell their STORIES"/>
    <x v="119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x v="119"/>
  </r>
  <r>
    <n v="120"/>
    <s v="Time Live: A short film (Canceled)"/>
    <x v="120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x v="120"/>
  </r>
  <r>
    <n v="121"/>
    <s v="MICRO-MISSION"/>
    <x v="121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x v="121"/>
  </r>
  <r>
    <n v="122"/>
    <s v="The Time Jumper (Canceled)"/>
    <x v="122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x v="122"/>
  </r>
  <r>
    <n v="123"/>
    <s v="Sentient - The Web Series (Canceled)"/>
    <x v="123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x v="123"/>
  </r>
  <r>
    <n v="124"/>
    <s v="Blank Bodies - Post Production (Canceled)"/>
    <x v="124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x v="124"/>
  </r>
  <r>
    <n v="125"/>
    <s v="Star Wars Fan Film (Canceled)"/>
    <x v="125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x v="125"/>
  </r>
  <r>
    <n v="126"/>
    <s v="SPECTRUM &quot;Adventures in Light&quot; (Canceled)"/>
    <x v="126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x v="126"/>
  </r>
  <r>
    <n v="127"/>
    <s v="Human Evolution (Canceled)"/>
    <x v="127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x v="127"/>
  </r>
  <r>
    <n v="128"/>
    <s v="Ralphi3 (Canceled)"/>
    <x v="128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x v="128"/>
  </r>
  <r>
    <n v="129"/>
    <s v="JUSTICE LEAGUE ORIGINS (Canceled)"/>
    <x v="129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x v="129"/>
  </r>
  <r>
    <n v="130"/>
    <s v="Blue in the Green (Canceled)"/>
    <x v="130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x v="130"/>
  </r>
  <r>
    <n v="131"/>
    <s v="I (Canceled)"/>
    <x v="131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x v="131"/>
  </r>
  <r>
    <n v="132"/>
    <s v="The Message (Canceled)"/>
    <x v="132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x v="132"/>
  </r>
  <r>
    <n v="133"/>
    <s v="Demon Women from outer space (Canceled)"/>
    <x v="133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x v="133"/>
  </r>
  <r>
    <n v="134"/>
    <s v="MARLEY'S GHOST (AMBASSADORS OF STEAM) (Canceled)"/>
    <x v="134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x v="134"/>
  </r>
  <r>
    <n v="135"/>
    <s v="&quot;STUCK&quot; - Finishing Funds for a Sci-Fi Thriller Short Film"/>
    <x v="135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x v="135"/>
  </r>
  <r>
    <n v="136"/>
    <s v="MICRO-MISSION (Canceled)"/>
    <x v="121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x v="136"/>
  </r>
  <r>
    <n v="137"/>
    <s v="Predator : Repentance (Canceled)"/>
    <x v="136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x v="137"/>
  </r>
  <r>
    <n v="138"/>
    <s v="Thr33 Days Dead: The Sequ3l (Canceled)"/>
    <x v="137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x v="138"/>
  </r>
  <r>
    <n v="139"/>
    <s v="Roman Dead (Canceled)"/>
    <x v="138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x v="139"/>
  </r>
  <r>
    <n v="140"/>
    <s v="Rome of the Dead (Canceled)"/>
    <x v="139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x v="140"/>
  </r>
  <r>
    <n v="141"/>
    <s v="Catherine Kimbridge Chronicles - Live-Action SciFi TV Series"/>
    <x v="140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x v="141"/>
  </r>
  <r>
    <n v="142"/>
    <s v="SAMANTHA  SHADOW (Canceled)"/>
    <x v="141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x v="142"/>
  </r>
  <r>
    <n v="143"/>
    <s v="CATTLE - AN AWESOME SCI-FI SHORT (Canceled)"/>
    <x v="142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x v="143"/>
  </r>
  <r>
    <n v="144"/>
    <s v="The Great Fear - Post Production Funds (Canceled)"/>
    <x v="143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x v="144"/>
  </r>
  <r>
    <n v="145"/>
    <s v="Threshold (Canceled)"/>
    <x v="144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x v="145"/>
  </r>
  <r>
    <n v="146"/>
    <s v="#CalExit...War of 2020 (Canceled)"/>
    <x v="145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x v="146"/>
  </r>
  <r>
    <n v="147"/>
    <s v="Consumed (Static Air) (Canceled)"/>
    <x v="146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x v="147"/>
  </r>
  <r>
    <n v="148"/>
    <s v="Space Gangstars (Canceled)"/>
    <x v="147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x v="148"/>
  </r>
  <r>
    <n v="149"/>
    <s v="Dichotomy (Canceled)"/>
    <x v="148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x v="149"/>
  </r>
  <r>
    <n v="150"/>
    <s v="Star Trek First Frontier (Canceled)"/>
    <x v="149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x v="150"/>
  </r>
  <r>
    <n v="151"/>
    <s v="THE ASCENDENCE SHIFT Feature Film (Canceled)"/>
    <x v="150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x v="151"/>
  </r>
  <r>
    <n v="152"/>
    <s v="The Great Dark (Canceled)"/>
    <x v="151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x v="152"/>
  </r>
  <r>
    <n v="153"/>
    <s v="Awakening (Canceled)"/>
    <x v="152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x v="153"/>
  </r>
  <r>
    <n v="154"/>
    <s v="Quantum Alterations: Sci-fi, Stop Motion &amp; Fantasy Fan Film"/>
    <x v="153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x v="154"/>
  </r>
  <r>
    <n v="155"/>
    <s v="The Last Armada (Canceled)"/>
    <x v="154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x v="155"/>
  </r>
  <r>
    <n v="156"/>
    <s v="Mosaics (Canceled)"/>
    <x v="155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x v="156"/>
  </r>
  <r>
    <n v="157"/>
    <s v="Forever Man (short film) (Canceled)"/>
    <x v="156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x v="157"/>
  </r>
  <r>
    <n v="158"/>
    <s v="In The Dark POST Production Fund Request (Canceled)"/>
    <x v="157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x v="158"/>
  </r>
  <r>
    <n v="159"/>
    <s v="Rosette: Sci-Fi/Action Feature Film to Cast Hollywood Talent"/>
    <x v="158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x v="159"/>
  </r>
  <r>
    <n v="160"/>
    <s v="Con Todo mi Corazon: With all of my Heart."/>
    <x v="159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x v="160"/>
  </r>
  <r>
    <n v="161"/>
    <s v="Midway: The Turning Point"/>
    <x v="160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x v="161"/>
  </r>
  <r>
    <n v="162"/>
    <s v="See It My Way"/>
    <x v="161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x v="162"/>
  </r>
  <r>
    <n v="163"/>
    <s v="UNDIVIDED (Working Title)"/>
    <x v="162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x v="163"/>
  </r>
  <r>
    <n v="164"/>
    <s v="Angelix"/>
    <x v="163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x v="164"/>
  </r>
  <r>
    <n v="165"/>
    <s v="NET"/>
    <x v="164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x v="165"/>
  </r>
  <r>
    <n v="166"/>
    <s v="Pressure"/>
    <x v="165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x v="166"/>
  </r>
  <r>
    <n v="167"/>
    <s v="Past"/>
    <x v="166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x v="167"/>
  </r>
  <r>
    <n v="168"/>
    <s v="Moving On"/>
    <x v="167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x v="168"/>
  </r>
  <r>
    <n v="169"/>
    <s v="Family"/>
    <x v="168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x v="169"/>
  </r>
  <r>
    <n v="170"/>
    <s v="Letters to Daniel"/>
    <x v="169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x v="170"/>
  </r>
  <r>
    <n v="171"/>
    <s v="IRL: Gamers Unite"/>
    <x v="170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x v="171"/>
  </r>
  <r>
    <n v="172"/>
    <s v="The Blind Dolphin Story"/>
    <x v="171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x v="172"/>
  </r>
  <r>
    <n v="173"/>
    <s v="7 Sins"/>
    <x v="172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x v="173"/>
  </r>
  <r>
    <n v="174"/>
    <s v="I Am Forgotten"/>
    <x v="173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x v="174"/>
  </r>
  <r>
    <n v="175"/>
    <s v="Gooseberry Fool - Feature Film"/>
    <x v="174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x v="175"/>
  </r>
  <r>
    <n v="176"/>
    <s v="Silent Monster"/>
    <x v="175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x v="176"/>
  </r>
  <r>
    <n v="177"/>
    <s v="The Good Samaritan"/>
    <x v="176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x v="177"/>
  </r>
  <r>
    <n v="178"/>
    <s v="El viaje de LucÃ­a"/>
    <x v="177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x v="178"/>
  </r>
  <r>
    <n v="179"/>
    <s v="Sustain: A Film About Survival"/>
    <x v="178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x v="179"/>
  </r>
  <r>
    <n v="180"/>
    <s v="The Rest of Us Mini-Series"/>
    <x v="179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x v="180"/>
  </r>
  <r>
    <n v="181"/>
    <s v="Immemorial"/>
    <x v="180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x v="181"/>
  </r>
  <r>
    <n v="182"/>
    <s v="ABU Pakistani Independent Feature Film"/>
    <x v="181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x v="182"/>
  </r>
  <r>
    <n v="183"/>
    <s v="Three Little Words"/>
    <x v="182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x v="183"/>
  </r>
  <r>
    <n v="184"/>
    <s v="Lana - Short film"/>
    <x v="183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x v="184"/>
  </r>
  <r>
    <n v="185"/>
    <s v="BLANK Short Movie"/>
    <x v="184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x v="185"/>
  </r>
  <r>
    <n v="186"/>
    <s v="Feature Film: The Wolfes"/>
    <x v="185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x v="186"/>
  </r>
  <r>
    <n v="187"/>
    <s v="The Imbalanced Heart of a Symmetric Mind (film)"/>
    <x v="186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x v="187"/>
  </r>
  <r>
    <n v="188"/>
    <s v="Mariano (A Screenplay)"/>
    <x v="187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x v="188"/>
  </r>
  <r>
    <n v="189"/>
    <s v="A GOOD MAN'S DECISION"/>
    <x v="188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x v="189"/>
  </r>
  <r>
    <n v="190"/>
    <s v="REGIONRAT, the movie"/>
    <x v="189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x v="190"/>
  </r>
  <r>
    <n v="191"/>
    <s v="Trillion: Feature Film"/>
    <x v="190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x v="191"/>
  </r>
  <r>
    <n v="192"/>
    <s v="&quot;SHADY BIZZNESS' The Eminem Movie Beyond 8 Mile&quot;"/>
    <x v="191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x v="192"/>
  </r>
  <r>
    <n v="193"/>
    <s v="Help Towards a New PC for Editing Media College Productions!"/>
    <x v="192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x v="193"/>
  </r>
  <r>
    <n v="194"/>
    <s v="Desperation Short Film"/>
    <x v="193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x v="194"/>
  </r>
  <r>
    <n v="195"/>
    <s v="37 U.S. Navy Sailors Murdered, an American story"/>
    <x v="194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x v="195"/>
  </r>
  <r>
    <n v="196"/>
    <s v="Thunder Under Control"/>
    <x v="195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x v="196"/>
  </r>
  <r>
    <n v="197"/>
    <s v="Cole - A Short Film."/>
    <x v="196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x v="197"/>
  </r>
  <r>
    <n v="198"/>
    <s v="Nine Lives"/>
    <x v="197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x v="198"/>
  </r>
  <r>
    <n v="199"/>
    <s v="Independent Feature Film for Film Festivals &quot;BLUE&quot;"/>
    <x v="198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x v="199"/>
  </r>
  <r>
    <n v="200"/>
    <s v="The Crossing Shore"/>
    <x v="199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x v="200"/>
  </r>
  <r>
    <n v="201"/>
    <s v="Life of Change"/>
    <x v="200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x v="201"/>
  </r>
  <r>
    <n v="202"/>
    <s v="Modern Gangsters"/>
    <x v="201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x v="202"/>
  </r>
  <r>
    <n v="203"/>
    <s v="TheM"/>
    <x v="202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x v="203"/>
  </r>
  <r>
    <n v="204"/>
    <s v="WHERE IS DANIEL? The feature film"/>
    <x v="203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x v="204"/>
  </r>
  <r>
    <n v="205"/>
    <s v="KISS ME GOODBYE - A REFRESHING VOICE IN INDIE FILMMAKING"/>
    <x v="204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x v="205"/>
  </r>
  <r>
    <n v="206"/>
    <s v="Blood Bond Movie Development"/>
    <x v="205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x v="206"/>
  </r>
  <r>
    <n v="207"/>
    <s v="M39 - Action film / Drama"/>
    <x v="206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x v="207"/>
  </r>
  <r>
    <n v="208"/>
    <s v="OLIVIA"/>
    <x v="207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x v="208"/>
  </r>
  <r>
    <n v="209"/>
    <s v="&quot;A Brighter Day&quot;"/>
    <x v="208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x v="209"/>
  </r>
  <r>
    <n v="210"/>
    <s v="Like Son, Like Father"/>
    <x v="209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x v="210"/>
  </r>
  <r>
    <n v="211"/>
    <s v="Pre-production - The Heart of A Woman &amp; The Heart of A Man"/>
    <x v="210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x v="211"/>
  </r>
  <r>
    <n v="212"/>
    <s v="The Ecstasy of Vengeance - Feature Length Film"/>
    <x v="211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x v="212"/>
  </r>
  <r>
    <n v="213"/>
    <s v="Hart Blvd. A feature film by Andrew Greve"/>
    <x v="212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x v="213"/>
  </r>
  <r>
    <n v="214"/>
    <s v="The Man Who Loved Dinosaurs. Based on a true story."/>
    <x v="213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x v="214"/>
  </r>
  <r>
    <n v="215"/>
    <s v="Invisible Scars"/>
    <x v="214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x v="215"/>
  </r>
  <r>
    <n v="216"/>
    <s v="Another Brick In The Wall - Feature Film"/>
    <x v="215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x v="216"/>
  </r>
  <r>
    <n v="217"/>
    <s v="Bitch"/>
    <x v="216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x v="217"/>
  </r>
  <r>
    <n v="218"/>
    <s v="Charmaine (Daughter of Charlotte)"/>
    <x v="217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x v="218"/>
  </r>
  <r>
    <n v="219"/>
    <s v="True Colors"/>
    <x v="218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x v="219"/>
  </r>
  <r>
    <n v="220"/>
    <s v="LA VIE"/>
    <x v="219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x v="220"/>
  </r>
  <r>
    <n v="221"/>
    <s v="Archetypes"/>
    <x v="220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x v="221"/>
  </r>
  <r>
    <n v="222"/>
    <s v="SICKNESS 2014 Build Killian's Bike"/>
    <x v="221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x v="222"/>
  </r>
  <r>
    <n v="223"/>
    <s v="The Pass"/>
    <x v="222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x v="223"/>
  </r>
  <r>
    <n v="224"/>
    <s v="Legend of the Stolen Guitar -- (Zimbabwe film)"/>
    <x v="223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x v="224"/>
  </r>
  <r>
    <n v="225"/>
    <s v="Backpage Shawty"/>
    <x v="224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x v="225"/>
  </r>
  <r>
    <n v="226"/>
    <s v="MAGGIE Film"/>
    <x v="225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x v="226"/>
  </r>
  <r>
    <n v="227"/>
    <s v="The Chance of Freedom Short Film"/>
    <x v="226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x v="227"/>
  </r>
  <r>
    <n v="228"/>
    <s v="Facets of a Geek life"/>
    <x v="227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x v="228"/>
  </r>
  <r>
    <n v="229"/>
    <s v="The Perfect Plan"/>
    <x v="228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x v="229"/>
  </r>
  <r>
    <n v="230"/>
    <s v="In Love There's War"/>
    <x v="229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x v="230"/>
  </r>
  <r>
    <n v="231"/>
    <s v="FAREWELL TO FREEDOM a modern day western by Anita Waggoner"/>
    <x v="230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x v="231"/>
  </r>
  <r>
    <n v="232"/>
    <s v="#noblurredlines"/>
    <x v="231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x v="232"/>
  </r>
  <r>
    <n v="233"/>
    <s v="Area 4 - The Film"/>
    <x v="232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x v="233"/>
  </r>
  <r>
    <n v="234"/>
    <s v="The Interviewer (Charity Movie)"/>
    <x v="233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x v="234"/>
  </r>
  <r>
    <n v="235"/>
    <s v="Film about help homeless child to live a better life."/>
    <x v="234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x v="235"/>
  </r>
  <r>
    <n v="236"/>
    <s v="NYPD Internal Affairs bureau (IAB)(pilot) tv drama"/>
    <x v="235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x v="236"/>
  </r>
  <r>
    <n v="237"/>
    <s v="Making The Choice"/>
    <x v="236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x v="237"/>
  </r>
  <r>
    <n v="238"/>
    <s v="Within The Threshold"/>
    <x v="237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x v="238"/>
  </r>
  <r>
    <n v="239"/>
    <s v="Filthy - Short Film"/>
    <x v="238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x v="239"/>
  </r>
  <r>
    <n v="240"/>
    <s v="Hackers in Uganda: A Documentary"/>
    <x v="239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x v="240"/>
  </r>
  <r>
    <n v="241"/>
    <s v="&quot;LESLIE&quot;"/>
    <x v="240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x v="241"/>
  </r>
  <r>
    <n v="242"/>
    <s v="Hardwater"/>
    <x v="241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x v="242"/>
  </r>
  <r>
    <n v="243"/>
    <s v="Following Boruch"/>
    <x v="242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x v="243"/>
  </r>
  <r>
    <n v="244"/>
    <d v="2008-11-04T00:00:00"/>
    <x v="243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x v="244"/>
  </r>
  <r>
    <n v="245"/>
    <s v="We Lived Alone: The Connie Converse Documentary"/>
    <x v="24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x v="245"/>
  </r>
  <r>
    <n v="246"/>
    <s v="LEAVING ATLANTA THE FILM"/>
    <x v="245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x v="246"/>
  </r>
  <r>
    <n v="247"/>
    <s v="Deja-Vu: Dissecting Memory on Camera"/>
    <x v="246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x v="247"/>
  </r>
  <r>
    <n v="248"/>
    <s v="Far Out Isn't Far Enough: The Tomi Ungerer Story"/>
    <x v="247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x v="248"/>
  </r>
  <r>
    <n v="249"/>
    <s v="Bee the Change National Campaign - Vanishing of the Bees documentary"/>
    <x v="248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x v="249"/>
  </r>
  <r>
    <n v="250"/>
    <s v="BOONE- THE DOCUMENTARY"/>
    <x v="249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x v="250"/>
  </r>
  <r>
    <n v="251"/>
    <s v="The Way Back to Yarasquin: A Coffee Pilgrimage"/>
    <x v="250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x v="251"/>
  </r>
  <r>
    <n v="252"/>
    <s v="Good Grief: Making CARTOON COLLEGE - a documentary about comics"/>
    <x v="251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x v="252"/>
  </r>
  <r>
    <n v="253"/>
    <s v="Leon Claxton's HARLEM IN HAVANA"/>
    <x v="252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x v="253"/>
  </r>
  <r>
    <n v="254"/>
    <s v="&quot;I Clown You&quot; Documentary"/>
    <x v="253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x v="254"/>
  </r>
  <r>
    <n v="255"/>
    <s v="xoxosms: a documentary about love in the 21st century"/>
    <x v="254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x v="255"/>
  </r>
  <r>
    <n v="256"/>
    <s v="POW WOW: Share the arts community of Hawaii"/>
    <x v="255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x v="256"/>
  </r>
  <r>
    <n v="257"/>
    <s v="Mother to Earth - A Documentary about Earthbound Beginnings"/>
    <x v="256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x v="257"/>
  </r>
  <r>
    <n v="258"/>
    <s v="HOW TO START A REVOLUTION a new documentary film"/>
    <x v="257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x v="258"/>
  </r>
  <r>
    <n v="259"/>
    <s v="The Colossus Of Destiny - A Melvins Tale"/>
    <x v="258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x v="259"/>
  </r>
  <r>
    <n v="260"/>
    <s v="Escaramuza: Riding from the Heart (a feature documentary)"/>
    <x v="259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x v="260"/>
  </r>
  <r>
    <n v="261"/>
    <s v="Empires: The Film"/>
    <x v="260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x v="261"/>
  </r>
  <r>
    <n v="262"/>
    <s v="The Last Cosmonaut"/>
    <x v="261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x v="262"/>
  </r>
  <r>
    <n v="263"/>
    <s v="AMERICAN WINTER: A Documentary Film"/>
    <x v="262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x v="263"/>
  </r>
  <r>
    <n v="264"/>
    <s v="A Moment in Her Story,  1970s Boston Women's Movement"/>
    <x v="263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x v="264"/>
  </r>
  <r>
    <n v="265"/>
    <s v="The Garden Summer"/>
    <x v="264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x v="265"/>
  </r>
  <r>
    <n v="266"/>
    <s v="The Eventful Life of Al Hawkes"/>
    <x v="265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x v="266"/>
  </r>
  <r>
    <n v="267"/>
    <s v="Uncharted Amazon"/>
    <x v="266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x v="267"/>
  </r>
  <r>
    <n v="268"/>
    <s v="La Tierra de los Adioses"/>
    <x v="267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x v="268"/>
  </r>
  <r>
    <n v="269"/>
    <s v="Islam and the Future of Tolerance: The Movie"/>
    <x v="268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x v="269"/>
  </r>
  <r>
    <n v="270"/>
    <s v="rock on: inside the archive of an unlikely rock photographer"/>
    <x v="269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x v="270"/>
  </r>
  <r>
    <n v="271"/>
    <s v="The Mathare Project"/>
    <x v="270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x v="271"/>
  </r>
  <r>
    <n v="272"/>
    <s v="Do It Again... Promoting the Film About My Irrational Quest to Reunite the Kinks"/>
    <x v="271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x v="272"/>
  </r>
  <r>
    <n v="273"/>
    <s v="The Man Who Ate New Orleans (and rebuilt it too!)"/>
    <x v="272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x v="273"/>
  </r>
  <r>
    <n v="274"/>
    <s v="In Search of Nabad (Documentary Film)"/>
    <x v="273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x v="274"/>
  </r>
  <r>
    <n v="275"/>
    <s v="Finding the Funk"/>
    <x v="274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x v="275"/>
  </r>
  <r>
    <n v="276"/>
    <s v="Abalimi"/>
    <x v="275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x v="276"/>
  </r>
  <r>
    <n v="277"/>
    <s v="Pressing On: The Letterpress Film"/>
    <x v="276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x v="277"/>
  </r>
  <r>
    <n v="278"/>
    <s v="The Babushkas of Chernobyl"/>
    <x v="277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x v="278"/>
  </r>
  <r>
    <n v="279"/>
    <s v="Instructions on Parting"/>
    <x v="278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x v="279"/>
  </r>
  <r>
    <n v="280"/>
    <s v="Korengal Theatrical Release"/>
    <x v="279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x v="280"/>
  </r>
  <r>
    <n v="281"/>
    <s v="Do It Again: One Man's Quest to Reunite the Kinks"/>
    <x v="280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x v="281"/>
  </r>
  <r>
    <n v="282"/>
    <s v="Greenlight the PATROL BASE JAKER Movie"/>
    <x v="281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x v="282"/>
  </r>
  <r>
    <n v="283"/>
    <s v="SOLE SURVIVOR"/>
    <x v="282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x v="283"/>
  </r>
  <r>
    <n v="284"/>
    <s v="Wisconsin Rising"/>
    <x v="283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x v="284"/>
  </r>
  <r>
    <n v="285"/>
    <s v="The Phantom Tollbooth: Beyond Expectations - Final Push"/>
    <x v="284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x v="285"/>
  </r>
  <r>
    <n v="286"/>
    <s v="George Tice: Seeing Beyond the Moment"/>
    <x v="285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x v="286"/>
  </r>
  <r>
    <n v="287"/>
    <s v="In Country: A Documentary Film (POSTPRODUCTION)"/>
    <x v="286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x v="287"/>
  </r>
  <r>
    <n v="288"/>
    <s v="Oxyana - A Feature Documentary Directed by Sean Dunne"/>
    <x v="287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x v="288"/>
  </r>
  <r>
    <n v="289"/>
    <s v="Audience Unlock: &quot;The UK Gold&quot;"/>
    <x v="288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x v="289"/>
  </r>
  <r>
    <n v="290"/>
    <s v="INTOTHEWOODS.TV â€“ Music Media from the Pacific Northwest"/>
    <x v="289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x v="290"/>
  </r>
  <r>
    <n v="291"/>
    <s v="Zoe Goes Running - The Film: Running The Tour De France"/>
    <x v="290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x v="291"/>
  </r>
  <r>
    <n v="292"/>
    <s v="The Undocumented"/>
    <x v="291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x v="292"/>
  </r>
  <r>
    <n v="293"/>
    <s v="NELL SHIPMAN:GIRL FROM GOD'S COUNTRY FILM"/>
    <x v="292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x v="293"/>
  </r>
  <r>
    <n v="294"/>
    <s v="Spectacular Movements documentary film"/>
    <x v="293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x v="294"/>
  </r>
  <r>
    <n v="295"/>
    <s v="Rocky Horror Saved My Life - A Fan Documentary"/>
    <x v="294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x v="295"/>
  </r>
  <r>
    <n v="296"/>
    <s v="Bel Borba Is Here!"/>
    <x v="295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x v="296"/>
  </r>
  <r>
    <n v="297"/>
    <s v="Who Owns Yoga?"/>
    <x v="296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x v="297"/>
  </r>
  <r>
    <n v="298"/>
    <s v="DisHonesty - A Documentary Feature Film"/>
    <x v="297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x v="298"/>
  </r>
  <r>
    <n v="299"/>
    <s v="ReMade: The Rebirth of the Maker Movement"/>
    <x v="298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x v="299"/>
  </r>
  <r>
    <n v="300"/>
    <s v="The Bus "/>
    <x v="299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x v="300"/>
  </r>
  <r>
    <n v="301"/>
    <s v="WORLD FAIR"/>
    <x v="300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x v="301"/>
  </r>
  <r>
    <n v="302"/>
    <s v="(UN)CUT"/>
    <x v="301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x v="302"/>
  </r>
  <r>
    <n v="303"/>
    <s v="The Forest for the Trees"/>
    <x v="302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x v="303"/>
  </r>
  <r>
    <n v="304"/>
    <s v="Beyond Iconic: Distribution for film on Dennis Stock"/>
    <x v="303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x v="304"/>
  </r>
  <r>
    <n v="305"/>
    <s v="My Friend Mott-ly"/>
    <x v="304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x v="305"/>
  </r>
  <r>
    <n v="306"/>
    <s v="Escape/Artist: The Jason Escape Documentary"/>
    <x v="305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x v="306"/>
  </r>
  <r>
    <n v="307"/>
    <s v="Grammar Revolution"/>
    <x v="306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x v="307"/>
  </r>
  <r>
    <n v="308"/>
    <s v="Before Us - a Feature Length Documentary about Adoption"/>
    <x v="307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x v="308"/>
  </r>
  <r>
    <n v="309"/>
    <s v="SOLE SURVIVOR FILM - Finishing Funds"/>
    <x v="308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x v="309"/>
  </r>
  <r>
    <n v="310"/>
    <s v="Feels Like Coming Home Tour"/>
    <x v="309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x v="310"/>
  </r>
  <r>
    <n v="311"/>
    <s v="The Sticking Place Interactive Documentary"/>
    <x v="310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x v="311"/>
  </r>
  <r>
    <n v="312"/>
    <s v="SparkTruck: stories from a cross-country maker journey"/>
    <x v="311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x v="312"/>
  </r>
  <r>
    <n v="313"/>
    <s v="DEVIL MAY CARE"/>
    <x v="312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x v="313"/>
  </r>
  <r>
    <n v="314"/>
    <s v="Making Mail: A Documentary"/>
    <x v="313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x v="314"/>
  </r>
  <r>
    <n v="315"/>
    <s v="Arias With A Twist: The Docufantasy"/>
    <x v="314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x v="315"/>
  </r>
  <r>
    <n v="316"/>
    <s v="THE SECRET TRIAL 5 - GRASSROOTS CROSS-CANADA TOUR"/>
    <x v="315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x v="316"/>
  </r>
  <r>
    <n v="317"/>
    <s v="Good Men, Bad Men, and a Few Rowdy Ladies"/>
    <x v="316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x v="317"/>
  </r>
  <r>
    <n v="318"/>
    <s v="Friend Request: Accepted"/>
    <x v="317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x v="318"/>
  </r>
  <r>
    <n v="319"/>
    <s v="EDIBLE CITY - a movie in the making"/>
    <x v="318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x v="319"/>
  </r>
  <r>
    <n v="320"/>
    <s v="FOREVER PURE: A team spiralling out of control. DOCUMENTARY"/>
    <x v="319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x v="320"/>
  </r>
  <r>
    <n v="321"/>
    <s v="An Impossible Project"/>
    <x v="320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x v="321"/>
  </r>
  <r>
    <n v="322"/>
    <s v="Last of the Big Tuskers"/>
    <x v="321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x v="322"/>
  </r>
  <r>
    <n v="323"/>
    <s v="White Ravens: A feature-length documentary film"/>
    <x v="322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x v="323"/>
  </r>
  <r>
    <n v="324"/>
    <s v="KEEP MOVING FORWARD - Documentary Film"/>
    <x v="323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x v="324"/>
  </r>
  <r>
    <n v="325"/>
    <s v="NETIZENS - a documentary about women and online harassment"/>
    <x v="324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x v="325"/>
  </r>
  <r>
    <n v="326"/>
    <s v="Love Letters for My Children - The Maggie Doyne Documentary."/>
    <x v="325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x v="326"/>
  </r>
  <r>
    <n v="327"/>
    <s v="Finding Beauty In the Rubble"/>
    <x v="326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x v="327"/>
  </r>
  <r>
    <n v="328"/>
    <s v="Edgar Allan Poe: Buried Alive"/>
    <x v="327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x v="328"/>
  </r>
  <r>
    <n v="329"/>
    <s v="Struggle &amp; Hope - Documentary Film Music Soundtrack"/>
    <x v="328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x v="329"/>
  </r>
  <r>
    <n v="330"/>
    <s v="The Power of Place"/>
    <x v="329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x v="330"/>
  </r>
  <r>
    <n v="331"/>
    <s v="Living On Soul: The Family Daptone"/>
    <x v="330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x v="331"/>
  </r>
  <r>
    <n v="332"/>
    <s v="Changing of the Gods"/>
    <x v="331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x v="332"/>
  </r>
  <r>
    <n v="333"/>
    <s v="CUBAN FOOD STORIES - A Feature Documentary"/>
    <x v="332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x v="333"/>
  </r>
  <r>
    <n v="334"/>
    <s v="The Little Girl with the Big Voice"/>
    <x v="333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x v="334"/>
  </r>
  <r>
    <n v="335"/>
    <s v="New Mo' Cut: David Peoples' lost film of Moe's Books"/>
    <x v="334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x v="335"/>
  </r>
  <r>
    <n v="336"/>
    <s v="Celluloid Wizards in the Video Wasteland"/>
    <x v="335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x v="336"/>
  </r>
  <r>
    <n v="337"/>
    <s v="Slingers - A Documentary about Small Town Beekeepers."/>
    <x v="336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x v="337"/>
  </r>
  <r>
    <n v="338"/>
    <s v="Queer Genius"/>
    <x v="337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x v="338"/>
  </r>
  <r>
    <n v="339"/>
    <s v="A Man, A Plan, A Palindrome (Feature)"/>
    <x v="338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x v="339"/>
  </r>
  <r>
    <n v="340"/>
    <s v="Somaliland: The Abaarso Story"/>
    <x v="339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x v="340"/>
  </r>
  <r>
    <n v="341"/>
    <s v="Video of Connections: A Mural"/>
    <x v="340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x v="341"/>
  </r>
  <r>
    <n v="342"/>
    <s v="BREAKING A MONSTER a film about the band Unlocking The Truth"/>
    <x v="341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x v="342"/>
  </r>
  <r>
    <n v="343"/>
    <s v="Royalty Free: The Music of Kevin MacLeod"/>
    <x v="342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x v="343"/>
  </r>
  <r>
    <n v="344"/>
    <s v="AMONG WOLVES â€¢ Doc film about wild horses &amp; bikers"/>
    <x v="343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x v="344"/>
  </r>
  <r>
    <n v="345"/>
    <s v="Red Wolf Revival: An Uncertain Tomorrow"/>
    <x v="344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x v="345"/>
  </r>
  <r>
    <n v="346"/>
    <s v="THE ABILITY EXCHANGE - a documentary"/>
    <x v="345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x v="346"/>
  </r>
  <r>
    <n v="347"/>
    <s v="&quot;Getting Naked: A Burlesque Story&quot;"/>
    <x v="346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x v="347"/>
  </r>
  <r>
    <n v="348"/>
    <s v="Priced Out: Gentrification beyond black and white"/>
    <x v="347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x v="348"/>
  </r>
  <r>
    <n v="349"/>
    <s v="Strangers To Peace: A Documentary"/>
    <x v="348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x v="349"/>
  </r>
  <r>
    <n v="350"/>
    <s v="Mr. Chibbs (Documentary about NBA great Kenny Anderson)"/>
    <x v="349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x v="350"/>
  </r>
  <r>
    <n v="351"/>
    <s v="YO GALGO â€œA documentary film about the Spanish sighthoundâ€"/>
    <x v="350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x v="351"/>
  </r>
  <r>
    <n v="352"/>
    <s v="Art Therapy: The Movie - The Final Push"/>
    <x v="351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x v="352"/>
  </r>
  <r>
    <n v="353"/>
    <s v="The S Word - a film that changes how we talk about suicide"/>
    <x v="352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x v="353"/>
  </r>
  <r>
    <n v="354"/>
    <s v="The Carousel - 2016 Tribeca Film Festival Official Selection"/>
    <x v="353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x v="354"/>
  </r>
  <r>
    <n v="355"/>
    <s v="REZA ABDOH -Theatre Visionary"/>
    <x v="354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x v="355"/>
  </r>
  <r>
    <n v="356"/>
    <s v="43 and 80"/>
    <x v="355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x v="356"/>
  </r>
  <r>
    <n v="357"/>
    <s v="JOURNEY OM: Into the Heart of India â€¢ A Cinematic Pilgrimage"/>
    <x v="356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x v="357"/>
  </r>
  <r>
    <n v="358"/>
    <s v="Nobody Knows Anything (except William Goldman)"/>
    <x v="357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x v="358"/>
  </r>
  <r>
    <n v="359"/>
    <s v="Us, Naked: Trixie &amp; Monkey â€” World Premiere"/>
    <x v="358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x v="359"/>
  </r>
  <r>
    <n v="360"/>
    <s v="Faith: A Documentary"/>
    <x v="359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x v="360"/>
  </r>
  <r>
    <n v="361"/>
    <s v="Bleeding Audio: A Doc About The Matches &amp; The Music Industry"/>
    <x v="360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x v="361"/>
  </r>
  <r>
    <n v="362"/>
    <s v="THE RIDGE: TEN FOR THIRTY"/>
    <x v="361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x v="362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x v="363"/>
  </r>
  <r>
    <n v="364"/>
    <s v="Wild Familyâ€”Connecting to Your Calling in Your Family Life."/>
    <x v="363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x v="364"/>
  </r>
  <r>
    <n v="365"/>
    <s v="A QUEER COUNTRY"/>
    <x v="364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x v="365"/>
  </r>
  <r>
    <n v="366"/>
    <s v="A BUSHMAN ODYSSEY"/>
    <x v="365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x v="366"/>
  </r>
  <r>
    <n v="367"/>
    <s v="Game Changer: Lithuania's Nonviolent Revolution"/>
    <x v="366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x v="367"/>
  </r>
  <r>
    <n v="368"/>
    <s v="Swimming with Byron: A Documentary Film"/>
    <x v="367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x v="368"/>
  </r>
  <r>
    <n v="369"/>
    <s v="Alpine Zone"/>
    <x v="368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x v="369"/>
  </r>
  <r>
    <n v="370"/>
    <s v="Hola Mohalla: Festival of Soldier Saints"/>
    <x v="369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x v="370"/>
  </r>
  <r>
    <n v="371"/>
    <s v="Unbranded"/>
    <x v="370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x v="371"/>
  </r>
  <r>
    <n v="372"/>
    <s v="Wild Equus"/>
    <x v="371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x v="372"/>
  </r>
  <r>
    <n v="373"/>
    <s v="The Boing Heard 'Round the World"/>
    <x v="372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x v="373"/>
  </r>
  <r>
    <n v="374"/>
    <s v="Bird Language with Jon Young; an instructional video"/>
    <x v="373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x v="374"/>
  </r>
  <r>
    <n v="375"/>
    <s v="Project Reconnect: WHERE WE ARE NOW"/>
    <x v="374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x v="375"/>
  </r>
  <r>
    <n v="376"/>
    <s v="Quintessential: The Journey"/>
    <x v="375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x v="376"/>
  </r>
  <r>
    <n v="377"/>
    <s v="PIN UP! THE MOVIE The documentary with vintage style"/>
    <x v="376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x v="377"/>
  </r>
  <r>
    <n v="378"/>
    <s v="Where is Home?"/>
    <x v="377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x v="378"/>
  </r>
  <r>
    <n v="379"/>
    <s v="The Unknowns"/>
    <x v="378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x v="379"/>
  </r>
  <r>
    <n v="380"/>
    <s v="Steamboat Springs Van Clan"/>
    <x v="379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x v="380"/>
  </r>
  <r>
    <n v="381"/>
    <s v="Clearwater"/>
    <x v="380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x v="381"/>
  </r>
  <r>
    <n v="382"/>
    <s v="99% Declaration Mini-Doc"/>
    <x v="381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x v="382"/>
  </r>
  <r>
    <n v="383"/>
    <s v="Tornado Pursuit: 2014 Storm Chasing Web Series"/>
    <x v="382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x v="383"/>
  </r>
  <r>
    <n v="384"/>
    <s v="Nurse Mare Foals: Born to Die"/>
    <x v="383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x v="384"/>
  </r>
  <r>
    <n v="385"/>
    <s v="Luke and Jedi"/>
    <x v="384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x v="385"/>
  </r>
  <r>
    <n v="386"/>
    <s v="Submarine: Diving Away From Adulthood"/>
    <x v="385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x v="386"/>
  </r>
  <r>
    <n v="387"/>
    <s v="On the Back of a Tiger"/>
    <x v="386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x v="387"/>
  </r>
  <r>
    <n v="388"/>
    <s v="Another Man's Treasure documentary"/>
    <x v="387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x v="388"/>
  </r>
  <r>
    <n v="389"/>
    <s v="The Food Cure"/>
    <x v="388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x v="389"/>
  </r>
  <r>
    <n v="390"/>
    <s v="Built by UCF: St. Vincent and the Grenadines Chapter"/>
    <x v="389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x v="390"/>
  </r>
  <r>
    <n v="391"/>
    <s v="Science, Sex and the Ladies"/>
    <x v="390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x v="391"/>
  </r>
  <r>
    <n v="392"/>
    <s v="More than Gold: The Rhino Rescue Project"/>
    <x v="391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x v="392"/>
  </r>
  <r>
    <n v="393"/>
    <s v="THE PENGUIN COUNTERS Documentary Film"/>
    <x v="392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x v="393"/>
  </r>
  <r>
    <n v="394"/>
    <s v="Light in Taranto (Luce di Taranto) feature-length film"/>
    <x v="393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x v="394"/>
  </r>
  <r>
    <n v="395"/>
    <s v="The Peace Agency Documentary Kickstarter Campaign!"/>
    <x v="394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x v="395"/>
  </r>
  <r>
    <n v="396"/>
    <s v="No Act of Ours Film"/>
    <x v="395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x v="396"/>
  </r>
  <r>
    <n v="397"/>
    <s v="Nam Holtz's maiden voyage back to S. Korea: a documentary film exploring adoption"/>
    <x v="396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x v="397"/>
  </r>
  <r>
    <n v="398"/>
    <s v="Picking Up the Pieces: Child Holocaust Survivors Rebuild"/>
    <x v="397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x v="398"/>
  </r>
  <r>
    <n v="399"/>
    <s v="Green School Stories: a film to inspire change in education"/>
    <x v="398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x v="399"/>
  </r>
  <r>
    <n v="400"/>
    <s v="From Two Sticks - the fight against hunger and malnutrition"/>
    <x v="399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x v="400"/>
  </r>
  <r>
    <n v="401"/>
    <s v="Present and Unaccounted For: Black Women in Medicine"/>
    <x v="400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x v="401"/>
  </r>
  <r>
    <n v="402"/>
    <s v="DVD Jesus Alive Again: From the Last Supper to the Ascension"/>
    <x v="401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x v="402"/>
  </r>
  <r>
    <n v="403"/>
    <s v="MONDO BANANA"/>
    <x v="402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x v="403"/>
  </r>
  <r>
    <n v="404"/>
    <s v="The Last One: Unfolding the AIDS MEMORIAL QUILT"/>
    <x v="403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x v="404"/>
  </r>
  <r>
    <n v="405"/>
    <s v="The Healing Effect Movie"/>
    <x v="404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x v="405"/>
  </r>
  <r>
    <n v="406"/>
    <s v="The Desert River Bends"/>
    <x v="405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x v="406"/>
  </r>
  <r>
    <n v="407"/>
    <s v="Haymarket Documentary"/>
    <x v="406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x v="407"/>
  </r>
  <r>
    <n v="408"/>
    <s v="Reverence: A Documentary Short on Branded Yarmulkes"/>
    <x v="407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x v="408"/>
  </r>
  <r>
    <n v="409"/>
    <s v="The Lost Generation"/>
    <x v="408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x v="409"/>
  </r>
  <r>
    <n v="410"/>
    <s v="January's Story - A One Of A Kind Transgender Woman"/>
    <x v="409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x v="410"/>
  </r>
  <r>
    <n v="411"/>
    <s v="GO FAR: The Christopher Rush Story (4)"/>
    <x v="410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x v="411"/>
  </r>
  <r>
    <n v="412"/>
    <s v="Southern Oregon VS. LNG"/>
    <x v="411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x v="412"/>
  </r>
  <r>
    <n v="413"/>
    <s v="Through the Fire: Rebuilding Somalia"/>
    <x v="412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x v="413"/>
  </r>
  <r>
    <n v="414"/>
    <s v="thisisstuttering: A Documentary"/>
    <x v="413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x v="414"/>
  </r>
  <r>
    <n v="415"/>
    <s v="Ben &amp; Bill Down Under: 2 Canadians Tour America"/>
    <x v="414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x v="415"/>
  </r>
  <r>
    <n v="416"/>
    <s v="Fire in the Heart of the City"/>
    <x v="415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x v="416"/>
  </r>
  <r>
    <n v="417"/>
    <s v="Cycle of Life"/>
    <x v="416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x v="417"/>
  </r>
  <r>
    <n v="418"/>
    <s v="Swim for the Reef"/>
    <x v="417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x v="418"/>
  </r>
  <r>
    <n v="419"/>
    <s v="BEYOND LOCAL"/>
    <x v="418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x v="419"/>
  </r>
  <r>
    <n v="420"/>
    <s v="PROJECT OLIVE OYL:  10 VOICE-OVER &quot;POPEYE&quot; Demo Series"/>
    <x v="419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x v="420"/>
  </r>
  <r>
    <n v="421"/>
    <s v="The monster Inside"/>
    <x v="420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x v="421"/>
  </r>
  <r>
    <n v="422"/>
    <s v="Catsville High the Movie (Anti-Bullying) Teaser Trailer"/>
    <x v="421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x v="422"/>
  </r>
  <r>
    <n v="423"/>
    <s v="The Dark Brotherhood  (from the makers of COPS: Skyrim)"/>
    <x v="422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x v="423"/>
  </r>
  <r>
    <n v="424"/>
    <s v="Drowning -Short animated Film"/>
    <x v="423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x v="424"/>
  </r>
  <r>
    <n v="425"/>
    <s v="Patch Bo - Organic toons"/>
    <x v="424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x v="425"/>
  </r>
  <r>
    <n v="426"/>
    <s v="Dewey Does 110 Animation"/>
    <x v="425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x v="426"/>
  </r>
  <r>
    <n v="427"/>
    <s v="Hard Times Charles Video Book"/>
    <x v="426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x v="427"/>
  </r>
  <r>
    <n v="428"/>
    <s v="Little Clay Bible - Zacchaeus"/>
    <x v="427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x v="428"/>
  </r>
  <r>
    <n v="429"/>
    <s v="THE FUTURE"/>
    <x v="428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x v="429"/>
  </r>
  <r>
    <n v="430"/>
    <s v="&quot;I'll Take You Back&quot; Animated Music Video"/>
    <x v="429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x v="430"/>
  </r>
  <r>
    <n v="431"/>
    <s v="Bump in the road short stop motion animation"/>
    <x v="430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x v="431"/>
  </r>
  <r>
    <n v="432"/>
    <s v="The Zombie Next Door"/>
    <x v="431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x v="432"/>
  </r>
  <r>
    <n v="433"/>
    <s v="Le Legend of le Dragon Slayers"/>
    <x v="432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x v="433"/>
  </r>
  <r>
    <n v="434"/>
    <s v="Trumpy and Viola take to the Big Apple"/>
    <x v="433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x v="434"/>
  </r>
  <r>
    <n v="435"/>
    <s v="Planet Earth Superheroes"/>
    <x v="434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x v="435"/>
  </r>
  <r>
    <n v="436"/>
    <s v="Blinky"/>
    <x v="435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x v="436"/>
  </r>
  <r>
    <n v="437"/>
    <s v="&quot;Johny and Jasper&quot; educational series"/>
    <x v="436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x v="437"/>
  </r>
  <r>
    <n v="438"/>
    <s v="In Game: The Animated Series"/>
    <x v="437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x v="438"/>
  </r>
  <r>
    <n v="439"/>
    <s v="Starting a cartoon series"/>
    <x v="438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x v="439"/>
  </r>
  <r>
    <n v="440"/>
    <s v="Consumed"/>
    <x v="439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x v="440"/>
  </r>
  <r>
    <n v="441"/>
    <s v="Wolf Squad Lego Stop Motion"/>
    <x v="440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x v="441"/>
  </r>
  <r>
    <n v="442"/>
    <s v="The Paranormal Idiot"/>
    <x v="441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x v="442"/>
  </r>
  <r>
    <n v="443"/>
    <s v="Bad Teddy Studios"/>
    <x v="442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x v="443"/>
  </r>
  <r>
    <n v="444"/>
    <s v="Discovering the Other Woman"/>
    <x v="443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x v="444"/>
  </r>
  <r>
    <n v="445"/>
    <s v="Shutupsystems.com Innapropriate Cartoon and Comics Dvd set"/>
    <x v="444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x v="445"/>
  </r>
  <r>
    <n v="446"/>
    <s v="DisChord"/>
    <x v="445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x v="446"/>
  </r>
  <r>
    <n v="447"/>
    <s v="Fat Rich Bastards Animated videos"/>
    <x v="446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x v="447"/>
  </r>
  <r>
    <n v="448"/>
    <s v="The Last Mice"/>
    <x v="447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x v="448"/>
  </r>
  <r>
    <n v="449"/>
    <s v="Shell &amp; Paddy"/>
    <x v="448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x v="449"/>
  </r>
  <r>
    <n v="450"/>
    <s v="DreamAfrica"/>
    <x v="449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x v="450"/>
  </r>
  <r>
    <n v="451"/>
    <s v="The Gangbangers"/>
    <x v="450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x v="451"/>
  </r>
  <r>
    <n v="452"/>
    <s v="Lost in the Shadows"/>
    <x v="451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x v="452"/>
  </r>
  <r>
    <n v="453"/>
    <s v="Jamboni Brothers Pizza Pilot"/>
    <x v="452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x v="453"/>
  </r>
  <r>
    <n v="454"/>
    <s v="Super Hi-Speed Road Strikers"/>
    <x v="453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x v="454"/>
  </r>
  <r>
    <n v="455"/>
    <s v="The FunBunch Cartoon!!!"/>
    <x v="454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x v="455"/>
  </r>
  <r>
    <n v="456"/>
    <s v="Sideways Mohawk vs This Guy ( Comic eBook &amp; Cartoon Movie )"/>
    <x v="455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x v="456"/>
  </r>
  <r>
    <n v="457"/>
    <s v="phenix heart 3D animation"/>
    <x v="456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x v="457"/>
  </r>
  <r>
    <n v="458"/>
    <s v="DE_dust2: Hacker's Wrath"/>
    <x v="457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x v="458"/>
  </r>
  <r>
    <n v="459"/>
    <s v="Little Lamb Kidz - multi-faith characters in their 1st DVD"/>
    <x v="458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x v="459"/>
  </r>
  <r>
    <n v="460"/>
    <s v="Darwin's Kiss"/>
    <x v="459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x v="460"/>
  </r>
  <r>
    <n v="461"/>
    <s v="Machinima film project : Open 24/7"/>
    <x v="460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x v="461"/>
  </r>
  <r>
    <n v="462"/>
    <s v="THE FORGOTTEN LAND"/>
    <x v="461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x v="462"/>
  </r>
  <r>
    <n v="463"/>
    <s v="Tuskegee Redtails"/>
    <x v="462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x v="463"/>
  </r>
  <r>
    <n v="464"/>
    <s v="PokÃ©Movie - A PokÃ©monâ„¢ school project"/>
    <x v="463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x v="464"/>
  </r>
  <r>
    <n v="465"/>
    <s v="&quot;Amp&quot; A Story About a Robot"/>
    <x v="464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x v="465"/>
  </r>
  <r>
    <n v="466"/>
    <s v="The Legend Of The Crimson Knight"/>
    <x v="465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x v="466"/>
  </r>
  <r>
    <n v="467"/>
    <s v="&quot;The Kris and Berman Show&quot; Adult Animated Series Pilot"/>
    <x v="466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x v="467"/>
  </r>
  <r>
    <n v="468"/>
    <s v="Storyville: Return of the Vodou Queen"/>
    <x v="467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x v="468"/>
  </r>
  <r>
    <n v="469"/>
    <s v="Dreamland PERSONALISED Animated Shorts Film"/>
    <x v="468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x v="469"/>
  </r>
  <r>
    <n v="470"/>
    <s v="Glippets: The Aliens next door -  Animation from Comic Strip"/>
    <x v="469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x v="470"/>
  </r>
  <r>
    <n v="471"/>
    <s v="Red Origins"/>
    <x v="470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x v="471"/>
  </r>
  <r>
    <n v="472"/>
    <s v="3D Animation Story of an Ancient Hero: Fly Forward"/>
    <x v="471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x v="472"/>
  </r>
  <r>
    <n v="473"/>
    <s v="QUANTUM KIDZ - 3D animated pilot - THE ULTIMATE GOAL"/>
    <x v="472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x v="473"/>
  </r>
  <r>
    <n v="474"/>
    <s v="TAO Mr. Fantastic!!"/>
    <x v="473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x v="474"/>
  </r>
  <r>
    <n v="475"/>
    <s v="Tropiki-Meet the Tikis animated/cartoon series-Monkey Tiki"/>
    <x v="474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x v="475"/>
  </r>
  <r>
    <n v="476"/>
    <s v="Sight Word Music Videos"/>
    <x v="475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x v="476"/>
  </r>
  <r>
    <n v="477"/>
    <s v="Hymn of Unity"/>
    <x v="476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x v="477"/>
  </r>
  <r>
    <n v="478"/>
    <s v="BABY HUEY IN A FEATURE FILM /  &quot;LUCKY DUCK&quot;"/>
    <x v="477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x v="478"/>
  </r>
  <r>
    <n v="479"/>
    <s v="Harvard Math 55A and Stanford Math 51H Animated!"/>
    <x v="478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x v="479"/>
  </r>
  <r>
    <n v="480"/>
    <s v="The CafÃ©"/>
    <x v="479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x v="480"/>
  </r>
  <r>
    <n v="481"/>
    <s v="ERA"/>
    <x v="480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x v="481"/>
  </r>
  <r>
    <n v="482"/>
    <s v="Animated Stand-up Routines Shenanigans"/>
    <x v="481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x v="482"/>
  </r>
  <r>
    <n v="483"/>
    <s v="Misri Bunch: Names of Allah series 2"/>
    <x v="482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x v="483"/>
  </r>
  <r>
    <n v="484"/>
    <s v="The Diddlys &quot;Steam powered Superheroes&quot;"/>
    <x v="483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x v="484"/>
  </r>
  <r>
    <n v="485"/>
    <s v="The Lighthouse and the Lock cartoon - funny stuff for kids."/>
    <x v="484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x v="485"/>
  </r>
  <r>
    <n v="486"/>
    <s v="'WORLD FRIENDS' - Changing the way children learn and play !"/>
    <x v="485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x v="486"/>
  </r>
  <r>
    <n v="487"/>
    <s v="The Adventures of Daryl and Straight Man"/>
    <x v="486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x v="487"/>
  </r>
  <r>
    <n v="488"/>
    <s v="City Animals independent cartoon series"/>
    <x v="487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x v="488"/>
  </r>
  <r>
    <n v="489"/>
    <s v="THE GUINEAS SHOW"/>
    <x v="488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x v="489"/>
  </r>
  <r>
    <n v="490"/>
    <s v="PROJECT IS CANCELLED"/>
    <x v="489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x v="490"/>
  </r>
  <r>
    <n v="491"/>
    <s v="Guess What? Gus"/>
    <x v="490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x v="491"/>
  </r>
  <r>
    <n v="492"/>
    <s v="Project: eXelcius - Next Generation Movie"/>
    <x v="491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x v="492"/>
  </r>
  <r>
    <n v="493"/>
    <s v="Joc Barrera The Chupacabra Hunter"/>
    <x v="492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x v="493"/>
  </r>
  <r>
    <n v="494"/>
    <s v="The Grigori"/>
    <x v="493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x v="494"/>
  </r>
  <r>
    <n v="495"/>
    <s v="Average Heroes pilot"/>
    <x v="494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x v="495"/>
  </r>
  <r>
    <n v="496"/>
    <s v="Airships and Anatasia: The Movie"/>
    <x v="495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x v="496"/>
  </r>
  <r>
    <n v="497"/>
    <s v="Galaxy Probe Kids"/>
    <x v="496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x v="497"/>
  </r>
  <r>
    <n v="498"/>
    <s v="ANGAL TENTARA and The Root of All Evil"/>
    <x v="497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x v="498"/>
  </r>
  <r>
    <n v="499"/>
    <s v="Broadway Melodies: A Rock &amp; Roll Mystery Musical - Animated Feature Film"/>
    <x v="498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x v="499"/>
  </r>
  <r>
    <n v="500"/>
    <s v="Stephen Colbert animated video"/>
    <x v="499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x v="500"/>
  </r>
  <r>
    <n v="501"/>
    <s v="World War 4"/>
    <x v="500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x v="501"/>
  </r>
  <r>
    <n v="502"/>
    <s v="Strawberry Bowl"/>
    <x v="501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x v="502"/>
  </r>
  <r>
    <n v="503"/>
    <s v="Jimmy There and Back - Documentary Animation"/>
    <x v="502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x v="503"/>
  </r>
  <r>
    <n v="504"/>
    <s v="Woodsy Owl Animation: Cartoons That Give A Hoot!"/>
    <x v="503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x v="504"/>
  </r>
  <r>
    <n v="505"/>
    <s v="MY4FACES THE ANIMATED MOVIE"/>
    <x v="504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x v="505"/>
  </r>
  <r>
    <n v="506"/>
    <s v="Age of Spirit: The Battle in Heaven"/>
    <x v="505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x v="506"/>
  </r>
  <r>
    <n v="507"/>
    <s v="Code Monkeys"/>
    <x v="506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x v="507"/>
  </r>
  <r>
    <n v="508"/>
    <s v="Heroes Faith II (Superior Soldier)"/>
    <x v="507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x v="508"/>
  </r>
  <r>
    <n v="509"/>
    <s v="Indian in Chelsea - Web Animated series"/>
    <x v="508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x v="509"/>
  </r>
  <r>
    <n v="510"/>
    <s v="TPI Episode 2: Doomsday Dean"/>
    <x v="509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x v="510"/>
  </r>
  <r>
    <n v="511"/>
    <s v="Stuck On An Eyeland"/>
    <x v="510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x v="511"/>
  </r>
  <r>
    <n v="512"/>
    <s v="Otherkin The Animated Series"/>
    <x v="511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x v="512"/>
  </r>
  <r>
    <n v="513"/>
    <s v="Paradigm Spiral - The Animated Series"/>
    <x v="512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x v="513"/>
  </r>
  <r>
    <n v="514"/>
    <s v="I'm Sticking With You."/>
    <x v="513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x v="514"/>
  </r>
  <r>
    <n v="515"/>
    <s v="A Tale of Faith - An Animated Short Film"/>
    <x v="514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x v="515"/>
  </r>
  <r>
    <n v="516"/>
    <s v="Shipmates"/>
    <x v="515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x v="516"/>
  </r>
  <r>
    <n v="517"/>
    <s v="Honeybee: The Animated Series Trailer"/>
    <x v="516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x v="517"/>
  </r>
  <r>
    <n v="518"/>
    <s v="Somorrah"/>
    <x v="517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x v="518"/>
  </r>
  <r>
    <n v="519"/>
    <s v="M dot Strange's &quot;I am Nightmare&quot;"/>
    <x v="518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x v="519"/>
  </r>
  <r>
    <n v="520"/>
    <s v="Darktales The Play"/>
    <x v="519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x v="520"/>
  </r>
  <r>
    <n v="521"/>
    <s v="U.S. Premiere of &quot;dirty butterfly&quot; by debbie tucker green"/>
    <x v="520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x v="521"/>
  </r>
  <r>
    <n v="522"/>
    <s v="COMPASS PLAYERS"/>
    <x v="521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x v="522"/>
  </r>
  <r>
    <n v="523"/>
    <s v="&quot;The Star on My Heart&quot; Original Play Project on Holocaust"/>
    <x v="522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x v="523"/>
  </r>
  <r>
    <n v="524"/>
    <s v="Zero Down"/>
    <x v="523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x v="524"/>
  </r>
  <r>
    <n v="525"/>
    <s v="EUPHORIA! A New Play by John Corigliano"/>
    <x v="524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x v="525"/>
  </r>
  <r>
    <n v="526"/>
    <s v="Victory by Madicken Malm"/>
    <x v="525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x v="526"/>
  </r>
  <r>
    <n v="527"/>
    <s v="Omega Kids - a new play"/>
    <x v="526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x v="527"/>
  </r>
  <r>
    <n v="528"/>
    <s v="Devastated No Matter What"/>
    <x v="527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x v="528"/>
  </r>
  <r>
    <n v="529"/>
    <s v="Snowglobe Theatre presents: &quot;Much Ado about Nothing&quot;"/>
    <x v="528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x v="529"/>
  </r>
  <r>
    <n v="530"/>
    <s v="Corners Grove"/>
    <x v="529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x v="530"/>
  </r>
  <r>
    <n v="531"/>
    <s v="COMPASS PLAYERS presents SYLVIA by A. R. Gurney"/>
    <x v="530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x v="531"/>
  </r>
  <r>
    <n v="532"/>
    <s v="Walken On Sunshine"/>
    <x v="531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x v="532"/>
  </r>
  <r>
    <n v="533"/>
    <s v="Foresight"/>
    <x v="532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x v="533"/>
  </r>
  <r>
    <n v="534"/>
    <s v="Theatre for restorative justice - help us get to Belgium!"/>
    <x v="533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x v="534"/>
  </r>
  <r>
    <n v="535"/>
    <s v="Astronauts of Hartlepool: a Brexit sci-fi for VAULT 2017"/>
    <x v="534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x v="535"/>
  </r>
  <r>
    <n v="536"/>
    <s v="Much Further Out Than You Thought @ Edinburgh Fringe 2015"/>
    <x v="535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x v="536"/>
  </r>
  <r>
    <n v="537"/>
    <s v="Be A Buddy Not A Bully (Anti-Bullying Stage Play TOUR)"/>
    <x v="536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x v="537"/>
  </r>
  <r>
    <n v="538"/>
    <s v="Shakespeare Orange County's HAMLET: Match This!"/>
    <x v="537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x v="538"/>
  </r>
  <r>
    <n v="539"/>
    <s v="&quot;The Tale of The Cockatrice&quot; by Peafrog Puppetry"/>
    <x v="538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x v="539"/>
  </r>
  <r>
    <n v="540"/>
    <s v="hap's- Whats the program?"/>
    <x v="539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x v="540"/>
  </r>
  <r>
    <n v="541"/>
    <s v="Deviations"/>
    <x v="540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x v="541"/>
  </r>
  <r>
    <n v="542"/>
    <s v="Chronicles - History by us, as we tell it, as we share it"/>
    <x v="541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x v="542"/>
  </r>
  <r>
    <n v="543"/>
    <s v="Allergy Friendly Restaurant Finder and Review Site"/>
    <x v="542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x v="543"/>
  </r>
  <r>
    <n v="544"/>
    <s v="Favowear - Shopping for your favorite clothes made simple"/>
    <x v="543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x v="544"/>
  </r>
  <r>
    <n v="545"/>
    <s v="Speedwapp - The best webdesign tool for Wordpress, Bootstrap"/>
    <x v="544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x v="545"/>
  </r>
  <r>
    <n v="546"/>
    <s v="Lift Up Missions a Global Christian Online Platform"/>
    <x v="545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x v="546"/>
  </r>
  <r>
    <n v="547"/>
    <s v="Secure Email and Document sharing"/>
    <x v="546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x v="547"/>
  </r>
  <r>
    <n v="548"/>
    <s v="Langwiser - video lessons with native speaking teachers"/>
    <x v="547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x v="548"/>
  </r>
  <r>
    <n v="549"/>
    <s v="Keyup.in - The gaming community that gives back."/>
    <x v="548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x v="549"/>
  </r>
  <r>
    <n v="550"/>
    <s v="Business &amp; Event Directory in Kingston, Ontario"/>
    <x v="549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x v="550"/>
  </r>
  <r>
    <n v="551"/>
    <s v="ALIBI X Nation - The Digital Black Wall Street"/>
    <x v="550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x v="551"/>
  </r>
  <r>
    <n v="552"/>
    <s v="Spinnable Social Media"/>
    <x v="551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x v="552"/>
  </r>
  <r>
    <n v="553"/>
    <s v="sellorshopusa.com"/>
    <x v="552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x v="553"/>
  </r>
  <r>
    <n v="554"/>
    <s v="grplife, private social network for non-profit organizations"/>
    <x v="553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x v="554"/>
  </r>
  <r>
    <n v="555"/>
    <s v="Marketing campaign for Show-Skill.net website"/>
    <x v="554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x v="555"/>
  </r>
  <r>
    <n v="556"/>
    <s v="Braille Academy"/>
    <x v="555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x v="556"/>
  </r>
  <r>
    <n v="557"/>
    <s v="Interactive Global Domestic Violence Platform"/>
    <x v="556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x v="557"/>
  </r>
  <r>
    <n v="558"/>
    <s v="Southwest Louisville Online A Local Social Network"/>
    <x v="557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x v="558"/>
  </r>
  <r>
    <n v="559"/>
    <s v="MADE online media platform for artists and creatives"/>
    <x v="558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x v="559"/>
  </r>
  <r>
    <n v="560"/>
    <s v="DOWNLOAD THE INTERNET,...."/>
    <x v="559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x v="560"/>
  </r>
  <r>
    <n v="561"/>
    <s v="CheckMate Careers"/>
    <x v="560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x v="561"/>
  </r>
  <r>
    <n v="562"/>
    <s v="International/Domestic Student room platform"/>
    <x v="561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x v="562"/>
  </r>
  <r>
    <n v="563"/>
    <s v="time-care.com - Helping People Remember The Simple Things"/>
    <x v="562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x v="563"/>
  </r>
  <r>
    <n v="564"/>
    <s v="TOC TOC TROC"/>
    <x v="563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x v="564"/>
  </r>
  <r>
    <n v="565"/>
    <s v="EasyLearnings"/>
    <x v="564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x v="565"/>
  </r>
  <r>
    <n v="566"/>
    <s v="RummageCity.com - Rummage sailing made easy!"/>
    <x v="565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x v="566"/>
  </r>
  <r>
    <n v="567"/>
    <s v="UnimeTV - Revolutionizing Anime"/>
    <x v="566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x v="567"/>
  </r>
  <r>
    <n v="568"/>
    <s v="Planet Snow Kids - an online global family of snow lovers."/>
    <x v="567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x v="568"/>
  </r>
  <r>
    <n v="569"/>
    <s v="Mioti"/>
    <x v="568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x v="569"/>
  </r>
  <r>
    <n v="570"/>
    <s v="Relaunching in May"/>
    <x v="569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x v="570"/>
  </r>
  <r>
    <n v="571"/>
    <s v="Snag-A-Slip"/>
    <x v="570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x v="571"/>
  </r>
  <r>
    <n v="572"/>
    <s v="FairwayJockey.com Custom Golf Equipment"/>
    <x v="571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x v="572"/>
  </r>
  <r>
    <n v="573"/>
    <s v="Welcome to the Future! &quot;UMEOS&quot; the Internet's You, Me, O.S."/>
    <x v="572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x v="573"/>
  </r>
  <r>
    <n v="574"/>
    <s v="Unity, A Content Creators Toolkit"/>
    <x v="573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x v="574"/>
  </r>
  <r>
    <n v="575"/>
    <s v="Uscore - Am PC spielerisch forschen und dafÃ¼r belohnt werden"/>
    <x v="574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x v="575"/>
  </r>
  <r>
    <n v="576"/>
    <s v="Uthtopia"/>
    <x v="575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x v="576"/>
  </r>
  <r>
    <n v="577"/>
    <s v="everydayrelay"/>
    <x v="576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x v="577"/>
  </r>
  <r>
    <n v="578"/>
    <s v="weBuy Crowdsourced Shopping"/>
    <x v="577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x v="578"/>
  </r>
  <r>
    <n v="579"/>
    <s v="Course: Learn Cryptography"/>
    <x v="578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x v="579"/>
  </r>
  <r>
    <n v="580"/>
    <s v="Talented Minds â­ï¸"/>
    <x v="579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x v="580"/>
  </r>
  <r>
    <n v="581"/>
    <s v="A Poets Domain"/>
    <x v="580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x v="581"/>
  </r>
  <r>
    <n v="582"/>
    <s v="&quot;We the People...&quot;"/>
    <x v="581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x v="582"/>
  </r>
  <r>
    <n v="583"/>
    <s v="HackersArchive.com"/>
    <x v="582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x v="583"/>
  </r>
  <r>
    <n v="584"/>
    <s v="scriptCall - The Personal Presentation Platform"/>
    <x v="583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x v="584"/>
  </r>
  <r>
    <n v="585"/>
    <s v="Link Card"/>
    <x v="584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x v="585"/>
  </r>
  <r>
    <n v="586"/>
    <s v="Employ College 2K"/>
    <x v="585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x v="586"/>
  </r>
  <r>
    <n v="587"/>
    <s v="Waitresses.com"/>
    <x v="586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x v="587"/>
  </r>
  <r>
    <n v="588"/>
    <s v="TiTraGO! your personal driver"/>
    <x v="587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x v="588"/>
  </r>
  <r>
    <n v="589"/>
    <s v="Get Neighborly"/>
    <x v="588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x v="589"/>
  </r>
  <r>
    <n v="590"/>
    <s v="Build a Search Engine and more - Web Engineering Course"/>
    <x v="589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x v="590"/>
  </r>
  <r>
    <n v="591"/>
    <s v="Kid's Connect (Connecting kids with sickness' together)"/>
    <x v="590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x v="591"/>
  </r>
  <r>
    <n v="592"/>
    <s v="Go Start A Biz"/>
    <x v="591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x v="592"/>
  </r>
  <r>
    <n v="593"/>
    <s v="Step-By-Step Guide On How To Stay Secure &amp; Anonymous Online"/>
    <x v="592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x v="593"/>
  </r>
  <r>
    <n v="594"/>
    <s v="Unleashed Fitness"/>
    <x v="593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x v="594"/>
  </r>
  <r>
    <n v="595"/>
    <s v="MyBestInterest.org"/>
    <x v="594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x v="595"/>
  </r>
  <r>
    <n v="596"/>
    <s v="DigitaliBook free library"/>
    <x v="595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x v="596"/>
  </r>
  <r>
    <n v="597"/>
    <s v="Rolodex: One Contact List to Rule Them All"/>
    <x v="596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x v="597"/>
  </r>
  <r>
    <n v="598"/>
    <s v="Goals not creeds"/>
    <x v="597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x v="598"/>
  </r>
  <r>
    <n v="599"/>
    <s v="Mail 4 Jail"/>
    <x v="598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x v="599"/>
  </r>
  <r>
    <n v="600"/>
    <s v="Anaheim California here we come but we need your help."/>
    <x v="599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x v="600"/>
  </r>
  <r>
    <n v="601"/>
    <s v="Privster.net - Privacy anywhere, whenever for free."/>
    <x v="600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x v="601"/>
  </r>
  <r>
    <n v="602"/>
    <s v="EZDoctor Reports a &quot;CarFax&quot; type report on Doctors."/>
    <x v="601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x v="602"/>
  </r>
  <r>
    <n v="603"/>
    <s v="Randompics.net - Make It Fan Owned And Updated! (Canceled)"/>
    <x v="602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x v="603"/>
  </r>
  <r>
    <n v="604"/>
    <s v="Don't Shoot the Messenger Chick (Canceled)"/>
    <x v="603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x v="604"/>
  </r>
  <r>
    <n v="605"/>
    <s v="Teach Your Parents iPad (Canceled)"/>
    <x v="604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x v="605"/>
  </r>
  <r>
    <n v="606"/>
    <s v="All in One Cloud Business Management - Extendix Panel"/>
    <x v="605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x v="606"/>
  </r>
  <r>
    <n v="607"/>
    <s v="An Online Music Venue Awaits (Canceled)"/>
    <x v="606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x v="607"/>
  </r>
  <r>
    <n v="608"/>
    <s v="Mise En Abyme Cloud Computers - PC inside a Website"/>
    <x v="607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x v="608"/>
  </r>
  <r>
    <n v="609"/>
    <s v="Swap Anything (Canceled)"/>
    <x v="608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x v="609"/>
  </r>
  <r>
    <n v="610"/>
    <s v="UniteChrist (Canceled)"/>
    <x v="609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x v="610"/>
  </r>
  <r>
    <n v="611"/>
    <s v="Securivente (Canceled)"/>
    <x v="610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x v="611"/>
  </r>
  <r>
    <n v="612"/>
    <s v="Web Streaming 2.0 (Canceled)"/>
    <x v="611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x v="612"/>
  </r>
  <r>
    <n v="613"/>
    <s v="storieChild: technology + art = your child's storybook"/>
    <x v="612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x v="613"/>
  </r>
  <r>
    <n v="614"/>
    <s v="Lets Reinvent Our Election Process (Canceled)"/>
    <x v="613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x v="614"/>
  </r>
  <r>
    <n v="615"/>
    <s v="PixlDir.com - Simple and fast image hosting. (Canceled)"/>
    <x v="614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x v="615"/>
  </r>
  <r>
    <n v="616"/>
    <s v="S'time Soirees (Canceled)"/>
    <x v="615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x v="616"/>
  </r>
  <r>
    <n v="617"/>
    <s v="Get Affordable Website with Premium Hosting and Domain"/>
    <x v="616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x v="617"/>
  </r>
  <r>
    <n v="618"/>
    <s v="Y2Y Tutors (Canceled)"/>
    <x v="617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x v="618"/>
  </r>
  <r>
    <n v="619"/>
    <s v="Big Data (Canceled)"/>
    <x v="618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x v="619"/>
  </r>
  <r>
    <n v="620"/>
    <s v="iShopGreen.ca - the green product marketplace (Canceled)"/>
    <x v="619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x v="620"/>
  </r>
  <r>
    <n v="621"/>
    <s v="We CAN End Police Violence Against Our Dog's (Canceled)"/>
    <x v="620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x v="621"/>
  </r>
  <r>
    <n v="622"/>
    <s v="The Animal Shelter Network website (Canceled)"/>
    <x v="621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x v="622"/>
  </r>
  <r>
    <n v="623"/>
    <s v="WheelWolf - Swap and borrow cars with fellow car lovers."/>
    <x v="622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x v="623"/>
  </r>
  <r>
    <n v="624"/>
    <s v="NeedSomeLoven.com (Canceled)"/>
    <x v="623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x v="624"/>
  </r>
  <r>
    <n v="625"/>
    <s v="SkyRooms.io Virtual Offices (Canceled)"/>
    <x v="624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x v="625"/>
  </r>
  <r>
    <n v="626"/>
    <s v="The Story of Life - Writing tomorrow's history today"/>
    <x v="625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x v="626"/>
  </r>
  <r>
    <n v="627"/>
    <s v="Privileged Zone - Premium Social Network (Canceled)"/>
    <x v="626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x v="627"/>
  </r>
  <r>
    <n v="628"/>
    <s v="Website for Firearms Education &amp; Sale of Accessories"/>
    <x v="627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x v="628"/>
  </r>
  <r>
    <n v="629"/>
    <s v="Smidlink Fun Ids.....search an Id, then message for free!"/>
    <x v="628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x v="629"/>
  </r>
  <r>
    <n v="630"/>
    <s v="Ecosteader (Canceled)"/>
    <x v="629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x v="630"/>
  </r>
  <r>
    <n v="631"/>
    <s v="Brevity: A Powerful Online Publishing Software! (Canceled)"/>
    <x v="630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x v="631"/>
  </r>
  <r>
    <n v="632"/>
    <s v="UniWherse.com - Bring students future (Canceled)"/>
    <x v="631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x v="632"/>
  </r>
  <r>
    <n v="633"/>
    <s v="Uivo-fast,secure emergency contact system for your property"/>
    <x v="632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x v="633"/>
  </r>
  <r>
    <n v="634"/>
    <s v="pitchtograndma (Canceled)"/>
    <x v="633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x v="634"/>
  </r>
  <r>
    <n v="635"/>
    <s v="Pleero, A Technology Team Building Website (Canceled)"/>
    <x v="634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x v="635"/>
  </r>
  <r>
    <n v="636"/>
    <s v="Keto Advice (Canceled)"/>
    <x v="635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x v="636"/>
  </r>
  <r>
    <n v="637"/>
    <s v="Unique online start up, Art and Technology together (Canceled)"/>
    <x v="636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x v="637"/>
  </r>
  <r>
    <n v="638"/>
    <s v="W (Canceled)"/>
    <x v="637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x v="638"/>
  </r>
  <r>
    <n v="639"/>
    <s v="Kids Educational Social Media Site (Canceled)"/>
    <x v="638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x v="639"/>
  </r>
  <r>
    <n v="640"/>
    <s v="Carbon mini bikes / race / MTB / FAT ~ Carbon tow placement"/>
    <x v="639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x v="640"/>
  </r>
  <r>
    <n v="641"/>
    <s v="Help fund research of dual action compression breast pump"/>
    <x v="640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x v="641"/>
  </r>
  <r>
    <n v="642"/>
    <s v="Gauss - Redefining Eye Protection for the Digital Age"/>
    <x v="641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x v="642"/>
  </r>
  <r>
    <n v="643"/>
    <s v="Phone Silks - The best way to carry your smart phone!"/>
    <x v="642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x v="643"/>
  </r>
  <r>
    <n v="644"/>
    <s v="Sofft: Blocks Stains &amp; Softens Clothes!"/>
    <x v="643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x v="644"/>
  </r>
  <r>
    <n v="645"/>
    <s v="Carbon Fiber Collar Stays"/>
    <x v="644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x v="645"/>
  </r>
  <r>
    <n v="646"/>
    <s v="Body Armor - The Super Female Police Officer of the Future!!"/>
    <x v="645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x v="646"/>
  </r>
  <r>
    <n v="647"/>
    <s v="Silver anti-radiation underwear. Keep body cool in summer"/>
    <x v="646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x v="647"/>
  </r>
  <r>
    <n v="648"/>
    <s v="Audio Jacket"/>
    <x v="647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x v="648"/>
  </r>
  <r>
    <n v="649"/>
    <s v="VIVO Solar Bag"/>
    <x v="648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x v="649"/>
  </r>
  <r>
    <n v="650"/>
    <s v="Jake Lazarow's Eagle Project"/>
    <x v="649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x v="650"/>
  </r>
  <r>
    <n v="651"/>
    <s v="Pacha's Pajamas: Award-Winning Healthy Kids Entertainment!"/>
    <x v="650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x v="651"/>
  </r>
  <r>
    <n v="652"/>
    <s v="The Zossom Phone Case"/>
    <x v="651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x v="652"/>
  </r>
  <r>
    <n v="653"/>
    <s v="Wearsafe: Wearable technology on a mission to save lives"/>
    <x v="652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x v="653"/>
  </r>
  <r>
    <n v="654"/>
    <s v="TRASENSE MOVEMENT: The Smartest Daily Tracker for Under $30"/>
    <x v="653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x v="654"/>
  </r>
  <r>
    <n v="655"/>
    <s v="Spark: The Watch That Keeps You Awake"/>
    <x v="654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x v="655"/>
  </r>
  <r>
    <n v="656"/>
    <s v="Motion Control Camera Camcorder HD Bluetooth Smart Glasses"/>
    <x v="655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x v="656"/>
  </r>
  <r>
    <n v="657"/>
    <s v="Shine: first App control Laser Light Bluetooth Headphones"/>
    <x v="656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x v="657"/>
  </r>
  <r>
    <n v="658"/>
    <s v="Neorings secures, mounts, stands, your smartphone and tablet"/>
    <x v="657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x v="658"/>
  </r>
  <r>
    <n v="659"/>
    <s v="Lulu Watch Designs - Apple Watch"/>
    <x v="658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x v="659"/>
  </r>
  <r>
    <n v="660"/>
    <s v="ProfileMyRun:  Run the Right Way, Run the Natural Way"/>
    <x v="659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x v="660"/>
  </r>
  <r>
    <n v="661"/>
    <s v="AirString"/>
    <x v="660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x v="661"/>
  </r>
  <r>
    <n v="662"/>
    <s v="LW - the cool luminescent band with a watch"/>
    <x v="661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x v="662"/>
  </r>
  <r>
    <n v="663"/>
    <s v="MouseFighter invisible AIR mouse"/>
    <x v="662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x v="663"/>
  </r>
  <r>
    <n v="664"/>
    <s v="Oregon Babyâ„¢ Diapers"/>
    <x v="663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x v="664"/>
  </r>
  <r>
    <n v="665"/>
    <s v="CulBox , Open Source Wearable Smart Watch for Arduino"/>
    <x v="664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x v="665"/>
  </r>
  <r>
    <n v="666"/>
    <s v="Ducky Diapers"/>
    <x v="665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x v="666"/>
  </r>
  <r>
    <n v="667"/>
    <s v="Ubivade - Vibrating navigation belt"/>
    <x v="666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x v="667"/>
  </r>
  <r>
    <n v="668"/>
    <s v="Iplace itâ„¢ : The Phone Holding RFID Blocking Card Holder"/>
    <x v="667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x v="668"/>
  </r>
  <r>
    <n v="669"/>
    <s v="Christian DiLusso Watches"/>
    <x v="668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x v="669"/>
  </r>
  <r>
    <n v="670"/>
    <s v="FINCLIP, the easiest way to don/doff your scuba diving fins"/>
    <x v="669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x v="670"/>
  </r>
  <r>
    <n v="671"/>
    <s v="SmoothEye - Accurately Test Your Alertness and Focus Level"/>
    <x v="670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x v="671"/>
  </r>
  <r>
    <n v="672"/>
    <s v="youWare  |  A digital ID for the real world"/>
    <x v="671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x v="672"/>
  </r>
  <r>
    <n v="673"/>
    <s v="HORIZON: LIFE ENHANCED GLASSWARE"/>
    <x v="672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x v="673"/>
  </r>
  <r>
    <n v="674"/>
    <s v="Something To Wear For Hearing Sounds By Feeling Vibrations"/>
    <x v="673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x v="674"/>
  </r>
  <r>
    <n v="675"/>
    <s v="How to Make Innovative Apple Watch Apps with WatchKit"/>
    <x v="674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x v="675"/>
  </r>
  <r>
    <n v="676"/>
    <s v="NapTime: the first baby monitor that takes care of parents"/>
    <x v="675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x v="676"/>
  </r>
  <r>
    <n v="677"/>
    <s v="World's first Heated Jacket managed by Smartphone"/>
    <x v="676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x v="677"/>
  </r>
  <r>
    <n v="678"/>
    <s v="World's Smallest Mp3 Player Earpiece Bible - Ohura Project"/>
    <x v="677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x v="678"/>
  </r>
  <r>
    <n v="679"/>
    <s v="Monolith Posture Coach"/>
    <x v="678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x v="679"/>
  </r>
  <r>
    <n v="680"/>
    <s v="PosturePulse: The posture sensor worn on your waist or chair"/>
    <x v="679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x v="680"/>
  </r>
  <r>
    <n v="681"/>
    <s v="D-Pro Athletic Headband with Carbon Fiber"/>
    <x v="680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x v="681"/>
  </r>
  <r>
    <n v="682"/>
    <s v="Deception Belt"/>
    <x v="681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x v="682"/>
  </r>
  <r>
    <n v="683"/>
    <s v="Mist Buddy Hydration/Misting Backpack"/>
    <x v="682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x v="683"/>
  </r>
  <r>
    <n v="684"/>
    <s v="Arcus Motion Analyzer | The Versatile Smart Ring"/>
    <x v="683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x v="684"/>
  </r>
  <r>
    <n v="685"/>
    <s v="Nomadica All purpose backpack with battery"/>
    <x v="684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x v="685"/>
  </r>
  <r>
    <n v="686"/>
    <s v="Vivi di Cuore - Heart Rate Watch"/>
    <x v="685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x v="686"/>
  </r>
  <r>
    <n v="687"/>
    <s v="Power Go: Cargador Solar para Dispositivos MÃ³viles"/>
    <x v="686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x v="687"/>
  </r>
  <r>
    <n v="688"/>
    <s v="The Most Advanced Dress Shirt- EVER!!"/>
    <x v="687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x v="688"/>
  </r>
  <r>
    <n v="689"/>
    <s v="Lifeclock One: The Escape from New York Inspired Smartwatch"/>
    <x v="688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x v="689"/>
  </r>
  <r>
    <n v="690"/>
    <s v="BLOXSHIELD"/>
    <x v="689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x v="690"/>
  </r>
  <r>
    <n v="691"/>
    <s v="ShapeCase - Colorful Apple Watch Bumpers"/>
    <x v="690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x v="691"/>
  </r>
  <r>
    <n v="692"/>
    <s v="Signum Indicators by Brighter Indication"/>
    <x v="691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x v="692"/>
  </r>
  <r>
    <n v="693"/>
    <s v="Prana: Wearable for Breathing and Posture"/>
    <x v="692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x v="693"/>
  </r>
  <r>
    <n v="694"/>
    <s v="Airlock bike helmet"/>
    <x v="693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x v="694"/>
  </r>
  <r>
    <n v="695"/>
    <s v="mini air- personal air conditioner"/>
    <x v="694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x v="695"/>
  </r>
  <r>
    <n v="696"/>
    <s v="trustee"/>
    <x v="695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x v="696"/>
  </r>
  <r>
    <n v="697"/>
    <s v="VR Lens Lab - Prescription Lenses for Virtual Reality HMDs"/>
    <x v="696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x v="697"/>
  </r>
  <r>
    <n v="698"/>
    <s v="3D Xray Vision. State of the Art. Free for Everyone*."/>
    <x v="697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x v="698"/>
  </r>
  <r>
    <n v="699"/>
    <s v="TapTap, a touch communication wristband"/>
    <x v="698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x v="699"/>
  </r>
  <r>
    <n v="700"/>
    <s v="A-iEasyâ„¢ Smartphone Stand Holder | The End of Busy Hands."/>
    <x v="699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x v="700"/>
  </r>
  <r>
    <n v="701"/>
    <s v="HotBlack: The premium smartwatch that shows your custom data"/>
    <x v="700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x v="701"/>
  </r>
  <r>
    <n v="702"/>
    <s v="Pace...Me | Visual Pace &amp; Interval Trainer | Sports Wearable"/>
    <x v="701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x v="702"/>
  </r>
  <r>
    <n v="703"/>
    <s v="EL TORO SPEEDWRAPS - THE EVOLUTION OF SPORTS TRAINING"/>
    <x v="702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x v="703"/>
  </r>
  <r>
    <n v="704"/>
    <s v="ZNITCH- The Evolution in Helmet Safety"/>
    <x v="703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x v="704"/>
  </r>
  <r>
    <n v="705"/>
    <s v="SomnoScope"/>
    <x v="704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x v="705"/>
  </r>
  <r>
    <n v="706"/>
    <s v="Driver Alert System"/>
    <x v="705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x v="706"/>
  </r>
  <r>
    <n v="707"/>
    <s v="Hy - hidden wireless earbuds you never have to take off"/>
    <x v="706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x v="707"/>
  </r>
  <r>
    <n v="708"/>
    <s v="Glowbelt, The World's First Retractable LED Safety Belt"/>
    <x v="707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x v="708"/>
  </r>
  <r>
    <n v="709"/>
    <s v="lumiglove"/>
    <x v="708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x v="709"/>
  </r>
  <r>
    <n v="710"/>
    <s v="Hate York Shirt 2.0"/>
    <x v="709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x v="710"/>
  </r>
  <r>
    <n v="711"/>
    <s v="Anti Snore Wearable"/>
    <x v="710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x v="711"/>
  </r>
  <r>
    <n v="712"/>
    <s v="Riders Registry &quot;Medical data of active people on a Dog Tag&quot;"/>
    <x v="711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x v="712"/>
  </r>
  <r>
    <n v="713"/>
    <s v="Secure Pet GPS Tracker - Every Moment Matters"/>
    <x v="712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x v="713"/>
  </r>
  <r>
    <n v="714"/>
    <s v="Prep Packs Survival Belt"/>
    <x v="713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x v="714"/>
  </r>
  <r>
    <n v="715"/>
    <s v="Mouse^3"/>
    <x v="714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x v="715"/>
  </r>
  <r>
    <n v="716"/>
    <s v="Pathfinder - Wearable Navigation for the Blind"/>
    <x v="715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x v="716"/>
  </r>
  <r>
    <n v="717"/>
    <s v="cool air belt"/>
    <x v="716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x v="717"/>
  </r>
  <r>
    <n v="718"/>
    <s v="BioToo - Emergency Temporary Tattoos"/>
    <x v="717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x v="718"/>
  </r>
  <r>
    <n v="719"/>
    <s v="Hand Armor Liquid Chalk-Ultimate Sports Chalk Help Patent"/>
    <x v="718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x v="719"/>
  </r>
  <r>
    <n v="720"/>
    <s v="Without Utterance: Tales from the Other Side of Language"/>
    <x v="719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x v="720"/>
  </r>
  <r>
    <n v="721"/>
    <s v="Celebrating Brit Shalom â€” Now at CelebratingBritShalom.Com"/>
    <x v="720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x v="721"/>
  </r>
  <r>
    <n v="722"/>
    <s v="The BANGGAI Rescue Project"/>
    <x v="721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x v="722"/>
  </r>
  <r>
    <n v="723"/>
    <s v="The 2015 Pro Football Beast Book"/>
    <x v="722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x v="723"/>
  </r>
  <r>
    <n v="724"/>
    <s v="The Adventure Access Guide: How to Walk Across America"/>
    <x v="723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x v="724"/>
  </r>
  <r>
    <n v="725"/>
    <s v="The Year It All Made Sense"/>
    <x v="724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x v="725"/>
  </r>
  <r>
    <n v="726"/>
    <s v="60 Days to a Radiating Faith"/>
    <x v="725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x v="726"/>
  </r>
  <r>
    <n v="727"/>
    <s v="CHRISTIAN MERCY: Compassion, Proclamation, and Power"/>
    <x v="726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x v="727"/>
  </r>
  <r>
    <n v="728"/>
    <s v="The Age of the Platform: My Fourth Book"/>
    <x v="727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x v="728"/>
  </r>
  <r>
    <n v="729"/>
    <s v="The Malformation of Health Care"/>
    <x v="728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x v="729"/>
  </r>
  <r>
    <n v="730"/>
    <s v="Encyclopedia of Surfing"/>
    <x v="729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x v="730"/>
  </r>
  <r>
    <n v="731"/>
    <s v="Portland Boat Tours:  From Dream to Business"/>
    <x v="730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x v="731"/>
  </r>
  <r>
    <n v="732"/>
    <s v="Chess puzzles in your pocket: a new eBook"/>
    <x v="731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x v="732"/>
  </r>
  <r>
    <n v="733"/>
    <s v="Sinatra Cookbook - Recipes for the Ruby framework"/>
    <x v="732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x v="733"/>
  </r>
  <r>
    <n v="734"/>
    <s v="Sideswiped"/>
    <x v="733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x v="734"/>
  </r>
  <r>
    <n v="735"/>
    <s v="TOP FUEL FOR LIFE - Life Lessons from a Crew Chief"/>
    <x v="734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x v="735"/>
  </r>
  <r>
    <n v="736"/>
    <s v="What Happens in Vegas Stays on YouTube"/>
    <x v="735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x v="736"/>
  </r>
  <r>
    <n v="737"/>
    <s v="Eat Mendocino: Writing the Book"/>
    <x v="736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x v="737"/>
  </r>
  <r>
    <n v="738"/>
    <s v="Under the Sour Sun: Hunger through the Eyes of a Child"/>
    <x v="737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x v="738"/>
  </r>
  <r>
    <n v="739"/>
    <s v="Brother's Keeper: Lessons Learned in Gaining Access"/>
    <x v="738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x v="739"/>
  </r>
  <r>
    <n v="740"/>
    <s v="Gloriously Doomed - Search for Armada Shipwreck in Ireland"/>
    <x v="739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x v="740"/>
  </r>
  <r>
    <n v="741"/>
    <s v="reVILNA: the vilna ghetto project"/>
    <x v="740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x v="741"/>
  </r>
  <r>
    <n v="742"/>
    <s v="&quot;My Life As Julia Roberts, Snapshots Of A LIfe"/>
    <x v="741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x v="742"/>
  </r>
  <r>
    <n v="743"/>
    <s v="A Tale as Rich as Soil: Preserving Valmont's History"/>
    <x v="742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x v="743"/>
  </r>
  <r>
    <n v="744"/>
    <s v="A Revolutionary Leadership Resource Book"/>
    <x v="743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x v="744"/>
  </r>
  <r>
    <n v="745"/>
    <s v="Help Launch the Most Amazing Online Organizing Guide Ever."/>
    <x v="744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x v="745"/>
  </r>
  <r>
    <n v="746"/>
    <s v="Attention: People With Body Parts"/>
    <x v="745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x v="746"/>
  </r>
  <r>
    <n v="747"/>
    <s v="Trash is Treasure"/>
    <x v="746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x v="747"/>
  </r>
  <r>
    <n v="748"/>
    <s v="Meditations for the Childbearing Year - a Book"/>
    <x v="747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x v="748"/>
  </r>
  <r>
    <n v="749"/>
    <s v="chartwellwest.com"/>
    <x v="748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x v="749"/>
  </r>
  <r>
    <n v="750"/>
    <s v="A book no one should have to write-but everyone should read."/>
    <x v="749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x v="750"/>
  </r>
  <r>
    <n v="751"/>
    <s v="Surviving the Journey: Letters from the Railroad"/>
    <x v="750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x v="751"/>
  </r>
  <r>
    <n v="752"/>
    <s v="ELECTRO GIRL raises awareness to remove the fear of Epilepsy"/>
    <x v="751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x v="752"/>
  </r>
  <r>
    <n v="753"/>
    <s v="Dirshuni: Israeli Women Writing Midrash, volume 2"/>
    <x v="752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x v="753"/>
  </r>
  <r>
    <n v="754"/>
    <s v="In Sickness and in Health- a couples journey through cancer"/>
    <x v="753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x v="754"/>
  </r>
  <r>
    <n v="755"/>
    <s v="Rumble Yell: Discovering America's Biggest Bike Ride"/>
    <x v="754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x v="755"/>
  </r>
  <r>
    <n v="756"/>
    <s v="Shemdegi Sadguri: photopoetic commentary on Eastern Europe"/>
    <x v="755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x v="756"/>
  </r>
  <r>
    <n v="757"/>
    <s v="Celebrating Orlando's Historic Haunts Release"/>
    <x v="756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x v="757"/>
  </r>
  <r>
    <n v="758"/>
    <s v="Publish Waiting On Humanity"/>
    <x v="757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x v="758"/>
  </r>
  <r>
    <n v="759"/>
    <s v="Wild Ruins"/>
    <x v="758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x v="759"/>
  </r>
  <r>
    <n v="760"/>
    <s v="Random Thoughts from a Random Mind"/>
    <x v="759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x v="760"/>
  </r>
  <r>
    <n v="761"/>
    <s v="DONE WITH DEATH"/>
    <x v="760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x v="761"/>
  </r>
  <r>
    <n v="762"/>
    <s v="Where we used to live - eBook (PROJECT 80%)"/>
    <x v="761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x v="762"/>
  </r>
  <r>
    <n v="763"/>
    <s v="Highland Sabre - A Black Beast Books Project"/>
    <x v="762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x v="763"/>
  </r>
  <r>
    <n v="764"/>
    <s v="[JOE]KES"/>
    <x v="763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x v="764"/>
  </r>
  <r>
    <n v="765"/>
    <s v="Dirty Quiet Money"/>
    <x v="764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x v="765"/>
  </r>
  <r>
    <n v="766"/>
    <s v="Memories of Italy &amp; Olive Oil"/>
    <x v="765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x v="766"/>
  </r>
  <r>
    <n v="767"/>
    <s v="Jury of Peers: A Novel of Online Justice"/>
    <x v="766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x v="767"/>
  </r>
  <r>
    <n v="768"/>
    <s v="A dream of becoming an upcoming Author"/>
    <x v="767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x v="768"/>
  </r>
  <r>
    <n v="769"/>
    <s v="Sorry I Tripped in Your Yard"/>
    <x v="768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x v="769"/>
  </r>
  <r>
    <n v="770"/>
    <s v="Open Door: The Call -- Young Reader's Fiction Book"/>
    <x v="769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x v="770"/>
  </r>
  <r>
    <n v="771"/>
    <s v="Donald Trump Presidential Stress Cube"/>
    <x v="770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x v="771"/>
  </r>
  <r>
    <n v="772"/>
    <s v="This is NOT the Bible I was taught in Sunday School"/>
    <x v="771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x v="772"/>
  </r>
  <r>
    <n v="773"/>
    <s v="Expansion of The Mortis Chronicles"/>
    <x v="772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x v="773"/>
  </r>
  <r>
    <n v="774"/>
    <s v="Arabella makes her novel Pants On FIre! an audio book!"/>
    <x v="773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x v="774"/>
  </r>
  <r>
    <n v="775"/>
    <s v="Scorned: A LeKrista Scott, Vampire Hunted Novel"/>
    <x v="774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x v="775"/>
  </r>
  <r>
    <n v="776"/>
    <s v="Run Ragged"/>
    <x v="775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x v="776"/>
  </r>
  <r>
    <n v="777"/>
    <s v="One Minute Gone: Manhattan Noir: a novel and backstory book"/>
    <x v="776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x v="777"/>
  </r>
  <r>
    <n v="778"/>
    <s v="Summers' Love, A Cute and Funny Cinderella Love Story"/>
    <x v="777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x v="778"/>
  </r>
  <r>
    <n v="779"/>
    <s v="Silenus March: A Novel"/>
    <x v="778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x v="779"/>
  </r>
  <r>
    <n v="780"/>
    <s v="Wess Meets West - Press Our New Album on CD!"/>
    <x v="779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x v="780"/>
  </r>
  <r>
    <n v="781"/>
    <s v="Touring the United States This July"/>
    <x v="780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x v="781"/>
  </r>
  <r>
    <n v="782"/>
    <s v="Richie Ray finally records a new record!"/>
    <x v="781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x v="782"/>
  </r>
  <r>
    <n v="783"/>
    <s v="Fund The Red Masque's New Album, &quot;Mythalogue&quot;"/>
    <x v="782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x v="783"/>
  </r>
  <r>
    <n v="784"/>
    <s v="STEELcyclopedia - The Titans of Hard Rock"/>
    <x v="783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x v="784"/>
  </r>
  <r>
    <n v="785"/>
    <s v="Treedom's NEW album fund!"/>
    <x v="784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x v="785"/>
  </r>
  <r>
    <n v="786"/>
    <s v="New Album: BRICK AND MORTAR. New Book: HITLESS WONDER."/>
    <x v="785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x v="786"/>
  </r>
  <r>
    <n v="787"/>
    <s v="Mahayla CD Pressing"/>
    <x v="786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x v="787"/>
  </r>
  <r>
    <n v="788"/>
    <s v="HELP UNRB GO ON TOUR!"/>
    <x v="787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x v="788"/>
  </r>
  <r>
    <n v="789"/>
    <s v="Reluctant Hero's &quot;All As One&quot; EP"/>
    <x v="788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x v="789"/>
  </r>
  <r>
    <n v="790"/>
    <s v="3 Years Hollow is Going On Their First Ever Tour!"/>
    <x v="789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x v="790"/>
  </r>
  <r>
    <n v="791"/>
    <s v="Brad Hoshaw &amp; the Seven Deadlies - New Studio Album"/>
    <x v="790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x v="791"/>
  </r>
  <r>
    <n v="792"/>
    <s v="&quot;Believable Lies&quot; - The Album"/>
    <x v="791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x v="792"/>
  </r>
  <r>
    <n v="793"/>
    <s v="Dead Tree Duo's first full length album! Let's make it!"/>
    <x v="792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x v="793"/>
  </r>
  <r>
    <n v="794"/>
    <s v="Begins Again"/>
    <x v="793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x v="794"/>
  </r>
  <r>
    <n v="795"/>
    <s v="Jimbo Mathus &amp; The Tri-State Coalition | WHITE BUFFALO"/>
    <x v="794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x v="795"/>
  </r>
  <r>
    <n v="796"/>
    <s v="Madrone: New Album for 2013"/>
    <x v="795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x v="796"/>
  </r>
  <r>
    <n v="797"/>
    <s v="Lust Control NEW CD!!!"/>
    <x v="796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x v="797"/>
  </r>
  <r>
    <n v="798"/>
    <s v="Eric Stuart Band 4 Song EP &quot;Character&quot;"/>
    <x v="797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x v="798"/>
  </r>
  <r>
    <n v="799"/>
    <s v="Ryan Caskey's BREAKOUT ALBUM, ready to CHARGE"/>
    <x v="798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x v="799"/>
  </r>
  <r>
    <n v="800"/>
    <s v="LF4 WildFire"/>
    <x v="799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x v="800"/>
  </r>
  <r>
    <n v="801"/>
    <s v="SLUTEVER DO AMERICA TOUR"/>
    <x v="800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x v="801"/>
  </r>
  <r>
    <n v="802"/>
    <s v="Vaz Tour/Musical Documentation of Australia and SE Asia"/>
    <x v="801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x v="802"/>
  </r>
  <r>
    <n v="803"/>
    <s v="The Beautiful Refrain's &quot;Page One&quot; Project"/>
    <x v="802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x v="803"/>
  </r>
  <r>
    <n v="804"/>
    <s v="City of Sound - A city full of stories untold"/>
    <x v="803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x v="804"/>
  </r>
  <r>
    <n v="805"/>
    <s v="Virtual CH - The One-Man-Mixed-Media-Rock-Band Debut"/>
    <x v="804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x v="805"/>
  </r>
  <r>
    <n v="806"/>
    <s v="Golden Animals NEW Album!"/>
    <x v="805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x v="806"/>
  </r>
  <r>
    <n v="807"/>
    <s v="Sic Vita - New EP Release - 2017"/>
    <x v="806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x v="807"/>
  </r>
  <r>
    <n v="808"/>
    <s v="The Micronite Filters | Wizard Blood Vinyl"/>
    <x v="807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x v="808"/>
  </r>
  <r>
    <n v="809"/>
    <s v="Peter's New Album!!"/>
    <x v="808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x v="809"/>
  </r>
  <r>
    <n v="810"/>
    <s v="Help us get our music into the hands of our fans!"/>
    <x v="809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x v="810"/>
  </r>
  <r>
    <n v="811"/>
    <s v="Love Water Tour"/>
    <x v="810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x v="811"/>
  </r>
  <r>
    <n v="812"/>
    <s v="Don Walrus wants to press a record!!"/>
    <x v="811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x v="812"/>
  </r>
  <r>
    <n v="813"/>
    <s v="Rules of Civility and Decent Behavior"/>
    <x v="812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x v="813"/>
  </r>
  <r>
    <n v="814"/>
    <s v="Help Pat The Human Get A Tour Van!"/>
    <x v="813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x v="814"/>
  </r>
  <r>
    <n v="815"/>
    <s v="Some Late Help for The Early Reset"/>
    <x v="814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x v="815"/>
  </r>
  <r>
    <n v="816"/>
    <s v="Help Friends and Family Release Their Debut Album"/>
    <x v="815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x v="816"/>
  </r>
  <r>
    <n v="817"/>
    <s v="Dead Fish Handshake - follow up record to Across State Lines"/>
    <x v="816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x v="817"/>
  </r>
  <r>
    <n v="818"/>
    <s v="Repair Orwell's tour van for a West Coast Tour!"/>
    <x v="817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x v="818"/>
  </r>
  <r>
    <n v="819"/>
    <s v="Winter Tour"/>
    <x v="818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x v="819"/>
  </r>
  <r>
    <n v="820"/>
    <s v="Wyatt Lowe &amp; the Ottomatics Summer 2014 Tour!"/>
    <x v="819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x v="820"/>
  </r>
  <r>
    <n v="821"/>
    <s v="&quot;Grey Sky Blues&quot; - Help make Bizness Suit's new album!"/>
    <x v="820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x v="821"/>
  </r>
  <r>
    <n v="822"/>
    <s v="Soul Easy - Making music for our friends."/>
    <x v="821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x v="822"/>
  </r>
  <r>
    <n v="823"/>
    <s v="Debut Album"/>
    <x v="822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x v="823"/>
  </r>
  <r>
    <n v="824"/>
    <s v="Hi Ho Silver Oh - The West Coast Tour"/>
    <x v="823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x v="824"/>
  </r>
  <r>
    <n v="825"/>
    <s v="KILL FREEMAN"/>
    <x v="824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x v="825"/>
  </r>
  <r>
    <n v="826"/>
    <s v="Protect The Dream Debut Album"/>
    <x v="825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x v="826"/>
  </r>
  <r>
    <n v="827"/>
    <s v="Losing Wings EP Release &amp; Our First Tour"/>
    <x v="826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x v="827"/>
  </r>
  <r>
    <n v="828"/>
    <s v="It's Now or Never for the Icarus Witch Project!"/>
    <x v="827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x v="828"/>
  </r>
  <r>
    <n v="829"/>
    <s v="Monk"/>
    <x v="828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x v="829"/>
  </r>
  <r>
    <n v="830"/>
    <s v="Dark Disco Club's new album"/>
    <x v="829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x v="830"/>
  </r>
  <r>
    <n v="831"/>
    <s v="Let The 7Horse Run!"/>
    <x v="830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x v="831"/>
  </r>
  <r>
    <n v="832"/>
    <s v="OMG! You Can Help Hello Kelly Make Their New Record!"/>
    <x v="831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x v="832"/>
  </r>
  <r>
    <n v="833"/>
    <s v="Ragman Rolls"/>
    <x v="832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x v="833"/>
  </r>
  <r>
    <n v="834"/>
    <s v="VANS Warped Tour or BUST!"/>
    <x v="833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x v="834"/>
  </r>
  <r>
    <n v="835"/>
    <s v="Samuel B. Lupowitz &amp; The Ego Band - first album release"/>
    <x v="834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x v="835"/>
  </r>
  <r>
    <n v="836"/>
    <s v="DESMADRE Full Album + Press Kit"/>
    <x v="835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x v="836"/>
  </r>
  <r>
    <n v="837"/>
    <s v="Take 147 - Nothin' to Lose CD Project"/>
    <x v="836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x v="837"/>
  </r>
  <r>
    <n v="838"/>
    <s v="Be a part of The Paper Melody's next chapter: EP and Videos"/>
    <x v="837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x v="838"/>
  </r>
  <r>
    <n v="839"/>
    <s v="The Waffle Stompers - We'll Never Die"/>
    <x v="838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x v="839"/>
  </r>
  <r>
    <n v="840"/>
    <s v="Carl King's New Album: Grand Architects Of The Universe"/>
    <x v="839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x v="840"/>
  </r>
  <r>
    <n v="841"/>
    <s v="Peering Through The Lens Of Time - Dan Mumm - Studio Album"/>
    <x v="840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x v="841"/>
  </r>
  <r>
    <n v="842"/>
    <s v="&quot;Frontiers&quot; A new full-length LP by Ontario's Unsacred Seed"/>
    <x v="841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x v="842"/>
  </r>
  <r>
    <n v="843"/>
    <s v="The New Album: Dig Deeper"/>
    <x v="842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x v="843"/>
  </r>
  <r>
    <n v="844"/>
    <s v="FROSTBURN - Lords of the Trident's new album!"/>
    <x v="843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x v="844"/>
  </r>
  <r>
    <n v="845"/>
    <s v="Shadow and Steel: The new album from Master Sword"/>
    <x v="844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x v="845"/>
  </r>
  <r>
    <n v="846"/>
    <s v="CURVE: The debut album from Miroist needs awesome merch"/>
    <x v="845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x v="846"/>
  </r>
  <r>
    <n v="847"/>
    <s v="CENTROPYMUSIC"/>
    <x v="846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x v="847"/>
  </r>
  <r>
    <n v="848"/>
    <s v="God Am"/>
    <x v="847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x v="848"/>
  </r>
  <r>
    <n v="849"/>
    <s v="The Nightingale: A Gothic Fairytale"/>
    <x v="848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x v="849"/>
  </r>
  <r>
    <n v="850"/>
    <s v="Yet Further: Sioum's Second Full-Length Album"/>
    <x v="849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x v="850"/>
  </r>
  <r>
    <n v="851"/>
    <s v="M.F.Crew, 1er Album &quot;First Ride&quot;"/>
    <x v="850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x v="851"/>
  </r>
  <r>
    <n v="852"/>
    <s v="Covers Album - Limited Vinyl Pressing"/>
    <x v="851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x v="852"/>
  </r>
  <r>
    <n v="853"/>
    <s v="sloggoth"/>
    <x v="852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x v="853"/>
  </r>
  <r>
    <n v="854"/>
    <s v="Westfield Massacre - Sophomore Album &amp; Tour"/>
    <x v="853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x v="854"/>
  </r>
  <r>
    <n v="855"/>
    <s v="AtteroTerra's Sophomore Album - Pray for Apocalypse"/>
    <x v="854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x v="855"/>
  </r>
  <r>
    <n v="856"/>
    <s v="POWERHEAD - Wir wollen ins Studio!!!"/>
    <x v="855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x v="856"/>
  </r>
  <r>
    <n v="857"/>
    <s v="A Reason To Breathe - DEBUT ALBUM"/>
    <x v="856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x v="857"/>
  </r>
  <r>
    <n v="858"/>
    <s v="Gehtika - New Album - A Monster in Mourning"/>
    <x v="857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x v="858"/>
  </r>
  <r>
    <n v="859"/>
    <s v="Rise With Us Campaign"/>
    <x v="858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x v="859"/>
  </r>
  <r>
    <n v="860"/>
    <s v="Jazz arrangements of Mozart Horn Concertos #3 &amp; #4"/>
    <x v="859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x v="860"/>
  </r>
  <r>
    <n v="861"/>
    <s v="&quot;In My Own EYE &quot; a cabaret not to be missed"/>
    <x v="860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x v="861"/>
  </r>
  <r>
    <n v="862"/>
    <s v="The London Jazz Machine  - Jazz greats musical project"/>
    <x v="861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x v="862"/>
  </r>
  <r>
    <n v="863"/>
    <s v="Help Fund Jason's Debut Jazz CD &quot;Exodus&quot;"/>
    <x v="862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x v="863"/>
  </r>
  <r>
    <n v="864"/>
    <s v="Help fund an album of LDS songs arranged for jazz piano trio"/>
    <x v="863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x v="864"/>
  </r>
  <r>
    <n v="865"/>
    <s v="&quot;Cigarettes and Sunflowers&quot; first album by &quot;Memphis Lady&quot;"/>
    <x v="864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x v="865"/>
  </r>
  <r>
    <n v="866"/>
    <s v="California Dreamin' Tour 2015"/>
    <x v="865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x v="866"/>
  </r>
  <r>
    <n v="867"/>
    <s v="Miche Fambro - &quot;Forever Friday&quot; Jazz CD"/>
    <x v="866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x v="867"/>
  </r>
  <r>
    <n v="868"/>
    <s v="TERESA ANN LAMIRAND'S DEBUT ALBUM &quot;MY LIFE UNFOLDING&quot;&quot;"/>
    <x v="867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x v="868"/>
  </r>
  <r>
    <n v="869"/>
    <s v="Live DVD Concert by Twice As Good"/>
    <x v="868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x v="869"/>
  </r>
  <r>
    <n v="870"/>
    <s v="The NELSON RIDDLE SONGBOOK - Nelson Riddle Tribute Orchestra"/>
    <x v="869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x v="870"/>
  </r>
  <r>
    <n v="871"/>
    <s v="fo/mo/deep heads back into the studio to record their 3rd CD"/>
    <x v="870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x v="871"/>
  </r>
  <r>
    <n v="872"/>
    <s v="Songs of Africa Ensemble Goodwill Africa Tour"/>
    <x v="871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x v="872"/>
  </r>
  <r>
    <n v="873"/>
    <s v="The Dreamer-An Original Jazz CD"/>
    <x v="872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x v="873"/>
  </r>
  <r>
    <n v="874"/>
    <s v="New Jerry Tachoir Group Recording"/>
    <x v="873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x v="874"/>
  </r>
  <r>
    <n v="875"/>
    <s v="Italian Jazz Days 2015, an annual NYS jazzseries since 2009."/>
    <x v="874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x v="875"/>
  </r>
  <r>
    <n v="876"/>
    <s v="Sound Of Dobells"/>
    <x v="875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x v="876"/>
  </r>
  <r>
    <n v="877"/>
    <s v="A Saxidentals Music Video!!!"/>
    <x v="876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x v="877"/>
  </r>
  <r>
    <n v="878"/>
    <s v="Justin Cron's Sax Debut Album"/>
    <x v="877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x v="878"/>
  </r>
  <r>
    <n v="879"/>
    <s v="Bring jazz legend Peter BrÃ¶tzmann to Minneapolis"/>
    <x v="878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x v="879"/>
  </r>
  <r>
    <n v="880"/>
    <s v="Lifelike Figures Vinyl Pressing!"/>
    <x v="879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x v="880"/>
  </r>
  <r>
    <n v="881"/>
    <s v="Funding the new album by Chris Reed and the Anime Raiders"/>
    <x v="880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x v="881"/>
  </r>
  <r>
    <n v="882"/>
    <s v="The Scotty Karate Vinyl Round-Up (Scotch Bonnet)"/>
    <x v="881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x v="882"/>
  </r>
  <r>
    <n v="883"/>
    <s v="Dana Lawrence Music NEW EP"/>
    <x v="882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x v="883"/>
  </r>
  <r>
    <n v="884"/>
    <s v="Angwish &quot;I Wanna Be Your Monkey&quot; Music Video"/>
    <x v="883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x v="884"/>
  </r>
  <r>
    <n v="885"/>
    <s v="Origin - Cobrette Bardole's Sophomore Album!"/>
    <x v="884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x v="885"/>
  </r>
  <r>
    <n v="886"/>
    <s v="Sap Laughter : Merch Fundraiser!"/>
    <x v="885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x v="886"/>
  </r>
  <r>
    <n v="887"/>
    <s v="Mortimer Nova new album title Terrible The Fish Has Drowned!"/>
    <x v="886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x v="887"/>
  </r>
  <r>
    <n v="888"/>
    <s v="Ginger Binge's first album"/>
    <x v="887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x v="888"/>
  </r>
  <r>
    <n v="889"/>
    <s v="Ryan Harner's Full Length Album - The Wonder of the Sea"/>
    <x v="888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x v="889"/>
  </r>
  <r>
    <n v="890"/>
    <s v="Help fund Richard Sosa's &quot;FolkameriqueÃ±o&quot; CD"/>
    <x v="889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x v="890"/>
  </r>
  <r>
    <n v="891"/>
    <s v="Den-Mate: New EP and Tour"/>
    <x v="890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x v="891"/>
  </r>
  <r>
    <n v="892"/>
    <s v="ADCA's debut CD will bring the joys of great chamber music to you!  "/>
    <x v="891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x v="892"/>
  </r>
  <r>
    <n v="893"/>
    <s v="The Big Band Theory Music Festival"/>
    <x v="892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x v="893"/>
  </r>
  <r>
    <n v="894"/>
    <s v="Saint Sebastian's Debut Album &amp; Short Film"/>
    <x v="893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x v="894"/>
  </r>
  <r>
    <n v="895"/>
    <s v="ruKus - the Net-a-thon: Fueling independence in music and art!"/>
    <x v="894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x v="895"/>
  </r>
  <r>
    <n v="896"/>
    <s v="Hardsoul Poets New Album!"/>
    <x v="895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x v="896"/>
  </r>
  <r>
    <n v="897"/>
    <s v="Park XXVII Album Release"/>
    <x v="896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x v="897"/>
  </r>
  <r>
    <n v="898"/>
    <s v="Foundations: 12 Songs in 2012"/>
    <x v="897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x v="898"/>
  </r>
  <r>
    <n v="899"/>
    <s v="Lets get 48/14 pressed!!!"/>
    <x v="898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x v="899"/>
  </r>
  <r>
    <n v="900"/>
    <s v="Project Revive: Protecting the Creative Impulse"/>
    <x v="899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x v="900"/>
  </r>
  <r>
    <n v="901"/>
    <s v="Modern Jazz / Soul &quot;All Star&quot; CD Recording Project"/>
    <x v="900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x v="901"/>
  </r>
  <r>
    <n v="902"/>
    <s v="MISTER BROWN"/>
    <x v="901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x v="902"/>
  </r>
  <r>
    <n v="903"/>
    <s v="U City Jazz Festival, St. Louis, MO"/>
    <x v="902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x v="903"/>
  </r>
  <r>
    <n v="904"/>
    <s v="The Woodlands Jazz Fest"/>
    <x v="903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x v="904"/>
  </r>
  <r>
    <n v="905"/>
    <s v="Jazz For Everyone!"/>
    <x v="904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x v="905"/>
  </r>
  <r>
    <n v="906"/>
    <s v="24th Music Presents Channeling Motown (Live)"/>
    <x v="905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x v="906"/>
  </r>
  <r>
    <n v="907"/>
    <s v="Greg Chambers Saxophone CD"/>
    <x v="906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x v="907"/>
  </r>
  <r>
    <n v="908"/>
    <s v="Help Tony Copeland and get free cd's and mp3's"/>
    <x v="907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x v="908"/>
  </r>
  <r>
    <n v="909"/>
    <s v="Philly Jazz Fest - &quot;Remembering Grover&quot;"/>
    <x v="908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x v="909"/>
  </r>
  <r>
    <n v="910"/>
    <s v="Hattie Bee's Second Album"/>
    <x v="909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x v="910"/>
  </r>
  <r>
    <n v="911"/>
    <s v="Hot Jazz and Latin Luxury in Lima"/>
    <x v="910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x v="911"/>
  </r>
  <r>
    <n v="912"/>
    <s v="Triad a new album by James Murrell"/>
    <x v="911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x v="912"/>
  </r>
  <r>
    <n v="913"/>
    <s v="100% Faith Jazz Gospel CD Recording Project 2012"/>
    <x v="912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x v="913"/>
  </r>
  <r>
    <n v="914"/>
    <s v="Soul Of Man Video Project"/>
    <x v="913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x v="914"/>
  </r>
  <r>
    <n v="915"/>
    <s v="Russ Spiegel's Uncommon Knowledge: The Deep Brooklyn Suite"/>
    <x v="914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x v="915"/>
  </r>
  <r>
    <n v="916"/>
    <s v="JMood Records &quot;New&quot; Roberto Magris Sextet New Recording Project 2010 "/>
    <x v="915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x v="916"/>
  </r>
  <r>
    <n v="917"/>
    <s v="Heads Up! / Vai com Tudo! - Music &amp; Sports Education for All"/>
    <x v="916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x v="917"/>
  </r>
  <r>
    <n v="918"/>
    <s v="A fine blend of jazz, electronica, rock and spoken word"/>
    <x v="917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x v="918"/>
  </r>
  <r>
    <n v="919"/>
    <s v="Jazz CD:  Out of The Blue"/>
    <x v="918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x v="919"/>
  </r>
  <r>
    <n v="920"/>
    <s v="MIAMI JAZZ PROJECT: TEST OF TIME RECORDING"/>
    <x v="919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x v="920"/>
  </r>
  <r>
    <n v="921"/>
    <s v="&quot;Reflections Of Brownie&quot; a new tribute to Clifford Brown"/>
    <x v="920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x v="921"/>
  </r>
  <r>
    <n v="922"/>
    <s v="THE JOEY MORANT PROJECT:   JAZZIFIED R'nB"/>
    <x v="921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x v="922"/>
  </r>
  <r>
    <n v="923"/>
    <s v="First Solo Album - Siempre Filiberto"/>
    <x v="922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x v="923"/>
  </r>
  <r>
    <n v="924"/>
    <s v="Africa Brass Master Class for youth"/>
    <x v="923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x v="924"/>
  </r>
  <r>
    <n v="925"/>
    <s v="&quot;Never Let Me Go&quot; CD Recording Project"/>
    <x v="924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x v="925"/>
  </r>
  <r>
    <n v="926"/>
    <s v="Cosmolingo is a multimedia band inspiring to create a cinematic musical theater!!!!! "/>
    <x v="925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x v="926"/>
  </r>
  <r>
    <n v="927"/>
    <s v="JETRO DA SILVA FUNK PROJECT"/>
    <x v="926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x v="927"/>
  </r>
  <r>
    <n v="928"/>
    <s v="In a Jazzy Motown"/>
    <x v="927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x v="928"/>
  </r>
  <r>
    <n v="929"/>
    <s v="EXPERIMENTAL JAZZ STUDIO RECORDING"/>
    <x v="928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x v="929"/>
  </r>
  <r>
    <n v="930"/>
    <s v="The Nico Blues Recorded A Full-Length Album! Now Let's Master It!"/>
    <x v="929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x v="930"/>
  </r>
  <r>
    <n v="931"/>
    <s v="First jazz album for Multidirectional, Now printing time!"/>
    <x v="930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x v="931"/>
  </r>
  <r>
    <n v="932"/>
    <s v="Mandy Harvey Christmas Album"/>
    <x v="931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x v="932"/>
  </r>
  <r>
    <n v="933"/>
    <s v="An album of 10 &quot;jazz art songs&quot; by Matthew John Mortimer"/>
    <x v="932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x v="933"/>
  </r>
  <r>
    <n v="934"/>
    <s v="Kyle Krysa debut EP Ground Effect"/>
    <x v="933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x v="934"/>
  </r>
  <r>
    <n v="935"/>
    <s v="The Art of You Too"/>
    <x v="934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x v="935"/>
  </r>
  <r>
    <n v="936"/>
    <s v="Jazz Singer, Marti Mendenhall Live Concert Recording"/>
    <x v="935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x v="936"/>
  </r>
  <r>
    <n v="937"/>
    <s v="&quot;Antoine Roney Trio&quot; at Cuba's Havana Jazz Festival 2013"/>
    <x v="936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x v="937"/>
  </r>
  <r>
    <n v="938"/>
    <s v="Celebrating American Jazz &amp; Soul Music"/>
    <x v="937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x v="938"/>
  </r>
  <r>
    <n v="939"/>
    <s v="Takeshi Asai French Trio - a lingua franca to break barriers"/>
    <x v="938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x v="939"/>
  </r>
  <r>
    <n v="940"/>
    <s v="The LUMIC Band by Cope4Golf creates a scientific golf swing."/>
    <x v="939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x v="940"/>
  </r>
  <r>
    <n v="941"/>
    <s v="Snoremedy - The answer to a more restful night's sleep"/>
    <x v="940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x v="941"/>
  </r>
  <r>
    <n v="942"/>
    <s v="Head Mounted Display Adapter for the dscvr VR Viewer"/>
    <x v="941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x v="942"/>
  </r>
  <r>
    <n v="943"/>
    <s v="SleepMode"/>
    <x v="942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x v="943"/>
  </r>
  <r>
    <n v="944"/>
    <s v="RoamingTails, The Connected Pet Tag"/>
    <x v="943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x v="944"/>
  </r>
  <r>
    <n v="945"/>
    <s v="CT BAND"/>
    <x v="944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x v="945"/>
  </r>
  <r>
    <n v="946"/>
    <s v="OmniTrade Apron"/>
    <x v="945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x v="946"/>
  </r>
  <r>
    <n v="947"/>
    <s v="PAKPOWER, The CCP Pack"/>
    <x v="946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x v="947"/>
  </r>
  <r>
    <n v="948"/>
    <s v="Led Shirt - WiFi Controlled"/>
    <x v="947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x v="948"/>
  </r>
  <r>
    <n v="949"/>
    <s v="INBED"/>
    <x v="948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x v="949"/>
  </r>
  <r>
    <n v="950"/>
    <s v="EZC Smartlight"/>
    <x v="949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x v="950"/>
  </r>
  <r>
    <n v="951"/>
    <s v="Smart Harness"/>
    <x v="950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x v="951"/>
  </r>
  <r>
    <n v="952"/>
    <s v="Audionoggin - Join the Earvolution"/>
    <x v="951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x v="952"/>
  </r>
  <r>
    <n v="953"/>
    <s v="IRring - The Remote Control That fits on Your Finger"/>
    <x v="952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x v="953"/>
  </r>
  <r>
    <n v="954"/>
    <s v="A Wearable Twisting iPhone Case w/ Built in Selfie Extender"/>
    <x v="953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x v="954"/>
  </r>
  <r>
    <n v="955"/>
    <s v="PAXIEâ„¢: The most advanced GPS enabled child safety wearable"/>
    <x v="954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x v="955"/>
  </r>
  <r>
    <n v="956"/>
    <s v="SemiYours"/>
    <x v="955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x v="956"/>
  </r>
  <r>
    <n v="957"/>
    <s v="DUALBAND, the Leather NFC Smart Watch Band"/>
    <x v="956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x v="957"/>
  </r>
  <r>
    <n v="958"/>
    <s v="BigBands XL for Apple Watch: Big Long Bands for Large Wrists"/>
    <x v="957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x v="958"/>
  </r>
  <r>
    <n v="959"/>
    <s v="The Pi Watch - A Programmable, Open Source Smartwatch!"/>
    <x v="958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x v="959"/>
  </r>
  <r>
    <n v="960"/>
    <s v="Kai - Turn any pair of Glasses into Smart Glasses!"/>
    <x v="959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x v="960"/>
  </r>
  <r>
    <n v="961"/>
    <s v="The first personal trainer and diet coach for your dog!"/>
    <x v="960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x v="961"/>
  </r>
  <r>
    <n v="962"/>
    <s v="i-Davit: Hands Free System for iPad/Tablets/Devices"/>
    <x v="961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x v="962"/>
  </r>
  <r>
    <n v="963"/>
    <s v="The Ultimate Learning Center"/>
    <x v="962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x v="963"/>
  </r>
  <r>
    <n v="964"/>
    <s v="GoMote: a remote control for your smartphone"/>
    <x v="963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x v="964"/>
  </r>
  <r>
    <n v="965"/>
    <s v="Palms Free Cell Phone Harness Holds Iphone Galaxy S Go Pro"/>
    <x v="964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x v="965"/>
  </r>
  <r>
    <n v="966"/>
    <s v="ICE SHIRT; Running, Multi-Sport, Cycling, Athletic Wear"/>
    <x v="965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x v="966"/>
  </r>
  <r>
    <n v="967"/>
    <s v="Better Beanie"/>
    <x v="966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x v="967"/>
  </r>
  <r>
    <n v="968"/>
    <s v="Master Le Cosplay's: Avengers 2 Hulk Buster V2.0 Build"/>
    <x v="967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x v="968"/>
  </r>
  <r>
    <n v="969"/>
    <s v="Make 100 | Geek &amp; Chic: Smart Safety Jewelry."/>
    <x v="968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x v="969"/>
  </r>
  <r>
    <n v="970"/>
    <s v="The World's Smartest Modular WiFi + Bluetooth Wearable Ring"/>
    <x v="969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x v="970"/>
  </r>
  <r>
    <n v="971"/>
    <s v="The Worlds First Smart Laser Collar for Cats. Lazer Kitty"/>
    <x v="970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x v="971"/>
  </r>
  <r>
    <n v="972"/>
    <s v="Android &amp; iPhone Magnetic Headphone and Earbud Cables!"/>
    <x v="971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x v="972"/>
  </r>
  <r>
    <n v="973"/>
    <s v="The Worlds First Fitness Shirt with Resistance the RS-1."/>
    <x v="972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x v="973"/>
  </r>
  <r>
    <n v="974"/>
    <s v="KneeJack"/>
    <x v="973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x v="974"/>
  </r>
  <r>
    <n v="975"/>
    <s v="Garstin Luxury Stainless Steel Case for the Apple Watch"/>
    <x v="974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x v="975"/>
  </r>
  <r>
    <n v="976"/>
    <s v="Cinnamon II The Ultimate Retro Smartwatch"/>
    <x v="975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x v="976"/>
  </r>
  <r>
    <n v="977"/>
    <s v="S2SA - Sport to Strap Adapter for Samsung Gear S2 Sport (3G)"/>
    <x v="976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x v="977"/>
  </r>
  <r>
    <n v="978"/>
    <s v="hidn tempo - a wearable stress coach"/>
    <x v="977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x v="978"/>
  </r>
  <r>
    <n v="979"/>
    <s v="Trequant - First Wearable for Tremors"/>
    <x v="978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x v="979"/>
  </r>
  <r>
    <n v="980"/>
    <s v="Jayster Wallet - Find your stuff using Bluetooth Technology."/>
    <x v="979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x v="980"/>
  </r>
  <r>
    <n v="981"/>
    <s v="Tabla AEIOU One Handed Two Handed Keyboard Development Kit"/>
    <x v="980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x v="981"/>
  </r>
  <r>
    <n v="982"/>
    <s v="Smart 2-in-1 I-PHONE HANDLE/WALLETtm"/>
    <x v="981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x v="982"/>
  </r>
  <r>
    <n v="983"/>
    <s v="Wendu: Control your Climate, Wear the Future"/>
    <x v="982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x v="983"/>
  </r>
  <r>
    <n v="984"/>
    <s v="Buy beauty &amp; hair products 24/7 from a vending machine."/>
    <x v="983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x v="984"/>
  </r>
  <r>
    <n v="985"/>
    <s v="Cardiglow : Fitness Tracker and Biofeedback Device"/>
    <x v="984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x v="985"/>
  </r>
  <r>
    <n v="986"/>
    <s v="EMBER wear Ski and Snow Sport Heated Gloves and Mittens"/>
    <x v="985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x v="986"/>
  </r>
  <r>
    <n v="987"/>
    <s v="Kidswatcher"/>
    <x v="986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x v="987"/>
  </r>
  <r>
    <n v="988"/>
    <s v="The first Earphones Cover in eco-leather and Made in Italy"/>
    <x v="987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x v="988"/>
  </r>
  <r>
    <n v="989"/>
    <s v="Power Rope"/>
    <x v="988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x v="989"/>
  </r>
  <r>
    <n v="990"/>
    <s v="The HotSeat child safety carseat with temperature alarm"/>
    <x v="989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x v="990"/>
  </r>
  <r>
    <n v="991"/>
    <s v="Russell &amp; Sons Watches"/>
    <x v="990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x v="991"/>
  </r>
  <r>
    <n v="992"/>
    <s v="WairConditioning"/>
    <x v="991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x v="992"/>
  </r>
  <r>
    <n v="993"/>
    <s v="iLumaware Shield TL - Radar technology for bicycle"/>
    <x v="992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x v="993"/>
  </r>
  <r>
    <n v="994"/>
    <s v="Intelligent Leather Jacket. Heat. Communicate. Recharge."/>
    <x v="993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x v="994"/>
  </r>
  <r>
    <n v="995"/>
    <s v="DAZLN: NFC Nails that Light Up Holiday Parties!"/>
    <x v="994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x v="995"/>
  </r>
  <r>
    <n v="996"/>
    <s v="Social behavior in technical communities"/>
    <x v="995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x v="996"/>
  </r>
  <r>
    <n v="997"/>
    <s v="iPhanny"/>
    <x v="996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x v="997"/>
  </r>
  <r>
    <n v="998"/>
    <s v="Ollinfit: The Wearable Personal Trainer"/>
    <x v="997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x v="998"/>
  </r>
  <r>
    <n v="999"/>
    <s v="Avid Watch: Multi-Sport Smart Watch with Activity Tracking"/>
    <x v="998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x v="999"/>
  </r>
  <r>
    <n v="1000"/>
    <s v="Ristola Plongeur/UTC 300 Meter COSC/ISO Diver (Canceled)"/>
    <x v="999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x v="1000"/>
  </r>
  <r>
    <n v="1001"/>
    <s v="LED sports clothing for running cycling and walking, we make (Canceled)"/>
    <x v="1000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x v="1001"/>
  </r>
  <r>
    <n v="1002"/>
    <s v="Lokett: Customizable Smartphone Memory Necklace (Canceled)"/>
    <x v="1001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x v="1002"/>
  </r>
  <r>
    <n v="1003"/>
    <s v="Fashion loves Technology: Lamour, the connected heating shoe (Canceled)"/>
    <x v="1002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x v="1003"/>
  </r>
  <r>
    <n v="1004"/>
    <s v="AllerGuarder: Bluetooth wristband helps food-allergy kids"/>
    <x v="1003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x v="1004"/>
  </r>
  <r>
    <n v="1005"/>
    <s v="Forcite Alpine - World's First smart helmet for snow sports"/>
    <x v="1004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x v="1005"/>
  </r>
  <r>
    <n v="1006"/>
    <s v="SnuG Watchbands for Moto360 smartwatch (Canceled)"/>
    <x v="1005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x v="1006"/>
  </r>
  <r>
    <n v="1007"/>
    <s v="SMART Knee Sleeve that Recommends Rest (Canceled)"/>
    <x v="1006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x v="1007"/>
  </r>
  <r>
    <n v="1008"/>
    <s v="Miclop - Tu cabina profesional portÃ¡til (Canceled)"/>
    <x v="1007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x v="1008"/>
  </r>
  <r>
    <n v="1009"/>
    <s v="R-CON: Run Faster, Run Longer (Canceled)"/>
    <x v="1008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x v="1009"/>
  </r>
  <r>
    <n v="1010"/>
    <s v="RISTMATEÂ®, smartphone wrist dock and much more. (Canceled)"/>
    <x v="1009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x v="1010"/>
  </r>
  <r>
    <n v="1011"/>
    <s v="StreetskatePRO's  Knee, Shin, &amp; Ankle pad compression sleeve"/>
    <x v="1010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x v="1011"/>
  </r>
  <r>
    <n v="1012"/>
    <s v="HALLAM new york SMART JACKET 2.0 for TRAVEL with 29 FUNCTION (Canceled)"/>
    <x v="1011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x v="1012"/>
  </r>
  <r>
    <n v="1013"/>
    <s v="Versa Prima: The First Portable And Wearable LED Strip"/>
    <x v="1012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x v="1013"/>
  </r>
  <r>
    <n v="1014"/>
    <s v="CHEMION: The World's First Smart Glasses (Canceled)"/>
    <x v="1013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x v="1014"/>
  </r>
  <r>
    <n v="1015"/>
    <s v="SKIN - Wearable music remote control for your mobile phone"/>
    <x v="1014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x v="1015"/>
  </r>
  <r>
    <n v="1016"/>
    <s v="YEPZONâ„¢ FREEDOM: A Personal Safety Alarm w/Global Locator"/>
    <x v="1015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x v="1016"/>
  </r>
  <r>
    <n v="1017"/>
    <s v="Elbee: Wireless in-ear headphones with smart features"/>
    <x v="1016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x v="1017"/>
  </r>
  <r>
    <n v="1018"/>
    <s v="Owl (Canceled)"/>
    <x v="1017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x v="1018"/>
  </r>
  <r>
    <n v="1019"/>
    <s v="Tempi - The Smart Way to Monitor Temperature and Humidity"/>
    <x v="1018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x v="1019"/>
  </r>
  <r>
    <n v="1020"/>
    <s v="Sleepwreck - Disasterpiece EP (Jump Drives!)"/>
    <x v="1019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x v="1020"/>
  </r>
  <r>
    <n v="1021"/>
    <s v="Rick and Morty Album &amp; Music Video"/>
    <x v="1020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x v="1021"/>
  </r>
  <r>
    <n v="1022"/>
    <s v="Sammy Bananas - Bootlegs Vol. 2!!"/>
    <x v="1021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x v="1022"/>
  </r>
  <r>
    <n v="1023"/>
    <s v="'Pathfinder' - a High Five Spaceship album"/>
    <x v="1022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x v="1023"/>
  </r>
  <r>
    <n v="1024"/>
    <s v="The Last Art Fact Album Ever"/>
    <x v="1023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x v="1024"/>
  </r>
  <r>
    <n v="1025"/>
    <s v="[NUREN] The New Renaissance"/>
    <x v="1024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x v="1025"/>
  </r>
  <r>
    <n v="1026"/>
    <s v="Changing Stations; London Underground Album Project"/>
    <x v="1025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x v="1026"/>
  </r>
  <r>
    <n v="1027"/>
    <s v="The Seshen - Let's Take This Show on the Road!"/>
    <x v="1026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x v="1027"/>
  </r>
  <r>
    <n v="1028"/>
    <s v="BRAND NEW GUYVER ALBUM &quot;Alien on Earth&quot; + Extras"/>
    <x v="1027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x v="1028"/>
  </r>
  <r>
    <n v="1029"/>
    <s v="StrobeHouse presents Valborg 2015"/>
    <x v="1028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x v="1029"/>
  </r>
  <r>
    <n v="1030"/>
    <s v="The Gothsicles - I FEEL SICLE"/>
    <x v="1029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x v="1030"/>
  </r>
  <r>
    <n v="1031"/>
    <s v="Liquid Diet's Double Life"/>
    <x v="1030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x v="1031"/>
  </r>
  <r>
    <n v="1032"/>
    <s v="Phantom Ship / Coastal (Album Preorder)"/>
    <x v="1031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x v="1032"/>
  </r>
  <r>
    <n v="1033"/>
    <s v="Daughter Vision remix album on limited vinyl, cassette &amp; CD"/>
    <x v="1032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x v="1033"/>
  </r>
  <r>
    <n v="1034"/>
    <s v="American Pixels - a Game Music Tribute Album by Mazedude"/>
    <x v="1033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x v="1034"/>
  </r>
  <r>
    <n v="1035"/>
    <s v="Sharaz &quot;Project Nintendo&quot; Collector Edition 2x12&quot; Vinyl"/>
    <x v="1034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x v="1035"/>
  </r>
  <r>
    <n v="1036"/>
    <s v="Bring Kyrstyn's Album to Life!"/>
    <x v="1035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x v="1036"/>
  </r>
  <r>
    <n v="1037"/>
    <s v="Lemonymous 10th Anniversary Album Re-Release"/>
    <x v="1036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x v="1037"/>
  </r>
  <r>
    <n v="1038"/>
    <s v="Last of the Lost Boys: New Music from Matthew Blake"/>
    <x v="1037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x v="1038"/>
  </r>
  <r>
    <n v="1039"/>
    <s v="Becoming Rainbow: A Music, Art &amp; Virtual Reality Experience"/>
    <x v="1038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x v="1039"/>
  </r>
  <r>
    <n v="1040"/>
    <s v="Broadcasts to Promote Human Freedom in South Florida"/>
    <x v="1039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x v="1040"/>
  </r>
  <r>
    <n v="1041"/>
    <s v="Industry Success Project (Canceled)"/>
    <x v="1040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x v="1041"/>
  </r>
  <r>
    <n v="1042"/>
    <s v="Ben's Top 5 podcast (Canceled)"/>
    <x v="1041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x v="1042"/>
  </r>
  <r>
    <n v="1043"/>
    <s v="Printing TONE Audio 10th Anniversary Edition! (Canceled)"/>
    <x v="1042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x v="1043"/>
  </r>
  <r>
    <n v="1044"/>
    <s v="Podcast for fun! (Canceled)"/>
    <x v="1043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x v="1044"/>
  </r>
  <r>
    <n v="1045"/>
    <s v="In Case Of Emergency (Canceled)"/>
    <x v="1044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x v="1045"/>
  </r>
  <r>
    <n v="1046"/>
    <s v="All Things Horses Podcast (Canceled)"/>
    <x v="1045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x v="1046"/>
  </r>
  <r>
    <n v="1047"/>
    <s v="Start a New Podcast (Canceled)"/>
    <x v="1046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x v="1047"/>
  </r>
  <r>
    <n v="1048"/>
    <s v="#MYLifeMatters Radio Show &amp; Podcast (Canceled)"/>
    <x v="1047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x v="1048"/>
  </r>
  <r>
    <n v="1049"/>
    <s v="J1 (Canceled)"/>
    <x v="1048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x v="1049"/>
  </r>
  <r>
    <n v="1050"/>
    <s v="The (Secular) Barbershop Podcast (Canceled)"/>
    <x v="1049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x v="1050"/>
  </r>
  <r>
    <n v="1051"/>
    <s v="Now You Know Podcast (Canceled)"/>
    <x v="1050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x v="1051"/>
  </r>
  <r>
    <n v="1052"/>
    <s v="Big Daddy's Long Ass Road Trip To W.S.O.P. 2016! Podcasts!"/>
    <x v="1051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x v="1052"/>
  </r>
  <r>
    <n v="1053"/>
    <s v="A day in the life of...(podcast) (Canceled)"/>
    <x v="1052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x v="1053"/>
  </r>
  <r>
    <n v="1054"/>
    <s v="Michale Graves &quot;The Voice of Liberty&quot; WVNJ RADIO 1160 AM"/>
    <x v="1053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x v="1054"/>
  </r>
  <r>
    <n v="1055"/>
    <s v="The Smile High Podcast Club Season 3 (Canceled)"/>
    <x v="1054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x v="1055"/>
  </r>
  <r>
    <n v="1056"/>
    <s v="Suburban Disorder Podcast (Canceled)"/>
    <x v="1055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x v="1056"/>
  </r>
  <r>
    <n v="1057"/>
    <s v="Support Independent Media (Canceled)"/>
    <x v="1056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x v="1057"/>
  </r>
  <r>
    <n v="1058"/>
    <s v="The Body Politic Radio (Canceled)"/>
    <x v="1057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x v="1058"/>
  </r>
  <r>
    <n v="1059"/>
    <s v="Voice Over Artist (Canceled)"/>
    <x v="1058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x v="1059"/>
  </r>
  <r>
    <n v="1060"/>
    <s v="Reality  Check (Canceled)"/>
    <x v="1059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x v="1060"/>
  </r>
  <r>
    <n v="1061"/>
    <s v="Chat Box 23 (Canceled)"/>
    <x v="1060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x v="1061"/>
  </r>
  <r>
    <n v="1062"/>
    <s v="RETURNING AT A LATER DATE"/>
    <x v="1061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x v="1062"/>
  </r>
  <r>
    <n v="1063"/>
    <s v="Final Benghazi Report on audio â€“ New results may shock you!"/>
    <x v="1062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x v="1063"/>
  </r>
  <r>
    <n v="1064"/>
    <s v="Vineyard Valley - A Social Winemaking Game!"/>
    <x v="1063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x v="1064"/>
  </r>
  <r>
    <n v="1065"/>
    <s v="Diggers Fall tactical multiplayer pc shooter"/>
    <x v="1064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x v="1065"/>
  </r>
  <r>
    <n v="1066"/>
    <s v="So I'm A Dark Lord"/>
    <x v="1065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x v="1066"/>
  </r>
  <r>
    <n v="1067"/>
    <s v="Fate Fighters - The Ultimate Decision Maker"/>
    <x v="1066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x v="1067"/>
  </r>
  <r>
    <n v="1068"/>
    <s v="The Quest To Save Hip Hop"/>
    <x v="1067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x v="1068"/>
  </r>
  <r>
    <n v="1069"/>
    <s v="Until The End (PC, Mac, and Linux)"/>
    <x v="1068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x v="1069"/>
  </r>
  <r>
    <n v="1070"/>
    <s v="Prez Games: Do You Have What it Takes to Win the Presidency?"/>
    <x v="1069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x v="1070"/>
  </r>
  <r>
    <n v="1071"/>
    <s v="DJ's Bane"/>
    <x v="1070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x v="1071"/>
  </r>
  <r>
    <n v="1072"/>
    <s v="World Defense : Tower Defense"/>
    <x v="1071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x v="1072"/>
  </r>
  <r>
    <n v="1073"/>
    <s v="Rainbow Ball to the Iphone"/>
    <x v="1072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x v="1073"/>
  </r>
  <r>
    <n v="1074"/>
    <s v="Kingdom Espionage"/>
    <x v="1073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x v="1074"/>
  </r>
  <r>
    <n v="1075"/>
    <s v="Towers Of The Apocalypse"/>
    <x v="1074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x v="1075"/>
  </r>
  <r>
    <n v="1076"/>
    <s v="Kaptain Brawe 2: A Space Travesty"/>
    <x v="1075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x v="1076"/>
  </r>
  <r>
    <n v="1077"/>
    <s v="Legends of Callasia [Demo Available NOW!]"/>
    <x v="1076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x v="1077"/>
  </r>
  <r>
    <n v="1078"/>
    <s v="New iPad/iPhone game development software needed"/>
    <x v="1077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x v="1078"/>
  </r>
  <r>
    <n v="1079"/>
    <s v="Sirius Online, an indie Space MMO"/>
    <x v="1078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x v="1079"/>
  </r>
  <r>
    <n v="1080"/>
    <s v="Skullforge: The Hunt"/>
    <x v="1079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x v="1080"/>
  </r>
  <r>
    <n v="1081"/>
    <s v="The Creature"/>
    <x v="1080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x v="1081"/>
  </r>
  <r>
    <n v="1082"/>
    <s v="T-Fighter: Code Name M - Mobile Edition"/>
    <x v="1081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x v="1082"/>
  </r>
  <r>
    <n v="1083"/>
    <s v="Video Game Store That Can Beat Out Any Other"/>
    <x v="1082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x v="1083"/>
  </r>
  <r>
    <n v="1084"/>
    <s v="My own channel"/>
    <x v="1083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x v="1084"/>
  </r>
  <r>
    <n v="1085"/>
    <s v="Sun Dryd Studios"/>
    <x v="1084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x v="1085"/>
  </r>
  <r>
    <n v="1086"/>
    <s v="Cyber Universe Online"/>
    <x v="1085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x v="1086"/>
  </r>
  <r>
    <n v="1087"/>
    <s v="Idle Gamers"/>
    <x v="1086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x v="1087"/>
  </r>
  <r>
    <n v="1088"/>
    <s v="Still Alive"/>
    <x v="1087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x v="1088"/>
  </r>
  <r>
    <n v="1089"/>
    <s v="Farabel"/>
    <x v="1088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x v="1089"/>
  </r>
  <r>
    <n v="1090"/>
    <s v="Help Jumpy Punch Prosper!!"/>
    <x v="1089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x v="1090"/>
  </r>
  <r>
    <n v="1091"/>
    <s v="London Revolution - Open World RPG Minecraft Server"/>
    <x v="1090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x v="1091"/>
  </r>
  <r>
    <n v="1092"/>
    <s v="toggleme. - the next phenom in mobile gaming"/>
    <x v="1091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x v="1092"/>
  </r>
  <r>
    <n v="1093"/>
    <s v="Help get &quot;Don't Look&quot; on Steam Greenlight!"/>
    <x v="1092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x v="1093"/>
  </r>
  <r>
    <n v="1094"/>
    <s v="Sprocket Junkie"/>
    <x v="1093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x v="1094"/>
  </r>
  <r>
    <n v="1095"/>
    <s v="Project Snowstorm"/>
    <x v="1094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x v="1095"/>
  </r>
  <r>
    <n v="1096"/>
    <s v="Bugspeed Collider: Fast-Paced Platform Brawler (1â€“4 Players)"/>
    <x v="1095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x v="1096"/>
  </r>
  <r>
    <n v="1097"/>
    <s v="Rabbly"/>
    <x v="1096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x v="1097"/>
  </r>
  <r>
    <n v="1098"/>
    <s v="Kick, Punch... Fireball"/>
    <x v="1097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x v="1098"/>
  </r>
  <r>
    <n v="1099"/>
    <s v="Xeno - A Sci-Fi FPS"/>
    <x v="1098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x v="1099"/>
  </r>
  <r>
    <n v="1100"/>
    <s v="Aeldengald Saga Book I"/>
    <x v="1099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x v="1100"/>
  </r>
  <r>
    <n v="1101"/>
    <s v="Strain Wars"/>
    <x v="1100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x v="1101"/>
  </r>
  <r>
    <n v="1102"/>
    <s v="Runers"/>
    <x v="1101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x v="1102"/>
  </r>
  <r>
    <n v="1103"/>
    <s v="The Morgue"/>
    <x v="1102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x v="1103"/>
  </r>
  <r>
    <n v="1104"/>
    <s v="Street Heroes - A Facebook Beat 'em Up"/>
    <x v="1103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x v="1104"/>
  </r>
  <r>
    <n v="1105"/>
    <s v="Nightmare Zombies"/>
    <x v="1104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x v="1105"/>
  </r>
  <r>
    <n v="1106"/>
    <s v="Backyard Zombies"/>
    <x v="1105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x v="1106"/>
  </r>
  <r>
    <n v="1107"/>
    <s v="The kidcade is the next big thing in the home entertainment"/>
    <x v="1106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x v="1107"/>
  </r>
  <r>
    <n v="1108"/>
    <s v="Urbania: Create the future"/>
    <x v="1107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x v="1108"/>
  </r>
  <r>
    <n v="1109"/>
    <s v="1985 Video Game Museum/Arcade/Game Lounge/Event Center"/>
    <x v="1108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x v="1109"/>
  </r>
  <r>
    <n v="1110"/>
    <s v="PSI - Role Playing Game"/>
    <x v="1109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x v="1110"/>
  </r>
  <r>
    <n v="1111"/>
    <s v="Funding HyperLight Studios"/>
    <x v="1110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x v="1111"/>
  </r>
  <r>
    <n v="1112"/>
    <s v="Johnny Rocketfingers: Violent Point &amp; Click Adventure!"/>
    <x v="1111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x v="1112"/>
  </r>
  <r>
    <n v="1113"/>
    <s v="A YouTube Gaming Channel"/>
    <x v="1112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x v="1113"/>
  </r>
  <r>
    <n v="1114"/>
    <s v="TeleRide"/>
    <x v="1113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x v="1114"/>
  </r>
  <r>
    <n v="1115"/>
    <s v="Before You Sleep - A Survival Social Video Game"/>
    <x v="1114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x v="1115"/>
  </r>
  <r>
    <n v="1116"/>
    <s v="Quest Remnants of Chaos"/>
    <x v="1115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x v="1116"/>
  </r>
  <r>
    <n v="1117"/>
    <s v="Medieval Village"/>
    <x v="1116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x v="1117"/>
  </r>
  <r>
    <n v="1118"/>
    <s v="Battle-Buddy â€“ Bringing gamers together"/>
    <x v="1117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x v="1118"/>
  </r>
  <r>
    <n v="1119"/>
    <s v="Island of Paws - A Dog and Cat RPG Game    0==]=====&gt;"/>
    <x v="1118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x v="1119"/>
  </r>
  <r>
    <n v="1120"/>
    <s v="PlanEt Ninjahwah"/>
    <x v="1119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x v="1120"/>
  </r>
  <r>
    <n v="1121"/>
    <s v="Pwincess"/>
    <x v="1120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x v="1121"/>
  </r>
  <r>
    <n v="1122"/>
    <s v="Funny Monsters (Mobile Game)"/>
    <x v="1121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x v="1122"/>
  </r>
  <r>
    <n v="1123"/>
    <s v="Droplets"/>
    <x v="1122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x v="1123"/>
  </r>
  <r>
    <n v="1124"/>
    <s v="Disaster Defender:Save lives in a game and in the Real World"/>
    <x v="1123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x v="1124"/>
  </r>
  <r>
    <n v="1125"/>
    <s v="Ultimate Supremacy"/>
    <x v="1124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x v="1125"/>
  </r>
  <r>
    <n v="1126"/>
    <s v="GAMING TO LEARN"/>
    <x v="1125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x v="1126"/>
  </r>
  <r>
    <n v="1127"/>
    <s v="ABRAcaPOCUS!!"/>
    <x v="1126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x v="1127"/>
  </r>
  <r>
    <n v="1128"/>
    <s v="Flying Turds"/>
    <x v="1127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x v="1128"/>
  </r>
  <r>
    <n v="1129"/>
    <s v="Angry words with Friends"/>
    <x v="1128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x v="1129"/>
  </r>
  <r>
    <n v="1130"/>
    <s v="Terror Interceptor Mobile Video Game"/>
    <x v="1129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x v="1130"/>
  </r>
  <r>
    <n v="1131"/>
    <s v="Hot Potato - The App"/>
    <x v="1130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x v="1131"/>
  </r>
  <r>
    <n v="1132"/>
    <s v="One"/>
    <x v="1131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x v="1132"/>
  </r>
  <r>
    <n v="1133"/>
    <s v="Ping"/>
    <x v="1132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x v="1133"/>
  </r>
  <r>
    <n v="1134"/>
    <s v="New Mario Bro's style game!"/>
    <x v="1133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x v="1134"/>
  </r>
  <r>
    <n v="1135"/>
    <s v="Trumperama"/>
    <x v="1134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x v="1135"/>
  </r>
  <r>
    <n v="1136"/>
    <s v="OneLifeMen - Jeu d' Aventure smartphone en Voxel Art"/>
    <x v="1135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x v="1136"/>
  </r>
  <r>
    <n v="1137"/>
    <s v="Nodiatis RPG: Steam, Android, &amp; iOS Clients"/>
    <x v="1136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x v="1137"/>
  </r>
  <r>
    <n v="1138"/>
    <s v="Slayers of The Dead AR- build your ultimate Zombie Fort"/>
    <x v="1137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x v="1138"/>
  </r>
  <r>
    <n v="1139"/>
    <s v="Soulwalker"/>
    <x v="1138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x v="1139"/>
  </r>
  <r>
    <n v="1140"/>
    <s v="Medieval Empire by Bear Games"/>
    <x v="1139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x v="1140"/>
  </r>
  <r>
    <n v="1141"/>
    <s v="Arena Z - Zombie Survival"/>
    <x v="1140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x v="1141"/>
  </r>
  <r>
    <n v="1142"/>
    <s v="3E Community, a company driven by YOU!"/>
    <x v="1141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x v="1142"/>
  </r>
  <r>
    <n v="1143"/>
    <s v="Convergence: Rift Wars"/>
    <x v="1142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x v="1143"/>
  </r>
  <r>
    <n v="1144"/>
    <s v="We Need Your Help to Finish Our BBQ Food Truck"/>
    <x v="1143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x v="1144"/>
  </r>
  <r>
    <n v="1145"/>
    <s v="A FORK IN THE ROAD food truck"/>
    <x v="1144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x v="1145"/>
  </r>
  <r>
    <n v="1146"/>
    <s v="Sleepy PIg Barbecue: Auburn's First BBQ Food Truck"/>
    <x v="1145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x v="1146"/>
  </r>
  <r>
    <n v="1147"/>
    <s v="baked pugtato"/>
    <x v="1146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x v="1147"/>
  </r>
  <r>
    <n v="1148"/>
    <s v="Warren's / Adilyn's Rollin' Bistro"/>
    <x v="1147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x v="1148"/>
  </r>
  <r>
    <n v="1149"/>
    <s v="The Floridian Food Truck"/>
    <x v="1148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x v="1149"/>
  </r>
  <r>
    <n v="1150"/>
    <s v="Chef Po's Food Truck"/>
    <x v="1149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x v="1150"/>
  </r>
  <r>
    <n v="1151"/>
    <s v="Blaze'n Pontiac Grill"/>
    <x v="1150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x v="1151"/>
  </r>
  <r>
    <n v="1152"/>
    <s v="Peruvian King Food Truck"/>
    <x v="1151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x v="1152"/>
  </r>
  <r>
    <n v="1153"/>
    <s v="The Cold Spot Mobile Trailer"/>
    <x v="1152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x v="1153"/>
  </r>
  <r>
    <n v="1154"/>
    <s v="Food Truck Funding"/>
    <x v="1153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x v="1154"/>
  </r>
  <r>
    <n v="1155"/>
    <s v="Mobile Coffee Cart with a Purpose"/>
    <x v="1154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x v="1155"/>
  </r>
  <r>
    <n v="1156"/>
    <s v="Harley Hawg Dogs, Inc"/>
    <x v="1155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x v="1156"/>
  </r>
  <r>
    <n v="1157"/>
    <s v="BIGFOOT BBQ - Flavors As Big As Sasquatch Himself"/>
    <x v="1156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x v="1157"/>
  </r>
  <r>
    <n v="1158"/>
    <s v="Help me build my Tiny House Cupcake Bakery - Phase 1"/>
    <x v="1157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x v="1158"/>
  </r>
  <r>
    <n v="1159"/>
    <s v="Skewed Up Food Truck"/>
    <x v="1158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x v="1159"/>
  </r>
  <r>
    <n v="1160"/>
    <s v="Harvest Grub Eatery...Mobile Eatery...Fresh Seasonal Grub!"/>
    <x v="1159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x v="1160"/>
  </r>
  <r>
    <n v="1161"/>
    <s v="Pyros Brick Oven Pizza in a Food Truck."/>
    <x v="1160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x v="1161"/>
  </r>
  <r>
    <n v="1162"/>
    <s v="Super Natural Kooking"/>
    <x v="1161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x v="1162"/>
  </r>
  <r>
    <n v="1163"/>
    <s v="When I become awesome, I will cater an event for you!!"/>
    <x v="1162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x v="1163"/>
  </r>
  <r>
    <n v="1164"/>
    <s v="Bayou Classic BBQ"/>
    <x v="1163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x v="1164"/>
  </r>
  <r>
    <n v="1165"/>
    <s v="Cupcake Wars Winners: Dreamy Creations Cupcake Truck"/>
    <x v="1164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x v="1165"/>
  </r>
  <r>
    <n v="1166"/>
    <s v="Fire On High: Organic Food Truck on a Mission"/>
    <x v="1165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x v="1166"/>
  </r>
  <r>
    <n v="1167"/>
    <s v="Empanada Express Food Truck"/>
    <x v="1166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x v="1167"/>
  </r>
  <r>
    <n v="1168"/>
    <s v="SiMpLy FreSH fOoD TrUck"/>
    <x v="1167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x v="1168"/>
  </r>
  <r>
    <n v="1169"/>
    <s v="FREE Shuttle Service in Downtown Los Angeles"/>
    <x v="1168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x v="1169"/>
  </r>
  <r>
    <n v="1170"/>
    <s v="Its A Rib Thing"/>
    <x v="1169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x v="1170"/>
  </r>
  <r>
    <n v="1171"/>
    <s v="The Mean Green Purple Machine"/>
    <x v="1170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x v="1171"/>
  </r>
  <r>
    <n v="1172"/>
    <s v="let your dayz take you to the dogs."/>
    <x v="1171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x v="1172"/>
  </r>
  <r>
    <n v="1173"/>
    <s v="Notorious P.I.G. Food Truck will bring gangsta food to YOU!!"/>
    <x v="1172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x v="1173"/>
  </r>
  <r>
    <n v="1174"/>
    <s v="Give The Black Burro a Stable Stable"/>
    <x v="1173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x v="1174"/>
  </r>
  <r>
    <n v="1175"/>
    <s v="Bad To The Cone Food Service ATX"/>
    <x v="1174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x v="1175"/>
  </r>
  <r>
    <n v="1176"/>
    <s v="Mirlin's Sushi"/>
    <x v="1175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x v="1176"/>
  </r>
  <r>
    <n v="1177"/>
    <s v="Funnel Cakes come to the UK!"/>
    <x v="1176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x v="1177"/>
  </r>
  <r>
    <n v="1178"/>
    <s v="Thella's, food, tacos, burritos, health"/>
    <x v="1177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x v="1178"/>
  </r>
  <r>
    <n v="1179"/>
    <s v="El Camion Roja"/>
    <x v="1178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x v="1179"/>
  </r>
  <r>
    <n v="1180"/>
    <s v="Hogzilla S.O.W. (Squeals On Wheels) A Veteran Owned Company"/>
    <x v="1179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x v="1180"/>
  </r>
  <r>
    <n v="1181"/>
    <s v="Gringo Loco Tacos Food Truck"/>
    <x v="1180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x v="1181"/>
  </r>
  <r>
    <n v="1182"/>
    <s v="J &amp; D Rolling Smoke BBQ expansion"/>
    <x v="1181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x v="1182"/>
  </r>
  <r>
    <n v="1183"/>
    <s v="Freshie's Donuts Food Trailer"/>
    <x v="1182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x v="1183"/>
  </r>
  <r>
    <n v="1184"/>
    <s v="2016/2017 Cyclocross Album"/>
    <x v="1183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x v="1184"/>
  </r>
  <r>
    <n v="1185"/>
    <s v="Katrina  Reflections"/>
    <x v="1184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x v="1185"/>
  </r>
  <r>
    <n v="1186"/>
    <s v="Children of Zanskar. Happiness is not in things, itâ€™s in us."/>
    <x v="1185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x v="1186"/>
  </r>
  <r>
    <n v="1187"/>
    <s v="&quot;SUNDANCERS: The Men of Utah&quot;"/>
    <x v="1186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x v="1187"/>
  </r>
  <r>
    <n v="1188"/>
    <s v="Because Dance."/>
    <x v="1187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x v="1188"/>
  </r>
  <r>
    <n v="1189"/>
    <s v="Road Ramblers"/>
    <x v="1188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x v="1189"/>
  </r>
  <r>
    <n v="1190"/>
    <s v="The Reality Of Chronic Illness - The Book"/>
    <x v="1189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x v="1190"/>
  </r>
  <r>
    <n v="1191"/>
    <s v="Good Morning Japan"/>
    <x v="1190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x v="1191"/>
  </r>
  <r>
    <n v="1192"/>
    <s v="Other Worlds - A Make 100 Project"/>
    <x v="1191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x v="1192"/>
  </r>
  <r>
    <n v="1193"/>
    <s v="KAREN  KUEHN - MAVERICK CAMERA - The Photographs &amp; Stories"/>
    <x v="1192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x v="1193"/>
  </r>
  <r>
    <n v="1194"/>
    <s v="Atlantic Light: The West Coast of Ireland in Photographs"/>
    <x v="1193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x v="1194"/>
  </r>
  <r>
    <n v="1195"/>
    <s v="CALAMITA/Ã€ project"/>
    <x v="1194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x v="1195"/>
  </r>
  <r>
    <n v="1196"/>
    <s v="NAKED IBIZA - A Large Scale Photography Book by Dylan Rosser"/>
    <x v="1195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x v="1196"/>
  </r>
  <r>
    <n v="1197"/>
    <s v="Brewtography Project: Discovering Colorado Breweries"/>
    <x v="1196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x v="1197"/>
  </r>
  <r>
    <n v="1198"/>
    <s v="The White Desert: Wildlife &amp; Antarctica photobook"/>
    <x v="1197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x v="1198"/>
  </r>
  <r>
    <n v="1199"/>
    <s v="The portrait of the forgotten: Syrian refugees in Jordan"/>
    <x v="1198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x v="1199"/>
  </r>
  <r>
    <n v="1200"/>
    <s v="Modern Nomads"/>
    <x v="1199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x v="1200"/>
  </r>
  <r>
    <n v="1201"/>
    <s v="Invisible People of Belarus"/>
    <x v="1200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x v="1201"/>
  </r>
  <r>
    <n v="1202"/>
    <s v="&quot;Angus O'Callaghan. Melbourne.&quot; 1968 - 1971"/>
    <x v="120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x v="1202"/>
  </r>
  <r>
    <n v="1203"/>
    <s v="reAPPEARANCES   a limited edition photography book"/>
    <x v="1202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x v="1203"/>
  </r>
  <r>
    <n v="1204"/>
    <s v="Miles From Los Angeles - A Photo Book of the Western U.S."/>
    <x v="1203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x v="1204"/>
  </r>
  <r>
    <n v="1205"/>
    <s v="Afro-Iran:Â The Unknown Minority"/>
    <x v="1204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x v="1205"/>
  </r>
  <r>
    <n v="1206"/>
    <s v="Until I Gush Forth / Limited Edition Zine by Esthaem"/>
    <x v="1205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x v="1206"/>
  </r>
  <r>
    <n v="1207"/>
    <s v="ITALIANA"/>
    <x v="1206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x v="1207"/>
  </r>
  <r>
    <n v="1208"/>
    <s v="Into The Great White Sands"/>
    <x v="1207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x v="1208"/>
  </r>
  <r>
    <n v="1209"/>
    <s v="Israel: An Inspiring Photographic Journey (Photobook)"/>
    <x v="1208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x v="1209"/>
  </r>
  <r>
    <n v="1210"/>
    <s v="Det Andra GÃ¶teborg"/>
    <x v="1209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x v="1210"/>
  </r>
  <r>
    <n v="1211"/>
    <s v="500 Views of Japan"/>
    <x v="1210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x v="1211"/>
  </r>
  <r>
    <n v="1212"/>
    <s v="Faces of Yoga: A Coffee Table Photo Book"/>
    <x v="1211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x v="1212"/>
  </r>
  <r>
    <n v="1213"/>
    <s v="Iceland Impressions: photographs by Iwona and Adam Balcy"/>
    <x v="1212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x v="1213"/>
  </r>
  <r>
    <n v="1214"/>
    <s v="Framed Himalaya: Lachen Valley (Campaign Part - 2)"/>
    <x v="1213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x v="1214"/>
  </r>
  <r>
    <n v="1215"/>
    <s v="ShootTokyo: The Book"/>
    <x v="1214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x v="1215"/>
  </r>
  <r>
    <n v="1216"/>
    <s v="In Training: a book of Bonsai photographs"/>
    <x v="1215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x v="1216"/>
  </r>
  <r>
    <n v="1217"/>
    <s v="Either Limits or Contradictions-A Photo Book in three parts"/>
    <x v="1216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x v="1217"/>
  </r>
  <r>
    <n v="1218"/>
    <s v="The Alaska Range"/>
    <x v="1217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x v="1218"/>
  </r>
  <r>
    <n v="1219"/>
    <s v="The Box"/>
    <x v="1218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x v="1219"/>
  </r>
  <r>
    <n v="1220"/>
    <s v="All The People"/>
    <x v="1219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x v="1220"/>
  </r>
  <r>
    <n v="1221"/>
    <s v="Oh When The Blues - Oldham Athletic Photography Book"/>
    <x v="1220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x v="1221"/>
  </r>
  <r>
    <n v="1222"/>
    <s v="Project Pilgrim"/>
    <x v="1221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x v="1222"/>
  </r>
  <r>
    <n v="1223"/>
    <s v="YOSEMITE PEOPLE"/>
    <x v="1222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x v="1223"/>
  </r>
  <r>
    <n v="1224"/>
    <s v="&quot;I Dreamed Last Night&quot; Album (Canceled)"/>
    <x v="1223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x v="1224"/>
  </r>
  <r>
    <n v="1225"/>
    <s v="Cesar Chavez's First Music Album (Canceled)"/>
    <x v="1224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x v="1225"/>
  </r>
  <r>
    <n v="1226"/>
    <s v="Pavlo is Filming  a PBS Concert Special (Canceled)"/>
    <x v="1225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x v="1226"/>
  </r>
  <r>
    <n v="1227"/>
    <s v="Beast of the Beats VIII Webster Hall, NY (Nov 6-9 2014)"/>
    <x v="1226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x v="1227"/>
  </r>
  <r>
    <n v="1228"/>
    <s v="World artist Kat Maguire's debut CD entitled &quot;Gypsy&quot;"/>
    <x v="1227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x v="1228"/>
  </r>
  <r>
    <n v="1229"/>
    <s v="Agni Varsha - opera by Vanraj Bhatia - world premiere"/>
    <x v="1228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x v="1229"/>
  </r>
  <r>
    <n v="1230"/>
    <s v="A Tribute to DC Talk:  Live Concert &amp; DVD (Canceled)"/>
    <x v="1229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x v="1230"/>
  </r>
  <r>
    <n v="1231"/>
    <s v="Villapalooza - Little Village Music Festival (Canceled)"/>
    <x v="1230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x v="1231"/>
  </r>
  <r>
    <n v="1232"/>
    <s v="A very effective CD-Book for the Bilingual Pre-Kinder Class!"/>
    <x v="1231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x v="1232"/>
  </r>
  <r>
    <n v="1233"/>
    <s v="Shakulute (Shakuhachi mouthpiece for Alto Flute) (Canceled)"/>
    <x v="1232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x v="1233"/>
  </r>
  <r>
    <n v="1234"/>
    <s v="Lionstar International Tour 2015 (Canceled)"/>
    <x v="1233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x v="1234"/>
  </r>
  <r>
    <n v="1235"/>
    <s v="Afternoon of Shakuhachi and Koto Music - CD Project"/>
    <x v="1234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x v="1235"/>
  </r>
  <r>
    <n v="1236"/>
    <s v="&quot;Volando&quot; CD Release (Canceled)"/>
    <x v="1235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x v="1236"/>
  </r>
  <r>
    <n v="1237"/>
    <s v="John Grover touches the world (Canceled)"/>
    <x v="1236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x v="1237"/>
  </r>
  <r>
    <n v="1238"/>
    <s v="Life Music-Healing through Song (Canceled)"/>
    <x v="1237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x v="1238"/>
  </r>
  <r>
    <n v="1239"/>
    <s v="Help Calmenco! finance new CD and Tour (Canceled)"/>
    <x v="1238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x v="1239"/>
  </r>
  <r>
    <n v="1240"/>
    <s v="Message of Peace, Love &amp; Unity (Canceled)"/>
    <x v="1239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x v="1240"/>
  </r>
  <r>
    <n v="1241"/>
    <s v="Create The World's Music Shack for students! (education!)"/>
    <x v="1240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x v="1241"/>
  </r>
  <r>
    <n v="1242"/>
    <s v="Add your voice to Cellphonia 9/11 (Canceled)"/>
    <x v="124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x v="1242"/>
  </r>
  <r>
    <n v="1243"/>
    <s v="Letâ€™s Keep the San Jose Mexican Heritage Festival Alive!"/>
    <x v="1242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x v="1243"/>
  </r>
  <r>
    <n v="1244"/>
    <s v="Theatrum Mundi releasing debut album &quot;Eyes of the Realm.&quot;"/>
    <x v="1243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x v="1244"/>
  </r>
  <r>
    <n v="1245"/>
    <s v="Help Smokey Folk Create Our First Album &amp; Music Video"/>
    <x v="1244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x v="1245"/>
  </r>
  <r>
    <n v="1246"/>
    <s v="Candy Warpop &quot;Smilef**ker&quot; Music Video"/>
    <x v="1245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x v="1246"/>
  </r>
  <r>
    <n v="1247"/>
    <s v="BRAIN DEAD to record debut EP with SLAYER producer!"/>
    <x v="1246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x v="1247"/>
  </r>
  <r>
    <n v="1248"/>
    <s v="The Vandies // Full length album!"/>
    <x v="1247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x v="1248"/>
  </r>
  <r>
    <n v="1249"/>
    <s v="Matt Stansberry &amp; The Romance - Debut EP"/>
    <x v="1248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x v="1249"/>
  </r>
  <r>
    <n v="1250"/>
    <s v="Willy Porter - Human Kindness"/>
    <x v="1249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x v="1250"/>
  </r>
  <r>
    <n v="1251"/>
    <s v="Jack Oblivian Harlan t Bobo Limes european tour"/>
    <x v="1250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x v="1251"/>
  </r>
  <r>
    <n v="1252"/>
    <s v="Remaster and Re-release &quot;Reality vs the Optimist&quot; on vinyl."/>
    <x v="1251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x v="1252"/>
  </r>
  <r>
    <n v="1253"/>
    <s v="Suburban Legends: New Album"/>
    <x v="1252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x v="1253"/>
  </r>
  <r>
    <n v="1254"/>
    <s v="Album4"/>
    <x v="1253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x v="1254"/>
  </r>
  <r>
    <n v="1255"/>
    <s v="The Space Bards Present Their First Album, &quot;Neon Milk&quot;!"/>
    <x v="1254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x v="1255"/>
  </r>
  <r>
    <n v="1256"/>
    <s v="DylanCarlson Wonders from the House of Albion lp/cd/dvd/book"/>
    <x v="1255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x v="1256"/>
  </r>
  <r>
    <n v="1257"/>
    <s v="Three Lobed Recordings 10th ann 4xLP set (Sonic Youth, SCG+)"/>
    <x v="1256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x v="1257"/>
  </r>
  <r>
    <n v="1258"/>
    <s v="Mustard Plug New Record!"/>
    <x v="1257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x v="1258"/>
  </r>
  <r>
    <n v="1259"/>
    <s v="Help Falling From One complete their CD!!!"/>
    <x v="1258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x v="1259"/>
  </r>
  <r>
    <n v="1260"/>
    <s v="Cub Country &quot;Repeat Until Death&quot; master and vinyl production"/>
    <x v="1259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x v="1260"/>
  </r>
  <r>
    <n v="1261"/>
    <s v="The Puget EP's Vinyl Release"/>
    <x v="1260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x v="1261"/>
  </r>
  <r>
    <n v="1262"/>
    <s v="WPG Drummer Boy's band &quot;Bold as Lions&quot; Releases debut album!"/>
    <x v="1261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x v="1262"/>
  </r>
  <r>
    <n v="1263"/>
    <s v="New Tropic Bombs EP ~ &quot;Return to Bomber Bay&quot;"/>
    <x v="1262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x v="1263"/>
  </r>
  <r>
    <n v="1264"/>
    <s v="Bear. is recording their first ep!"/>
    <x v="1263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x v="1264"/>
  </r>
  <r>
    <n v="1265"/>
    <s v="The Five One [NEW ALBUM] RED BLUE GREEN GOLD"/>
    <x v="1264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x v="1265"/>
  </r>
  <r>
    <n v="1266"/>
    <s v="Sensory Station's First EP"/>
    <x v="1265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x v="1266"/>
  </r>
  <r>
    <n v="1267"/>
    <s v="Fountains of Wayne guitarist Jody Porter - New solo LP"/>
    <x v="1266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x v="1267"/>
  </r>
  <r>
    <n v="1268"/>
    <s v="Full Devil Jacket 2nd Album Release"/>
    <x v="1267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x v="1268"/>
  </r>
  <r>
    <n v="1269"/>
    <s v="Heterotopia: a New Rock Opera &amp; Double Album from Schooltree"/>
    <x v="1268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x v="1269"/>
  </r>
  <r>
    <n v="1270"/>
    <s v="Resolution15 records their next album, Svaha"/>
    <x v="1269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x v="1270"/>
  </r>
  <r>
    <n v="1271"/>
    <s v="Flav Martin's 30-Year Overnight Success Project"/>
    <x v="1270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x v="1271"/>
  </r>
  <r>
    <n v="1272"/>
    <s v="N&amp;V MAKE AN ALBUM"/>
    <x v="1271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x v="1272"/>
  </r>
  <r>
    <n v="1273"/>
    <s v="Run Coyote &quot;Youth Haunts&quot; - Vinyl LP and CD"/>
    <x v="1272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x v="1273"/>
  </r>
  <r>
    <n v="1274"/>
    <s v="Assembly of Dust - &quot;Sun Shot&quot;"/>
    <x v="1273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x v="1274"/>
  </r>
  <r>
    <n v="1275"/>
    <s v="BLOODGOOD's 1st Studio Album in 22 Years!"/>
    <x v="1274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x v="1275"/>
  </r>
  <r>
    <n v="1276"/>
    <s v="MR. DREAM GOES TO JAIL"/>
    <x v="1275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x v="1276"/>
  </r>
  <r>
    <n v="1277"/>
    <s v="HELP NATE HENRY MAKE AN ALBUM"/>
    <x v="1276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x v="1277"/>
  </r>
  <r>
    <n v="1278"/>
    <s v="Jay Gonzalez presents &quot;The Bitter Suite&quot;"/>
    <x v="1277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x v="1278"/>
  </r>
  <r>
    <n v="1279"/>
    <s v="Making the Next Traveling Suitcase Album"/>
    <x v="1278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x v="1279"/>
  </r>
  <r>
    <n v="1280"/>
    <s v="Nothing More's New Album"/>
    <x v="1279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x v="1280"/>
  </r>
  <r>
    <n v="1281"/>
    <s v="&quot;Laser Beretta&quot;"/>
    <x v="1280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x v="1281"/>
  </r>
  <r>
    <n v="1282"/>
    <s v="Natalie York presents: &quot;PROMISES&quot;"/>
    <x v="1281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x v="1282"/>
  </r>
  <r>
    <n v="1283"/>
    <s v="Sketching In Stereo 3rd Album!"/>
    <x v="1282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x v="1283"/>
  </r>
  <r>
    <n v="1284"/>
    <s v="Free Jujube Brown NYC Performance"/>
    <x v="1283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x v="1284"/>
  </r>
  <r>
    <n v="1285"/>
    <s v="We just keep going"/>
    <x v="1284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x v="1285"/>
  </r>
  <r>
    <n v="1286"/>
    <s v="The Diary of a Nobody"/>
    <x v="1285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x v="1286"/>
  </r>
  <r>
    <n v="1287"/>
    <s v="Sweeney Todd: The Panto at the Edinburgh Fringe!"/>
    <x v="1286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x v="1287"/>
  </r>
  <r>
    <n v="1288"/>
    <s v="&quot;The Rounds&quot; by Justin Moriarty, presented by EggSalad"/>
    <x v="1287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x v="1288"/>
  </r>
  <r>
    <n v="1289"/>
    <s v="No Brains for Dinner"/>
    <x v="1288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x v="1289"/>
  </r>
  <r>
    <n v="1290"/>
    <s v="I Died... I Came Back, ... Whatever"/>
    <x v="1289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x v="1290"/>
  </r>
  <r>
    <n v="1291"/>
    <s v="Enso Theatre Ensemble's &quot;Pride &amp; Prejudice&quot;"/>
    <x v="1290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x v="1291"/>
  </r>
  <r>
    <n v="1292"/>
    <s v="Season Scandinavia"/>
    <x v="1291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x v="1292"/>
  </r>
  <r>
    <n v="1293"/>
    <s v="WORSE THAN TIGERS"/>
    <x v="1292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x v="1293"/>
  </r>
  <r>
    <n v="1294"/>
    <s v="HELMER'S LOO"/>
    <x v="1293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x v="1294"/>
  </r>
  <r>
    <n v="1295"/>
    <s v="Misfits of London: The Gin Chronicles"/>
    <x v="1294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x v="1295"/>
  </r>
  <r>
    <n v="1296"/>
    <s v="Quirky Bird Theatre's Young Actors on Tour"/>
    <x v="1295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x v="1296"/>
  </r>
  <r>
    <n v="1297"/>
    <s v="The One Man Traveling Tennessee Williams Festival"/>
    <x v="1296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x v="1297"/>
  </r>
  <r>
    <n v="1298"/>
    <s v="Dinosaur Dreams"/>
    <x v="1297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x v="1298"/>
  </r>
  <r>
    <n v="1299"/>
    <s v="The (out)Siders Project"/>
    <x v="1298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x v="1299"/>
  </r>
  <r>
    <n v="1300"/>
    <s v="Before The Lights Go Up"/>
    <x v="1299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x v="1300"/>
  </r>
  <r>
    <n v="1301"/>
    <s v="the dreamer examines his pillow"/>
    <x v="1300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x v="1301"/>
  </r>
  <r>
    <n v="1302"/>
    <s v="Help bring Boys of a Certain Age back to NYC!"/>
    <x v="1301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x v="1302"/>
  </r>
  <r>
    <n v="1303"/>
    <s v="Forward Arena Theatre Company: Summer Season"/>
    <x v="1302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x v="1303"/>
  </r>
  <r>
    <n v="1304"/>
    <s v="HEAT-O â€“ Wearable Modular Heating System (Canceled)"/>
    <x v="1303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x v="1304"/>
  </r>
  <r>
    <n v="1305"/>
    <s v="Instantly Call for Help with Wearable SOS Ring - Mangos Ring"/>
    <x v="1304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x v="1305"/>
  </r>
  <r>
    <n v="1306"/>
    <s v="BUHEL Sunglasses &amp; headphones with bone conduction &amp; more"/>
    <x v="1305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x v="1306"/>
  </r>
  <r>
    <n v="1307"/>
    <s v="VR Card - Customized Virtual Reality Viewer (Canceled)"/>
    <x v="1306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x v="1307"/>
  </r>
  <r>
    <n v="1308"/>
    <s v="Boost Band: Wristband Phone Charger (Canceled)"/>
    <x v="1307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x v="1308"/>
  </r>
  <r>
    <n v="1309"/>
    <s v="CORE : Roam (Canceled)"/>
    <x v="1308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x v="1309"/>
  </r>
  <r>
    <n v="1310"/>
    <s v="k5-jkt.by kiger (Canceled)"/>
    <x v="1309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x v="1310"/>
  </r>
  <r>
    <n v="1311"/>
    <s v="Aladdin Lucid Dreaming Stimulator (Canceled)"/>
    <x v="1310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x v="1311"/>
  </r>
  <r>
    <n v="1312"/>
    <s v="GoSolo Hat for GoPro (Canceled)"/>
    <x v="1311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x v="1312"/>
  </r>
  <r>
    <n v="1313"/>
    <s v="Serenity: The World's First Intelligent Bag Guardian."/>
    <x v="1312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x v="1313"/>
  </r>
  <r>
    <n v="1314"/>
    <s v="CulBox - Open Source Smart Watch for Arduino (Canceled)"/>
    <x v="664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x v="1314"/>
  </r>
  <r>
    <n v="1315"/>
    <s v="World's First Amphibious Heart Rate &amp; Fitness Wearable"/>
    <x v="1313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x v="1315"/>
  </r>
  <r>
    <n v="1316"/>
    <s v="Future Belt (Canceled)"/>
    <x v="1314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x v="1316"/>
  </r>
  <r>
    <n v="1317"/>
    <s v="Lorem ipsum dolor sit amet, consectetuer adipiscing elit. Ae"/>
    <x v="1315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x v="1317"/>
  </r>
  <r>
    <n v="1318"/>
    <s v="Lucky Tag: A Smart Dog Wearable That Cares (Canceled)"/>
    <x v="1316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x v="1318"/>
  </r>
  <r>
    <n v="1319"/>
    <s v="Pixel Shades by R A V E Z (Canceled)"/>
    <x v="1317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x v="1319"/>
  </r>
  <r>
    <n v="1320"/>
    <s v="A wearable for elderly that detects falls and sends alerts (Canceled)"/>
    <x v="1318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x v="1320"/>
  </r>
  <r>
    <n v="1321"/>
    <s v="Fashion Forward Headphones &amp; Membership Platform (Canceled)"/>
    <x v="1319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x v="1321"/>
  </r>
  <r>
    <n v="1322"/>
    <s v="Invisible Reins - Let your children roam free (Canceled)"/>
    <x v="1320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x v="1322"/>
  </r>
  <r>
    <n v="1323"/>
    <s v="PIGGYBACK Earbuds Designed for Sharing! (Canceled)"/>
    <x v="1321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x v="1323"/>
  </r>
  <r>
    <n v="1324"/>
    <s v="Sunclipse Shadow â€¢ It's your skin, protect it (Canceled)"/>
    <x v="1322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x v="1324"/>
  </r>
  <r>
    <n v="1325"/>
    <s v="Solar PowerCap USB Cell Phone Charging Hats (Canceled)"/>
    <x v="1323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x v="1325"/>
  </r>
  <r>
    <n v="1326"/>
    <s v="Fitness, Boxing and Sports Wearable Sensor Technology"/>
    <x v="1324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x v="1326"/>
  </r>
  <r>
    <n v="1327"/>
    <s v="CyClip - The Handlebar Adapter for Apple Watch (Canceled)"/>
    <x v="1325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x v="1327"/>
  </r>
  <r>
    <n v="1328"/>
    <s v="Hydrate Edge | Hydration Monitoring Wearable (Canceled)"/>
    <x v="1326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x v="1328"/>
  </r>
  <r>
    <n v="1329"/>
    <s v="Xtnd: Use your cell phone, tablet, or camera hands free"/>
    <x v="1327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x v="1329"/>
  </r>
  <r>
    <n v="1330"/>
    <s v="The 3G Smartwatch for Kids that Encourages Outdoor Play"/>
    <x v="1328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x v="1330"/>
  </r>
  <r>
    <n v="1331"/>
    <s v="WORLD'S BEST BATTERY BACKUP: EXO WEARABLE POWER! (Canceled)"/>
    <x v="1329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x v="1331"/>
  </r>
  <r>
    <n v="1332"/>
    <s v="Belt with Legs Invention (Canceled)"/>
    <x v="1330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x v="1332"/>
  </r>
  <r>
    <n v="1333"/>
    <s v="Bio Hazard Suit for Everyman (Canceled)"/>
    <x v="1331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x v="1333"/>
  </r>
  <r>
    <n v="1334"/>
    <s v="My TUSK â„¢ (Telephone Utility Support Kit!) (Canceled)"/>
    <x v="1332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x v="1334"/>
  </r>
  <r>
    <n v="1335"/>
    <s v="UB Fit (Canceled)"/>
    <x v="1333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x v="1335"/>
  </r>
  <r>
    <n v="1336"/>
    <s v="Jumpy, The World First Edutainment Smartwatch For Kids"/>
    <x v="1334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x v="1336"/>
  </r>
  <r>
    <n v="1337"/>
    <s v="Ripple: World's Most Dependable Safety Device (Canceled)"/>
    <x v="1335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x v="1337"/>
  </r>
  <r>
    <n v="1338"/>
    <s v="A New Case In Town | HAND Liberation | HANDL (Canceled)"/>
    <x v="1336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x v="1338"/>
  </r>
  <r>
    <n v="1339"/>
    <s v="Linkoo (Canceled)"/>
    <x v="1337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x v="1339"/>
  </r>
  <r>
    <n v="1340"/>
    <s v="Glass Designs (Canceled)"/>
    <x v="1338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x v="1340"/>
  </r>
  <r>
    <n v="1341"/>
    <s v="BRILLAR: World's First Kids' Smart Wearable Companion."/>
    <x v="1339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x v="1341"/>
  </r>
  <r>
    <n v="1342"/>
    <s v="Vuzion: An Actual Overlaid Heads Up Display Wearable"/>
    <x v="1340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x v="1342"/>
  </r>
  <r>
    <n v="1343"/>
    <s v="Sleepman: The First Sleep Enhancement &amp; Fatigue Alert Device"/>
    <x v="1341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x v="1343"/>
  </r>
  <r>
    <n v="1344"/>
    <s v="A Masters Guide to The Way of the Warrior"/>
    <x v="1342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x v="1344"/>
  </r>
  <r>
    <n v="1345"/>
    <s v="Tell the World - My journey from Islam to Christianity"/>
    <x v="1343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x v="1345"/>
  </r>
  <r>
    <n v="1346"/>
    <s v="Anthology of Stories from LGBT Nepal"/>
    <x v="1344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x v="1346"/>
  </r>
  <r>
    <n v="1347"/>
    <s v="Sharing the secrets of profitable specialty food marketing!"/>
    <x v="1345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x v="1347"/>
  </r>
  <r>
    <n v="1348"/>
    <s v="Confessions of a Survivor â€” by Kathleen Barbee"/>
    <x v="1346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x v="1348"/>
  </r>
  <r>
    <n v="1349"/>
    <s v="Northern Exposure A Jasper Rock Climbing Guidebook"/>
    <x v="1347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x v="1349"/>
  </r>
  <r>
    <n v="1350"/>
    <s v="House of Dunbar-The Rise and Fall of a Scottish Noble Family"/>
    <x v="1348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x v="1350"/>
  </r>
  <r>
    <n v="1351"/>
    <s v="Purpose: Your Journey To Find Meaning"/>
    <x v="1349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x v="1351"/>
  </r>
  <r>
    <n v="1352"/>
    <s v="Will's SmileBook Project"/>
    <x v="1350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x v="1352"/>
  </r>
  <r>
    <n v="1353"/>
    <s v="Finish The Script! - A College Writing Course in Book Form"/>
    <x v="1351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x v="1353"/>
  </r>
  <r>
    <n v="1354"/>
    <s v="We Beat Leukaemia: my family's journey with childhood cancer"/>
    <x v="1352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x v="1354"/>
  </r>
  <r>
    <n v="1355"/>
    <s v="Internationalisation of Sherlock's Home: The Empty House"/>
    <x v="1353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x v="1355"/>
  </r>
  <r>
    <n v="1356"/>
    <s v="Kick-in-the-A** Starter: Between the Lines, the Book"/>
    <x v="1354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x v="1356"/>
  </r>
  <r>
    <n v="1357"/>
    <s v="Becoming Alicia"/>
    <x v="1355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x v="1357"/>
  </r>
  <r>
    <n v="1358"/>
    <s v="The Masada Story Project"/>
    <x v="1356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x v="1358"/>
  </r>
  <r>
    <n v="1359"/>
    <s v="UnConventional - Worldcon 2011 Research"/>
    <x v="1357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x v="1359"/>
  </r>
  <r>
    <n v="1360"/>
    <s v="So Bad, It's Good! - A Book of Bad Movies"/>
    <x v="1358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x v="1360"/>
  </r>
  <r>
    <n v="1361"/>
    <s v="Me, Myself &amp; I - the dark art of big wall soloing"/>
    <x v="1359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x v="1361"/>
  </r>
  <r>
    <n v="1362"/>
    <s v="A Fantastic Affair: Karl Barth in America 1962â€“Research"/>
    <x v="1360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x v="1362"/>
  </r>
  <r>
    <n v="1363"/>
    <s v="A Book about Hidden Disease Causing Products we use Everyday"/>
    <x v="1361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x v="1363"/>
  </r>
  <r>
    <n v="1364"/>
    <s v="&quot;The Rock History Through J.S.Fuck&quot; ExtremeRock Double Album"/>
    <x v="1362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x v="1364"/>
  </r>
  <r>
    <n v="1365"/>
    <s v="MYFEVER's First Studio EP &quot;See The Light&quot;"/>
    <x v="1363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x v="1365"/>
  </r>
  <r>
    <n v="1366"/>
    <s v="Kick It! A Tribute to the A.K.s"/>
    <x v="1364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x v="1366"/>
  </r>
  <r>
    <n v="1367"/>
    <s v="House of Rabbits  - &quot;Songs of Charivari&quot;"/>
    <x v="1365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x v="1367"/>
  </r>
  <r>
    <n v="1368"/>
    <s v="Saturate &quot; The Separation Effect &quot; CD"/>
    <x v="1366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x v="1368"/>
  </r>
  <r>
    <n v="1369"/>
    <s v="FEEL BETTER: Derek Fawcett's solo, full-length debut"/>
    <x v="1367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x v="1369"/>
  </r>
  <r>
    <n v="1370"/>
    <s v="Food On You presents Baby's First Parental Advisory"/>
    <x v="1368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x v="1370"/>
  </r>
  <r>
    <n v="1371"/>
    <s v="The Defiant Tour Documentary with LoNero"/>
    <x v="1369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x v="1371"/>
  </r>
  <r>
    <n v="1372"/>
    <s v="Ted Lukas &amp; the Misled new CD - &quot;FEED&quot;"/>
    <x v="1370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x v="1372"/>
  </r>
  <r>
    <n v="1373"/>
    <s v="Broccoli Samurai: Tour Van or Bust!"/>
    <x v="1371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x v="1373"/>
  </r>
  <r>
    <n v="1374"/>
    <s v="Sisters of Murphyâ€™s full-length album"/>
    <x v="1372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x v="1374"/>
  </r>
  <r>
    <n v="1375"/>
    <s v="PAMPA FOLKS - 1st &quot;Indie Pop Western&quot; Album"/>
    <x v="1373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x v="1375"/>
  </r>
  <r>
    <n v="1376"/>
    <s v="Dead Pirates / HIGHMARE LP 2nd pressing"/>
    <x v="1374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x v="1376"/>
  </r>
  <r>
    <n v="1377"/>
    <s v="Official Debut EP for Stereo Jo"/>
    <x v="1375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x v="1377"/>
  </r>
  <r>
    <n v="1378"/>
    <s v="SIX BY SEVEN"/>
    <x v="1376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x v="1378"/>
  </r>
  <r>
    <n v="1379"/>
    <s v="J. Walter Makes a Record"/>
    <x v="1377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x v="1379"/>
  </r>
  <r>
    <n v="1380"/>
    <s v="BARNFEST 2015"/>
    <x v="1378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x v="1380"/>
  </r>
  <r>
    <n v="1381"/>
    <s v="&quot;Me &amp; Eugene&quot; - NEW EP by Jameson and the Sordid Seeds"/>
    <x v="1379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x v="1381"/>
  </r>
  <r>
    <n v="1382"/>
    <s v="The Floorwalkers New Album!"/>
    <x v="1380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x v="1382"/>
  </r>
  <r>
    <n v="1383"/>
    <s v="Help Monochrome Seasons Fund His New Album ''Space Culture''"/>
    <x v="1381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x v="1383"/>
  </r>
  <r>
    <n v="1384"/>
    <s v="Manny Manriquez' new rock opera journey: Outland Warrior"/>
    <x v="1382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x v="1384"/>
  </r>
  <r>
    <n v="1385"/>
    <s v="Chi Might Project"/>
    <x v="1383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x v="1385"/>
  </r>
  <r>
    <n v="1386"/>
    <s v="MALTESE CROSS: The First Album"/>
    <x v="1384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x v="1386"/>
  </r>
  <r>
    <n v="1387"/>
    <s v="FAMILY BUSINESS KICKSTARTER"/>
    <x v="1385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x v="1387"/>
  </r>
  <r>
    <n v="1388"/>
    <s v="Ghosts of Jupiter: The Great Bright Horses"/>
    <x v="1386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x v="1388"/>
  </r>
  <r>
    <n v="1389"/>
    <s v="Pre-order DANCEHALL's first record!!!"/>
    <x v="1387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x v="1389"/>
  </r>
  <r>
    <n v="1390"/>
    <s v="New Music Video/Artist Development"/>
    <x v="1388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x v="1390"/>
  </r>
  <r>
    <n v="1391"/>
    <s v="Rules and Regulations"/>
    <x v="1389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x v="1391"/>
  </r>
  <r>
    <n v="1392"/>
    <s v="Telesomniac's Debut Album"/>
    <x v="1390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x v="1392"/>
  </r>
  <r>
    <n v="1393"/>
    <s v="WolfHunt | Social Commentary Rock Project"/>
    <x v="1391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x v="1393"/>
  </r>
  <r>
    <n v="1394"/>
    <s v="&quot;Intrusive Thoughts&quot;: first full LP by The Reckless Scamps"/>
    <x v="1392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x v="1394"/>
  </r>
  <r>
    <n v="1395"/>
    <s v="Quiet Oaks Full Length Album"/>
    <x v="1393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x v="1395"/>
  </r>
  <r>
    <n v="1396"/>
    <s v="Bret Coats' &quot;Music For The People&quot; KickStarter"/>
    <x v="1394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x v="1396"/>
  </r>
  <r>
    <n v="1397"/>
    <s v="Halls of the Machine - All Tribal Dignitaries"/>
    <x v="1395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x v="1397"/>
  </r>
  <r>
    <n v="1398"/>
    <s v="We Invite You to Come &quot;Back to the 80's with StonyCold!&quot;"/>
    <x v="1396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x v="1398"/>
  </r>
  <r>
    <n v="1399"/>
    <s v="Rocket And A Bomb Live DVD/Album + new Michael Knott 7&quot;EP"/>
    <x v="1397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x v="1399"/>
  </r>
  <r>
    <n v="1400"/>
    <s v="Stone Kings: From Creation To Devastation"/>
    <x v="1398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x v="1400"/>
  </r>
  <r>
    <n v="1401"/>
    <s v="Michale Graves â€œVagabond Acousticâ€ Extremely Limited Edition"/>
    <x v="1399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x v="1401"/>
  </r>
  <r>
    <n v="1402"/>
    <s v="Nineteen Fifty Eight - Untitled EP"/>
    <x v="1400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x v="1402"/>
  </r>
  <r>
    <n v="1403"/>
    <s v="Gregorian Rock"/>
    <x v="1401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x v="1403"/>
  </r>
  <r>
    <n v="1404"/>
    <s v="3 Men and a Book"/>
    <x v="1402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x v="1404"/>
  </r>
  <r>
    <n v="1405"/>
    <s v="The Bible translated into Emoticons"/>
    <x v="1403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x v="1405"/>
  </r>
  <r>
    <n v="1406"/>
    <s v="Man Down! Translation project"/>
    <x v="1404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x v="1406"/>
  </r>
  <r>
    <n v="1407"/>
    <s v="My life, My travel, My past - time to share"/>
    <x v="1405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x v="1407"/>
  </r>
  <r>
    <n v="1408"/>
    <s v="General Treatise on Chess. Tactics. by R. Grau, translation"/>
    <x v="1406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x v="1408"/>
  </r>
  <r>
    <n v="1409"/>
    <s v="Modern Literal Torah Translation: Genesis"/>
    <x v="1407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x v="1409"/>
  </r>
  <r>
    <n v="1410"/>
    <s v="Existence Space and Office (English translation)"/>
    <x v="1408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x v="1410"/>
  </r>
  <r>
    <n v="1411"/>
    <s v="The Divine Comedy- A New English Translation"/>
    <x v="1409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x v="1411"/>
  </r>
  <r>
    <n v="1412"/>
    <s v="For overseas shogi fans! Shogi novel translation project"/>
    <x v="1410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x v="1412"/>
  </r>
  <r>
    <n v="1413"/>
    <s v="LE NUVOLE DEL CIELO-CLOUDS OF THE SKY"/>
    <x v="1411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x v="1413"/>
  </r>
  <r>
    <n v="1414"/>
    <s v="Database of Interlinear Greek Words"/>
    <x v="1412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x v="1414"/>
  </r>
  <r>
    <n v="1415"/>
    <s v="The Complete Homilies of Blessed Oscar Romero: Volume 2"/>
    <x v="1413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x v="1415"/>
  </r>
  <r>
    <n v="1416"/>
    <s v="Glenn's  little book of  quotes"/>
    <x v="1414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x v="1416"/>
  </r>
  <r>
    <n v="1417"/>
    <s v="Digitizing 8 Rare Siddha Yoga Books"/>
    <x v="1415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x v="1417"/>
  </r>
  <r>
    <n v="1418"/>
    <s v="Realidades del Hombre"/>
    <x v="1416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x v="1418"/>
  </r>
  <r>
    <n v="1419"/>
    <s v="Book Tour &quot;Words of Fire! Women Loving Women in Latin Amer&quot;"/>
    <x v="1417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x v="1419"/>
  </r>
  <r>
    <n v="1420"/>
    <s v="Shakespeare in the Hood - Romeo and Juliet"/>
    <x v="1418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x v="1420"/>
  </r>
  <r>
    <n v="1421"/>
    <s v="English translation of &quot;The Escape to Myanmar&quot;"/>
    <x v="1419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x v="1421"/>
  </r>
  <r>
    <n v="1422"/>
    <s v="&quot;Hope Without Borders&quot; trilogy by I R Tyler, Chinese edition"/>
    <x v="1420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x v="1422"/>
  </r>
  <r>
    <n v="1423"/>
    <s v="Progressive King James Version New Testament"/>
    <x v="1421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x v="1423"/>
  </r>
  <r>
    <n v="1424"/>
    <s v="Subway Mantras"/>
    <x v="1422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x v="1424"/>
  </r>
  <r>
    <n v="1425"/>
    <s v="Hello!(Sawadee).&quot;.America&quot;   BOOK"/>
    <x v="1423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x v="1425"/>
  </r>
  <r>
    <n v="1426"/>
    <s v="Die Welt der Haie in Englisch (The World of Sharks)"/>
    <x v="1424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x v="1426"/>
  </r>
  <r>
    <n v="1427"/>
    <s v="WHAT CAN I DO?..."/>
    <x v="1425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x v="1427"/>
  </r>
  <r>
    <n v="1428"/>
    <s v="Translation of the book &quot;He sees me with his Heart&quot;"/>
    <x v="1426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x v="1428"/>
  </r>
  <r>
    <n v="1429"/>
    <s v="10 P.M."/>
    <x v="1427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x v="1429"/>
  </r>
  <r>
    <n v="1430"/>
    <s v="Esoteric Project Management"/>
    <x v="1428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x v="1430"/>
  </r>
  <r>
    <n v="1431"/>
    <s v="Publishing Persian version of IT AIN'T SO AWFUL, FALAFEL"/>
    <x v="1429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x v="1431"/>
  </r>
  <r>
    <n v="1432"/>
    <s v="The Holy Bib-el"/>
    <x v="1430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x v="1432"/>
  </r>
  <r>
    <n v="1433"/>
    <s v="The Gayatri Mantra for Jhansi, India"/>
    <x v="1431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x v="1433"/>
  </r>
  <r>
    <n v="1434"/>
    <s v="Translation of 'SOCIALCAPITALISM' (2014)"/>
    <x v="1432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x v="1434"/>
  </r>
  <r>
    <n v="1435"/>
    <s v="Trilogy of Crystals, book 1, translation"/>
    <x v="1433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x v="1435"/>
  </r>
  <r>
    <n v="1436"/>
    <s v="Translation of an interactive eLearning-website for surgery"/>
    <x v="1434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x v="1436"/>
  </r>
  <r>
    <n v="1437"/>
    <s v="THE BACHELOR KNOWS NO BORDERS"/>
    <x v="1435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x v="1437"/>
  </r>
  <r>
    <n v="1438"/>
    <s v="Felting tutorials - worldwide wool craft - translation"/>
    <x v="1436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x v="1438"/>
  </r>
  <r>
    <n v="1439"/>
    <s v="Watermark the truth beneath the surface - Translate"/>
    <x v="1437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x v="1439"/>
  </r>
  <r>
    <n v="1440"/>
    <s v="Perfume Collectibles - Vintage Bottles - History of Perfume"/>
    <x v="1438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x v="1440"/>
  </r>
  <r>
    <n v="1441"/>
    <s v="Sikh Police: Guru Granth Sahib Project"/>
    <x v="1439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x v="1441"/>
  </r>
  <r>
    <n v="1442"/>
    <s v="Alternative Economics: Reversing Stagnation on Smashwords"/>
    <x v="1440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x v="1442"/>
  </r>
  <r>
    <n v="1443"/>
    <s v="Translate my Saga Fantasy : Icarus Ã  l'Ã©cole des dieux"/>
    <x v="1441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x v="1443"/>
  </r>
  <r>
    <n v="1444"/>
    <s v="Expand the MillionairesLetter in the US Market!"/>
    <x v="1442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x v="1444"/>
  </r>
  <r>
    <n v="1445"/>
    <s v="Finnegans Wake von James Joyce - deutsche Ãœbersetzung"/>
    <x v="1443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x v="1445"/>
  </r>
  <r>
    <n v="1446"/>
    <s v="Italian Manual Kickstarter - Manuale Italiano non ufficiale"/>
    <x v="1444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x v="1446"/>
  </r>
  <r>
    <n v="1447"/>
    <s v="Indian Language Dictionary"/>
    <x v="1445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x v="1447"/>
  </r>
  <r>
    <n v="1448"/>
    <s v="Focus on changing your situation"/>
    <x v="1446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x v="1448"/>
  </r>
  <r>
    <n v="1449"/>
    <s v="MamaCheng's International Shopping Concierge Services"/>
    <x v="1447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x v="1449"/>
  </r>
  <r>
    <n v="1450"/>
    <s v="The Art of the Dill"/>
    <x v="1448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x v="1450"/>
  </r>
  <r>
    <n v="1451"/>
    <s v="Modern Literal Torah Translation (Canceled)"/>
    <x v="1449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x v="1451"/>
  </r>
  <r>
    <n v="1452"/>
    <s v="The Judo Preservation Project (Canceled)"/>
    <x v="1450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x v="1452"/>
  </r>
  <r>
    <n v="1453"/>
    <s v="ON THE DISSECTION OF THE PARTS OF THE HUMAN BODY (1545-1546) (Canceled)"/>
    <x v="1451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x v="1453"/>
  </r>
  <r>
    <n v="1454"/>
    <s v="Beginner's Guide to Fibromyalgia translation - fibromialgia"/>
    <x v="1452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x v="1454"/>
  </r>
  <r>
    <n v="1455"/>
    <s v="Heart Jewel: Advice from a Modern Tibetan Master (Canceled)"/>
    <x v="1453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x v="1455"/>
  </r>
  <r>
    <n v="1456"/>
    <s v="Sometimes you don't need love (Canceled)"/>
    <x v="1454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x v="1456"/>
  </r>
  <r>
    <n v="1457"/>
    <s v="Hey! I&quot;m not invisable, I am Just Old (Canceled)"/>
    <x v="1455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x v="1457"/>
  </r>
  <r>
    <n v="1458"/>
    <s v="The Atheist/Agnostic Translation Guide to the AA's Big Book"/>
    <x v="1456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x v="1458"/>
  </r>
  <r>
    <n v="1459"/>
    <s v="Like all the others (Canceled)"/>
    <x v="1457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x v="1459"/>
  </r>
  <r>
    <n v="1460"/>
    <s v="KJV2015 (Canceled)"/>
    <x v="1458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x v="1460"/>
  </r>
  <r>
    <n v="1461"/>
    <s v="Relatively Prime Series 2"/>
    <x v="1459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x v="1461"/>
  </r>
  <r>
    <n v="1462"/>
    <s v="Unbound: Fiction on the Radio"/>
    <x v="1460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x v="1462"/>
  </r>
  <r>
    <n v="1463"/>
    <s v="The River Runs Through Us, a Six-Part Public Radio Series"/>
    <x v="1461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x v="1463"/>
  </r>
  <r>
    <n v="1464"/>
    <s v="Science Studio"/>
    <x v="1462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x v="1464"/>
  </r>
  <r>
    <n v="1465"/>
    <s v="Idle Thumbs Video Game Podcast"/>
    <x v="1463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x v="1465"/>
  </r>
  <r>
    <n v="1466"/>
    <s v="WAYO 104.3 FM ROCHESTER, NY"/>
    <x v="1464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x v="1466"/>
  </r>
  <r>
    <n v="1467"/>
    <s v="Radio Ambulante"/>
    <x v="1465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x v="1467"/>
  </r>
  <r>
    <n v="1468"/>
    <s v="A New Season of Destination DIY"/>
    <x v="1466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x v="1468"/>
  </r>
  <r>
    <n v="1469"/>
    <s v="The Local Global Mashup Show"/>
    <x v="1467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x v="1469"/>
  </r>
  <r>
    <n v="1470"/>
    <s v="The CASAMENA Radio Hour Volume 1 CDx2"/>
    <x v="1468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x v="1470"/>
  </r>
  <r>
    <n v="1471"/>
    <s v="93.5 KNCE: True Taos Radio"/>
    <x v="1469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x v="1471"/>
  </r>
  <r>
    <n v="1472"/>
    <s v="The Longest Shortest Time: Season 2"/>
    <x v="1470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x v="1472"/>
  </r>
  <r>
    <n v="1473"/>
    <s v="ONE LOVES ONLY FORM"/>
    <x v="1471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x v="1473"/>
  </r>
  <r>
    <n v="1474"/>
    <s v="Bring the Seattle Geekly podcast back!"/>
    <x v="1472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x v="1474"/>
  </r>
  <r>
    <n v="1475"/>
    <s v="30-Hour Comedy Podcast Marathon and Tour"/>
    <x v="1473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x v="1475"/>
  </r>
  <r>
    <n v="1476"/>
    <s v="The Comedy Button Podcast"/>
    <x v="1474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x v="1476"/>
  </r>
  <r>
    <n v="1477"/>
    <s v="Keep Live Music on WMSE"/>
    <x v="1475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x v="1477"/>
  </r>
  <r>
    <n v="1478"/>
    <s v="Planet Money T-shirt"/>
    <x v="1476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x v="1478"/>
  </r>
  <r>
    <n v="1479"/>
    <s v="Let's Talk Calmly About Security and Privacy"/>
    <x v="1477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x v="1479"/>
  </r>
  <r>
    <n v="1480"/>
    <s v="The Stage at KDHX"/>
    <x v="1478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x v="1480"/>
  </r>
  <r>
    <n v="1481"/>
    <s v="Downloads From My Mind - Science Fiction Short Stories"/>
    <x v="1479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x v="1481"/>
  </r>
  <r>
    <n v="1482"/>
    <s v="Black Matter: Reality is in the eyes of the beholder"/>
    <x v="1480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x v="1482"/>
  </r>
  <r>
    <n v="1483"/>
    <s v="The Book Club Rebellion"/>
    <x v="1481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x v="1483"/>
  </r>
  <r>
    <n v="1484"/>
    <s v="a book called filtered down thru the stars"/>
    <x v="1482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x v="1484"/>
  </r>
  <r>
    <n v="1485"/>
    <s v="Covenant Kept - A Christian novel"/>
    <x v="1483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x v="1485"/>
  </r>
  <r>
    <n v="1486"/>
    <s v="I Died. Yesterday by Pamela Norton Docken"/>
    <x v="1484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x v="1486"/>
  </r>
  <r>
    <n v="1487"/>
    <s v="You Killed Me First"/>
    <x v="1485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x v="1487"/>
  </r>
  <r>
    <n v="1488"/>
    <s v="Nanolution"/>
    <x v="1486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x v="1488"/>
  </r>
  <r>
    <n v="1489"/>
    <s v="QUIET ENJOYMENT, a novel of two gay friends, life and AIDS"/>
    <x v="1487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x v="1489"/>
  </r>
  <r>
    <n v="1490"/>
    <s v="Publishing Book ll of The Merlin Chronicles Trilogy"/>
    <x v="1488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x v="1490"/>
  </r>
  <r>
    <n v="1491"/>
    <s v="Tales of guns, gold and a beagle in the Old West"/>
    <x v="1489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x v="1491"/>
  </r>
  <r>
    <n v="1492"/>
    <s v="The Grym Brothers Series"/>
    <x v="1490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x v="1492"/>
  </r>
  <r>
    <n v="1493"/>
    <s v="The Great Grand Zeppelin Chase"/>
    <x v="1491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x v="1493"/>
  </r>
  <r>
    <n v="1494"/>
    <s v="Six Days in September: A Civil War Novel"/>
    <x v="1492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x v="1494"/>
  </r>
  <r>
    <n v="1495"/>
    <s v="A Magical Bildungsroman with a Female Heroine"/>
    <x v="1493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x v="1495"/>
  </r>
  <r>
    <n v="1496"/>
    <s v="Tainted Steel (Series 1 - 4)"/>
    <x v="1494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x v="1496"/>
  </r>
  <r>
    <n v="1497"/>
    <s v="Daddy"/>
    <x v="1495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x v="1497"/>
  </r>
  <r>
    <n v="1498"/>
    <s v="Alexis' Aggravation: Murder in the Southwest. A Crime Novel"/>
    <x v="1496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x v="1498"/>
  </r>
  <r>
    <n v="1499"/>
    <s v="The Second Renaissance"/>
    <x v="1497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x v="1499"/>
  </r>
  <r>
    <n v="1500"/>
    <s v="Tarnish: A Fantasy Novel by J. D. Brink"/>
    <x v="1498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x v="1500"/>
  </r>
  <r>
    <n v="1501"/>
    <s v="This is Nowhere"/>
    <x v="1499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x v="1501"/>
  </r>
  <r>
    <n v="1502"/>
    <s v="Cosmic Surgery"/>
    <x v="1500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x v="1502"/>
  </r>
  <r>
    <n v="1503"/>
    <s v="&quot;Iconic Sea Birds&quot; a photobook project"/>
    <x v="1501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x v="1503"/>
  </r>
  <r>
    <n v="1504"/>
    <s v="RYU X RIO"/>
    <x v="1502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x v="1504"/>
  </r>
  <r>
    <n v="1505"/>
    <s v="Clear of People â€” A photobook by Michal Iwanowski"/>
    <x v="1503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x v="1505"/>
  </r>
  <r>
    <n v="1506"/>
    <s v="Holden Lane High School photobook"/>
    <x v="1504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x v="1506"/>
  </r>
  <r>
    <n v="1507"/>
    <s v="It's Better In The Wind - A Documentary Photobook!"/>
    <x v="1505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x v="1507"/>
  </r>
  <r>
    <n v="1508"/>
    <s v="Destino by Michelle Frankfurter: A Photo Book About Destiny"/>
    <x v="1506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x v="1508"/>
  </r>
  <r>
    <n v="1509"/>
    <s v="Claudius Schulze: STATE OF NATURE"/>
    <x v="1507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x v="1509"/>
  </r>
  <r>
    <n v="1510"/>
    <s v="OUT OF ORDER - NEW REVISED EDITION"/>
    <x v="1508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x v="1510"/>
  </r>
  <r>
    <n v="1511"/>
    <s v="Hidden Mother"/>
    <x v="1509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x v="1511"/>
  </r>
  <r>
    <n v="1512"/>
    <s v="UnPresidented: Trump's Inaugural &amp; the People's Response"/>
    <x v="1510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x v="1512"/>
  </r>
  <r>
    <n v="1513"/>
    <s v="Russian Interiors"/>
    <x v="1511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x v="1513"/>
  </r>
  <r>
    <n v="1514"/>
    <s v="Racing Age"/>
    <x v="1512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x v="1514"/>
  </r>
  <r>
    <n v="1515"/>
    <s v="Eyes as Big as Plates"/>
    <x v="1513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x v="1515"/>
  </r>
  <r>
    <n v="1516"/>
    <s v="WELCOME HOME // a multipath photobook by Judith Stenneken"/>
    <x v="1514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x v="1516"/>
  </r>
  <r>
    <n v="1517"/>
    <s v="THE WATCHERS:  a book of the Wait Watchers photographs"/>
    <x v="1515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x v="1517"/>
  </r>
  <r>
    <n v="1518"/>
    <s v="Amelia and the Animals: Photographs by Robin Schwartz"/>
    <x v="1516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x v="1518"/>
  </r>
  <r>
    <n v="1519"/>
    <s v="Jesus Days, 1978-1983"/>
    <x v="1517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x v="1519"/>
  </r>
  <r>
    <n v="1520"/>
    <s v="TULIPS"/>
    <x v="1518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x v="1520"/>
  </r>
  <r>
    <n v="1521"/>
    <s v="STREET, New York City, The 70's, 80's, 90's"/>
    <x v="1519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x v="1521"/>
  </r>
  <r>
    <n v="1522"/>
    <s v="INSIDE TRACKS: Alone Across the Outback"/>
    <x v="1520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x v="1522"/>
  </r>
  <r>
    <n v="1523"/>
    <s v="Contact by Jake Shivery"/>
    <x v="1521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x v="1523"/>
  </r>
  <r>
    <n v="1524"/>
    <s v="Heath - Limited Edition Split Zine - Make 100"/>
    <x v="1522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x v="1524"/>
  </r>
  <r>
    <n v="1525"/>
    <s v="Silver Hour: a photo book by Alex Westfall"/>
    <x v="1523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x v="1525"/>
  </r>
  <r>
    <n v="1526"/>
    <s v="BODYSCAPES II: Theater of Life"/>
    <x v="1524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x v="1526"/>
  </r>
  <r>
    <n v="1527"/>
    <s v="Island - Japan, from the view point of many"/>
    <x v="1525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x v="1527"/>
  </r>
  <r>
    <n v="1528"/>
    <s v="Don't Go Outside: Tokyo Street Photos"/>
    <x v="1526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x v="1528"/>
  </r>
  <r>
    <n v="1529"/>
    <s v="&quot;(more than) dust.&quot; - a feminist photo book"/>
    <x v="1527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x v="1529"/>
  </r>
  <r>
    <n v="1530"/>
    <s v="A 4-year-old's Portrait of the American West"/>
    <x v="1528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x v="1530"/>
  </r>
  <r>
    <n v="1531"/>
    <s v="Smell the [City of] Roses"/>
    <x v="1529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x v="1531"/>
  </r>
  <r>
    <n v="1532"/>
    <s v="Geiko and Maiko of Kyoto"/>
    <x v="1530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x v="1532"/>
  </r>
  <r>
    <n v="1533"/>
    <s v="The Cancer Family Book Project"/>
    <x v="1531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x v="1533"/>
  </r>
  <r>
    <n v="1534"/>
    <s v="The Art of Abandonment - Photo Book by Walter Arnold"/>
    <x v="1532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x v="1534"/>
  </r>
  <r>
    <n v="1535"/>
    <s v="Small Steps Are Giant Leaps"/>
    <x v="1533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x v="1535"/>
  </r>
  <r>
    <n v="1536"/>
    <s v="We Call This Home: 3 yrs of travel to 60 countries photobook"/>
    <x v="1534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x v="1536"/>
  </r>
  <r>
    <n v="1537"/>
    <s v="FACE TO FAITH | MOUNT KAILASH | TIBET photobook"/>
    <x v="1535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x v="1537"/>
  </r>
  <r>
    <n v="1538"/>
    <s v="US National Parks: Picturing the Little Things"/>
    <x v="1536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x v="1538"/>
  </r>
  <r>
    <n v="1539"/>
    <s v="The Music Never Stopped:Epic Live Music Photos by Bob Minkin"/>
    <x v="1537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x v="1539"/>
  </r>
  <r>
    <n v="1540"/>
    <s v="Organic Portraits / A Photo Book of Polaroid &amp; Film Images"/>
    <x v="1538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x v="1540"/>
  </r>
  <r>
    <n v="1541"/>
    <s v="The Panama Canal Bridge of the Americas"/>
    <x v="1539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x v="1541"/>
  </r>
  <r>
    <n v="1542"/>
    <s v="From student to beekeeper"/>
    <x v="1540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x v="1542"/>
  </r>
  <r>
    <n v="1543"/>
    <s v="Sunrises in the MidWest"/>
    <x v="1541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x v="1543"/>
  </r>
  <r>
    <n v="1544"/>
    <s v="LaFee Photography"/>
    <x v="1542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x v="1544"/>
  </r>
  <r>
    <n v="1545"/>
    <s v="Nevada County Hearts"/>
    <x v="1543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x v="1545"/>
  </r>
  <r>
    <n v="1546"/>
    <s v="Hen Harrier Wildlife Sanctuary"/>
    <x v="1544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x v="1546"/>
  </r>
  <r>
    <n v="1547"/>
    <s v="Sound Photography"/>
    <x v="1545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x v="1547"/>
  </r>
  <r>
    <n v="1548"/>
    <s v="Change the World through Color"/>
    <x v="1546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x v="1548"/>
  </r>
  <r>
    <n v="1549"/>
    <s v="2016 Calendar:  Wonders of Nature"/>
    <x v="1547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x v="1549"/>
  </r>
  <r>
    <n v="1550"/>
    <s v="It's not easy being green: Costa Rican froglife"/>
    <x v="1548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x v="1550"/>
  </r>
  <r>
    <n v="1551"/>
    <s v="Randy Hoffman Photography"/>
    <x v="1549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x v="1551"/>
  </r>
  <r>
    <n v="1552"/>
    <s v="Upstate Autumn: a photographic journey in Upstate New York"/>
    <x v="1550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x v="341"/>
  </r>
  <r>
    <n v="1553"/>
    <s v="Avatar in Training: Mastering the Four Elements of Nature"/>
    <x v="1551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x v="1552"/>
  </r>
  <r>
    <n v="1554"/>
    <s v="Barbara O'Donovan Designs"/>
    <x v="1552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x v="1553"/>
  </r>
  <r>
    <n v="1555"/>
    <s v="Coffee Table Book of Maine"/>
    <x v="1553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x v="1554"/>
  </r>
  <r>
    <n v="1556"/>
    <s v="West Canada - A Coffee Table Book"/>
    <x v="1554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x v="1555"/>
  </r>
  <r>
    <n v="1557"/>
    <s v="Reflecting Light Photo"/>
    <x v="1555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x v="1556"/>
  </r>
  <r>
    <n v="1558"/>
    <s v="Lucy Wood's Calendar - English Countryside 2016"/>
    <x v="1556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x v="1557"/>
  </r>
  <r>
    <n v="1559"/>
    <s v="North Cascades Bigfoot Photo Expedition"/>
    <x v="1557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x v="1558"/>
  </r>
  <r>
    <n v="1560"/>
    <s v="Fine Art Landscape 2015 Calendar"/>
    <x v="1558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x v="1559"/>
  </r>
  <r>
    <n v="1561"/>
    <s v="The Content of Character Book Series, Volume I, 1750 - 1940"/>
    <x v="1559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x v="1560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x v="1561"/>
  </r>
  <r>
    <n v="1563"/>
    <s v="Expedition into the Empty Quarter - The Book (Canceled)"/>
    <x v="1561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x v="1562"/>
  </r>
  <r>
    <n v="1564"/>
    <s v="coming apart at the stitches... (Canceled)"/>
    <x v="1562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x v="1563"/>
  </r>
  <r>
    <n v="1565"/>
    <s v="The National Forests Passport Project (Canceled)"/>
    <x v="1563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x v="1564"/>
  </r>
  <r>
    <n v="1566"/>
    <s v="DeVito Art Skull Island Kongstarter (Canceled)"/>
    <x v="1564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x v="1565"/>
  </r>
  <r>
    <n v="1567"/>
    <s v="Kickstart a Traveling Heart (Canceled)"/>
    <x v="1565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x v="1566"/>
  </r>
  <r>
    <n v="1568"/>
    <s v="Map &amp; Palette: Chronicling The Voyage of Three Young Artists"/>
    <x v="1566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x v="1567"/>
  </r>
  <r>
    <n v="1569"/>
    <s v="to be removed (Canceled)"/>
    <x v="1567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x v="1568"/>
  </r>
  <r>
    <n v="1570"/>
    <s v="BEAUTIFUL DREAMERS: An Adult Coloring Book (Canceled)"/>
    <x v="1568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x v="1569"/>
  </r>
  <r>
    <n v="1571"/>
    <s v="CAUCASUS - on the untrodden roads (Canceled)"/>
    <x v="1569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x v="1570"/>
  </r>
  <r>
    <n v="1572"/>
    <s v="A Countrified Wedding: A Guide to an English Country Wedding"/>
    <x v="1570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x v="1571"/>
  </r>
  <r>
    <n v="1573"/>
    <s v="150 Years of Awesome Canada: Trading Card Coffee Table Book (Canceled)"/>
    <x v="1571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x v="1572"/>
  </r>
  <r>
    <n v="1574"/>
    <s v="BLK/MTL the Illustrated Works of Carmine Diaz (Canceled)"/>
    <x v="1572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x v="1573"/>
  </r>
  <r>
    <n v="1575"/>
    <s v="Underwater Colors Of The Channel Islands (Canceled)"/>
    <x v="1573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x v="1574"/>
  </r>
  <r>
    <n v="1576"/>
    <s v="The Obsessive Line Collection (Canceled)"/>
    <x v="1574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x v="1575"/>
  </r>
  <r>
    <n v="1577"/>
    <s v="Abstract Image Photography Coffee Table Book (Canceled)"/>
    <x v="1575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x v="1576"/>
  </r>
  <r>
    <n v="1578"/>
    <s v="LATENT TALENT: Leaping from de Poverty Line (Canceled)"/>
    <x v="1576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x v="1577"/>
  </r>
  <r>
    <n v="1579"/>
    <s v="psyÂ·choÂ·miÂ·metÂ·ic: The EsÂ·sence of Life (Canceled)"/>
    <x v="1577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x v="1578"/>
  </r>
  <r>
    <n v="1580"/>
    <s v="Faces &amp; Places In Brevard County (Canceled)"/>
    <x v="1578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x v="1579"/>
  </r>
  <r>
    <n v="1581"/>
    <s v="The Sharper Image"/>
    <x v="1579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x v="1580"/>
  </r>
  <r>
    <n v="1582"/>
    <s v="Scenes from New Orleans"/>
    <x v="1580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x v="1581"/>
  </r>
  <r>
    <n v="1583"/>
    <s v="Follow in footsteps an awesome book adventure"/>
    <x v="1581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x v="1582"/>
  </r>
  <r>
    <n v="1584"/>
    <s v="Lets see Kansas together!"/>
    <x v="1582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x v="1583"/>
  </r>
  <r>
    <n v="1585"/>
    <s v="Live 4 The Rush: Palooza Pics"/>
    <x v="1583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x v="1584"/>
  </r>
  <r>
    <n v="1586"/>
    <s v="Missouri In Pictures"/>
    <x v="1584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x v="1585"/>
  </r>
  <r>
    <n v="1587"/>
    <s v="Aerial Photography :  Americas Most Impressive Structures"/>
    <x v="1585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x v="1586"/>
  </r>
  <r>
    <n v="1588"/>
    <s v="The Right Side of Texas"/>
    <x v="1586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x v="1587"/>
  </r>
  <r>
    <n v="1589"/>
    <s v="A Side Of The World In Canvas"/>
    <x v="1587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x v="1588"/>
  </r>
  <r>
    <n v="1590"/>
    <s v="An Italian Adventure"/>
    <x v="1588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x v="1589"/>
  </r>
  <r>
    <n v="1591"/>
    <s v="Ireland from a Kite, a unique photographic book"/>
    <x v="1589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x v="1590"/>
  </r>
  <r>
    <n v="1592"/>
    <s v="The Views of Pittsburgh"/>
    <x v="1590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x v="1591"/>
  </r>
  <r>
    <n v="1593"/>
    <s v="Picturing Italy"/>
    <x v="1591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x v="1592"/>
  </r>
  <r>
    <n v="1594"/>
    <s v="Scenes and Things from New Orleans"/>
    <x v="1592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x v="1593"/>
  </r>
  <r>
    <n v="1595"/>
    <s v="Civil war battlefields and forts"/>
    <x v="1593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x v="1594"/>
  </r>
  <r>
    <n v="1596"/>
    <s v="The Town We Live In"/>
    <x v="1594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x v="1595"/>
  </r>
  <r>
    <n v="1597"/>
    <s v="Vacation Days in Big Bear"/>
    <x v="1595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x v="1596"/>
  </r>
  <r>
    <n v="1598"/>
    <s v="Dream TRIP to Tornado Alley"/>
    <x v="1596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x v="1597"/>
  </r>
  <r>
    <n v="1599"/>
    <s v="The Londoner: Prints &amp; Canvas"/>
    <x v="1597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x v="1598"/>
  </r>
  <r>
    <n v="1600"/>
    <s v="Organic in India"/>
    <x v="1598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x v="1599"/>
  </r>
  <r>
    <n v="1601"/>
    <s v="Release Soundzero's Debut Album!"/>
    <x v="1599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x v="1600"/>
  </r>
  <r>
    <n v="1602"/>
    <s v="The Material - Let You Down music video"/>
    <x v="1600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x v="1601"/>
  </r>
  <r>
    <n v="1603"/>
    <s v="Max's First Solo Album!"/>
    <x v="1601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x v="1602"/>
  </r>
  <r>
    <n v="1604"/>
    <s v="Totally &quot;not&quot; For Drugs: A Kentucky Knife Fight music video"/>
    <x v="1602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x v="1603"/>
  </r>
  <r>
    <n v="1605"/>
    <s v="A Band of Orcs Official Gaming Miniatures Presale"/>
    <x v="1603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x v="1604"/>
  </r>
  <r>
    <n v="1606"/>
    <s v="The Scurvies to release new album this summer! Check it out!"/>
    <x v="1604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x v="1605"/>
  </r>
  <r>
    <n v="1607"/>
    <s v="New Tour Bus for The Slants"/>
    <x v="1605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x v="1606"/>
  </r>
  <r>
    <n v="1608"/>
    <s v="The Devil &amp; Me Debut Album, &quot;...It's Not A Dream&quot;"/>
    <x v="1606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x v="1607"/>
  </r>
  <r>
    <n v="1609"/>
    <s v="Get Still the Sky's Limit on the Road! (&amp; with a new album!)"/>
    <x v="1607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x v="1608"/>
  </r>
  <r>
    <n v="1610"/>
    <s v="So The Story Goes: The New Album by &quot;Just Joe&quot; Altier"/>
    <x v="1608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x v="1609"/>
  </r>
  <r>
    <n v="1611"/>
    <s v="Skelton-Luns CD/7&quot;             No Big Deal."/>
    <x v="1609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x v="1610"/>
  </r>
  <r>
    <n v="1612"/>
    <s v="Join AT THE WAYSIDE For The &quot;Ready...Set...Snow Tour!&quot;"/>
    <x v="1610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x v="1611"/>
  </r>
  <r>
    <n v="1613"/>
    <s v="New  E.P. mastering and recording"/>
    <x v="1611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x v="1612"/>
  </r>
  <r>
    <n v="1614"/>
    <s v="Chaotic Resemblance 2015 album, Produced by Oz Fox - Stryper"/>
    <x v="1612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x v="1613"/>
  </r>
  <r>
    <n v="1615"/>
    <s v="PRE ORDER Reno Divorce Digital CD &quot;Stuck On You&quot; $15 or more"/>
    <x v="1613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x v="1614"/>
  </r>
  <r>
    <n v="1616"/>
    <s v="Aly Jados: the New EP rOckNrOLLa"/>
    <x v="1614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x v="1615"/>
  </r>
  <r>
    <n v="1617"/>
    <s v="The Coffis Brothers 2nd Album!"/>
    <x v="1615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x v="1616"/>
  </r>
  <r>
    <n v="1618"/>
    <s v="Janus Word Album"/>
    <x v="1616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x v="1617"/>
  </r>
  <r>
    <n v="1619"/>
    <s v="Casual Encounters: The Quest For a PA"/>
    <x v="1617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x v="1618"/>
  </r>
  <r>
    <n v="1620"/>
    <s v="Kickstart my music career with 300 CDs"/>
    <x v="1618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x v="1619"/>
  </r>
  <r>
    <n v="1621"/>
    <s v="The First Full Length Fifth Freedom Album"/>
    <x v="1619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x v="1620"/>
  </r>
  <r>
    <n v="1622"/>
    <s v="PrincessFrank's MASTERSLAVE Album, EP &amp; Tour"/>
    <x v="1620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x v="1621"/>
  </r>
  <r>
    <n v="1623"/>
    <s v="The Boogaloos need to record a 4-track CD of original music."/>
    <x v="1621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x v="1622"/>
  </r>
  <r>
    <n v="1624"/>
    <s v="Joey De Noble needs YOUR help!"/>
    <x v="1622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x v="1623"/>
  </r>
  <r>
    <n v="1625"/>
    <s v="Redemption's New DVD!"/>
    <x v="1623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x v="1624"/>
  </r>
  <r>
    <n v="1626"/>
    <s v="The Protest's Next Album"/>
    <x v="1624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x v="1625"/>
  </r>
  <r>
    <n v="1627"/>
    <s v="River Of Thorns - First CD Release"/>
    <x v="1625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x v="1626"/>
  </r>
  <r>
    <n v="1628"/>
    <s v="&quot;Songs for Tsippora&quot; Byronâ€™s DEBUT EP"/>
    <x v="1626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x v="1627"/>
  </r>
  <r>
    <n v="1629"/>
    <s v="Off The Turnpike | A Loud New Way to Release Loud New Music"/>
    <x v="1627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x v="1628"/>
  </r>
  <r>
    <n v="1630"/>
    <s v="Golden Grenade Records Their Debut EP"/>
    <x v="1628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x v="1629"/>
  </r>
  <r>
    <n v="1631"/>
    <s v="The Sweet Remains record their sophomore studio album!"/>
    <x v="1629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x v="1630"/>
  </r>
  <r>
    <n v="1632"/>
    <s v="Culprit needs a van!"/>
    <x v="1630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x v="1631"/>
  </r>
  <r>
    <n v="1633"/>
    <s v="ELIZABETH REX"/>
    <x v="1631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x v="1632"/>
  </r>
  <r>
    <n v="1634"/>
    <s v="RUBEDO: Debut Full Length Album"/>
    <x v="1632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x v="1633"/>
  </r>
  <r>
    <n v="1635"/>
    <s v="The World Over's New EP, &quot;MOUNTAINS&quot;."/>
    <x v="1633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x v="1634"/>
  </r>
  <r>
    <n v="1636"/>
    <s v="Butch County Rocks San Francisco Pride"/>
    <x v="1634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x v="1635"/>
  </r>
  <r>
    <n v="1637"/>
    <s v="We Fly to Philly / Release new album / Tour west coast"/>
    <x v="1635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x v="1636"/>
  </r>
  <r>
    <n v="1638"/>
    <s v="Avenues EP 2013"/>
    <x v="1636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x v="1637"/>
  </r>
  <r>
    <n v="1639"/>
    <s v="The One Two 7s Are Recording an Album!"/>
    <x v="1637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x v="1638"/>
  </r>
  <r>
    <n v="1640"/>
    <s v="Lovers and Poets- music video"/>
    <x v="1638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x v="1639"/>
  </r>
  <r>
    <n v="1641"/>
    <s v="Tanya Dartson- Run for Your Life music video"/>
    <x v="1639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x v="1640"/>
  </r>
  <r>
    <n v="1642"/>
    <s v="Pop Garden Radio Presents: Season 2 CD"/>
    <x v="1640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x v="1641"/>
  </r>
  <r>
    <n v="1643"/>
    <s v="This Is All Now's Brand New Album!!"/>
    <x v="1641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x v="1642"/>
  </r>
  <r>
    <n v="1644"/>
    <s v="Kevin Wood - Out Among The Wolves"/>
    <x v="1642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x v="1643"/>
  </r>
  <r>
    <n v="1645"/>
    <s v="John Clark Records His Debut Album â€œAll I Haveâ€"/>
    <x v="1643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x v="1644"/>
  </r>
  <r>
    <n v="1646"/>
    <s v="MADAM Album"/>
    <x v="1644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x v="1645"/>
  </r>
  <r>
    <n v="1647"/>
    <s v="JAYSIN + HOT MUSIC VIDEO = EPICNESS!! GRAMMY POP SOUL"/>
    <x v="1645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x v="1646"/>
  </r>
  <r>
    <n v="1648"/>
    <s v="Arches - Wide Awake on Vinyl "/>
    <x v="1646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x v="1647"/>
  </r>
  <r>
    <n v="1649"/>
    <s v="Sam Lyons New Album - 2014"/>
    <x v="1647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x v="1648"/>
  </r>
  <r>
    <n v="1650"/>
    <s v="The Psalm Praise Project, Vol. 2"/>
    <x v="1648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x v="1649"/>
  </r>
  <r>
    <n v="1651"/>
    <s v="Music Video For &quot;Altruism (We Can Change The World)&quot;"/>
    <x v="1649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x v="1650"/>
  </r>
  <r>
    <n v="1652"/>
    <s v="Autumn Ashley: The Bold New EP &quot;Battle Grounds&quot;"/>
    <x v="1650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x v="1651"/>
  </r>
  <r>
    <n v="1653"/>
    <s v="The Narrative 2011 Spring Tour with Eisley"/>
    <x v="1651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x v="1652"/>
  </r>
  <r>
    <n v="1654"/>
    <s v="sandy mcknight records 3 new songs with your kind assistance"/>
    <x v="1652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x v="1653"/>
  </r>
  <r>
    <n v="1655"/>
    <s v="Meg Porter Debut EP!"/>
    <x v="1653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x v="1654"/>
  </r>
  <r>
    <n v="1656"/>
    <s v="Jared Mitchell: The Maiden Voyage"/>
    <x v="1654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x v="1655"/>
  </r>
  <r>
    <n v="1657"/>
    <s v="The Debut Album from Lynette!"/>
    <x v="1655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x v="1656"/>
  </r>
  <r>
    <n v="1658"/>
    <s v="New Amy Rivard album!!!"/>
    <x v="1656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x v="1657"/>
  </r>
  <r>
    <n v="1659"/>
    <s v="The Penny Arcade Quartet's Christmas EP"/>
    <x v="1657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x v="1658"/>
  </r>
  <r>
    <n v="1660"/>
    <s v="Risotto fragole e champagne"/>
    <x v="1658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x v="1659"/>
  </r>
  <r>
    <n v="1661"/>
    <s v="Kyana"/>
    <x v="1659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x v="1660"/>
  </r>
  <r>
    <n v="1662"/>
    <s v="Miami Singer/Songwriter Cat Shell- Album &quot;Illusion&quot;"/>
    <x v="1660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x v="1661"/>
  </r>
  <r>
    <n v="1663"/>
    <s v="ghost -- a music video"/>
    <x v="1661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x v="1662"/>
  </r>
  <r>
    <n v="1664"/>
    <s v="Grace Sings Grace"/>
    <x v="1662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x v="1663"/>
  </r>
  <r>
    <n v="1665"/>
    <s v="Simply Put is recording an album!"/>
    <x v="1663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x v="1664"/>
  </r>
  <r>
    <n v="1666"/>
    <s v="Venus On Fire + Extraordinary Producer = Legendary New EP"/>
    <x v="1664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x v="1665"/>
  </r>
  <r>
    <n v="1667"/>
    <s v="Celeste Amadee &quot;A Sign of Weakness&quot; EP and Music Video"/>
    <x v="1665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x v="1666"/>
  </r>
  <r>
    <n v="1668"/>
    <s v="Jonathan Cody White Makes His Debut EP!!!"/>
    <x v="1666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x v="1667"/>
  </r>
  <r>
    <n v="1669"/>
    <s v="Summer Gill 'Stormy Weather' EP"/>
    <x v="1667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x v="1668"/>
  </r>
  <r>
    <n v="1670"/>
    <s v="Help Launch Cities and Saints Debut Album!"/>
    <x v="1668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x v="1669"/>
  </r>
  <r>
    <n v="1671"/>
    <s v="Luke O'Brien's Kickstarter"/>
    <x v="1669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x v="1670"/>
  </r>
  <r>
    <n v="1672"/>
    <s v="High Altotude Debut Album"/>
    <x v="1670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x v="1671"/>
  </r>
  <r>
    <n v="1673"/>
    <s v="Mastering and Vinyl Production for The Astronomer LP"/>
    <x v="1671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x v="1672"/>
  </r>
  <r>
    <n v="1674"/>
    <s v="Candice Russell New EP: IGNITE"/>
    <x v="1672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x v="1673"/>
  </r>
  <r>
    <n v="1675"/>
    <s v="The Great Party's Debut Album!"/>
    <x v="1673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x v="1674"/>
  </r>
  <r>
    <n v="1676"/>
    <s v="Bridge 19 CD Release Tour"/>
    <x v="1674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x v="1675"/>
  </r>
  <r>
    <n v="1677"/>
    <s v="Andrius Pojavis new album &quot;Seven&quot;"/>
    <x v="1675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x v="1676"/>
  </r>
  <r>
    <n v="1678"/>
    <s v="Cassandra Violet &quot;Beyond the Fray&quot; Music Video"/>
    <x v="1676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x v="1677"/>
  </r>
  <r>
    <n v="1679"/>
    <s v="Do You Want to Ride on my Rocket Ship? - An Album Pre-Order"/>
    <x v="1677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x v="1678"/>
  </r>
  <r>
    <n v="1680"/>
    <s v="Kick Out a Record"/>
    <x v="1678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x v="1679"/>
  </r>
  <r>
    <n v="1681"/>
    <s v="Slugs and Bugs - TWO &quot;Sing the Bible&quot; CDs!"/>
    <x v="1679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x v="1680"/>
  </r>
  <r>
    <n v="1682"/>
    <s v="Looking Up &amp; Holding On CD Project - Christian songwriter"/>
    <x v="1680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x v="1681"/>
  </r>
  <r>
    <n v="1683"/>
    <s v="Manman doudou tÃ©moignage d'une mÃ¨re Album"/>
    <x v="1681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x v="1682"/>
  </r>
  <r>
    <n v="1684"/>
    <s v="Goodness &amp; Mercy EP - Marty Mikles"/>
    <x v="1682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x v="1683"/>
  </r>
  <r>
    <n v="1685"/>
    <s v="Help Support Brad Dassey's Music"/>
    <x v="1683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x v="1684"/>
  </r>
  <r>
    <n v="1686"/>
    <s v="The Torah: World's First Complete Musical Transcription"/>
    <x v="1684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x v="1685"/>
  </r>
  <r>
    <n v="1687"/>
    <s v="Fike // You Say Speak We Say Move"/>
    <x v="1685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x v="1686"/>
  </r>
  <r>
    <n v="1688"/>
    <s v="Christofer Scott: Dive In EP"/>
    <x v="1686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x v="1687"/>
  </r>
  <r>
    <n v="1689"/>
    <s v="Fly Away"/>
    <x v="1687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x v="1688"/>
  </r>
  <r>
    <n v="1690"/>
    <s v="NewKings Album &quot;Rise Up&quot;"/>
    <x v="1688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x v="1689"/>
  </r>
  <r>
    <n v="1691"/>
    <s v="Sing Like You Were Meant To!"/>
    <x v="1689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x v="1690"/>
  </r>
  <r>
    <n v="1692"/>
    <s v="Get Your Hopes Up"/>
    <x v="1690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x v="1691"/>
  </r>
  <r>
    <n v="1693"/>
    <s v="Debut Studio EP // Sam Hibbard"/>
    <x v="1691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x v="1692"/>
  </r>
  <r>
    <n v="1694"/>
    <s v="Thundercreek Studios"/>
    <x v="1692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x v="1693"/>
  </r>
  <r>
    <n v="1695"/>
    <s v="THE PREACHER'S DAUGHTERS CD Hymns Recording Project"/>
    <x v="1693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x v="1694"/>
  </r>
  <r>
    <n v="1696"/>
    <s v="Angel Talking truth to share with the world."/>
    <x v="1694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x v="1695"/>
  </r>
  <r>
    <n v="1697"/>
    <s v="Undivided Heart - a worship album by John Gabriel Arends"/>
    <x v="1695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x v="1696"/>
  </r>
  <r>
    <n v="1698"/>
    <s v="I'M For Peace Music Ministry By R.Gerald's IMFP SOCIETY"/>
    <x v="1696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x v="1697"/>
  </r>
  <r>
    <n v="1699"/>
    <s v="THE WORSHIP ALBUM!"/>
    <x v="1697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x v="1698"/>
  </r>
  <r>
    <n v="1700"/>
    <s v="Camp Songs: original worship songs inspired by summer camp"/>
    <x v="1698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x v="1699"/>
  </r>
  <r>
    <n v="1701"/>
    <s v="&quot;Holy Realm Music Group&quot; Anointed Purpose, Heavenly Good"/>
    <x v="1699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x v="1700"/>
  </r>
  <r>
    <n v="1702"/>
    <s v="lyndale lewis and new vision prosper cd release"/>
    <x v="1700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x v="1701"/>
  </r>
  <r>
    <n v="1703"/>
    <s v="Joy Full Noise!"/>
    <x v="1701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x v="1702"/>
  </r>
  <r>
    <n v="1704"/>
    <s v="Jericho Down Worship Album"/>
    <x v="1702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x v="1703"/>
  </r>
  <r>
    <n v="1705"/>
    <s v="Piano Prayer Album - Russ James"/>
    <x v="1703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x v="1704"/>
  </r>
  <r>
    <n v="1706"/>
    <s v="Gemeinde in Bremen"/>
    <x v="1704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x v="1705"/>
  </r>
  <r>
    <n v="1707"/>
    <s v="Hurricanes and Coastal Storms- Chapel Studio Project"/>
    <x v="1705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x v="1706"/>
  </r>
  <r>
    <n v="1708"/>
    <s v="Praise: It's what we do"/>
    <x v="1706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x v="1707"/>
  </r>
  <r>
    <n v="1709"/>
    <s v="Psalms"/>
    <x v="1707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x v="1708"/>
  </r>
  <r>
    <n v="1710"/>
    <s v="Producing a live album of our upcoming Europe tour"/>
    <x v="1708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x v="1709"/>
  </r>
  <r>
    <n v="1711"/>
    <s v="Redemption - Debut Multi-cultural Worship Album"/>
    <x v="1709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x v="1710"/>
  </r>
  <r>
    <n v="1712"/>
    <s v="Midwest Cowboy Ministries"/>
    <x v="1710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x v="1711"/>
  </r>
  <r>
    <n v="1713"/>
    <s v="&quot;UNCOVERED ME&quot;"/>
    <x v="1711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x v="1712"/>
  </r>
  <r>
    <n v="1714"/>
    <s v="Positive music. Zachary Freedoms NEW album, campaign."/>
    <x v="1712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x v="1713"/>
  </r>
  <r>
    <n v="1715"/>
    <s v="The Heart of a P.K."/>
    <x v="1713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x v="1714"/>
  </r>
  <r>
    <n v="1716"/>
    <s v="ALIVE! Gospel Chorus debuts Feb 11th, 2017: &quot;Love is ALIVE!&quot;"/>
    <x v="1714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x v="1715"/>
  </r>
  <r>
    <n v="1717"/>
    <s v="Shift Records A New EP!"/>
    <x v="1715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x v="1716"/>
  </r>
  <r>
    <n v="1718"/>
    <s v="The Prodigal Son"/>
    <x v="1716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x v="1717"/>
  </r>
  <r>
    <n v="1719"/>
    <s v="Messiah's Call &quot;He'll Do It Today&quot; 2014"/>
    <x v="1717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x v="1718"/>
  </r>
  <r>
    <n v="1720"/>
    <s v="Justin &amp; Elly Heckel DEBUT ALBUM!"/>
    <x v="1718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x v="1719"/>
  </r>
  <r>
    <n v="1721"/>
    <s v="&quot;HEAVEN'S CALLING&quot;"/>
    <x v="1719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x v="1720"/>
  </r>
  <r>
    <n v="1722"/>
    <s v="Preserving the DC Gospel Stars"/>
    <x v="1720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x v="1721"/>
  </r>
  <r>
    <n v="1723"/>
    <s v="Straighter Road Album Fundraiser"/>
    <x v="1721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x v="1722"/>
  </r>
  <r>
    <n v="1724"/>
    <s v="Die Another Day 1st CD (Christian Rock)"/>
    <x v="1722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x v="1723"/>
  </r>
  <r>
    <n v="1725"/>
    <s v="Unveiled Debut Album"/>
    <x v="1723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x v="1724"/>
  </r>
  <r>
    <n v="1726"/>
    <s v="&quot;Every Day&quot; CD by Amanda Joy Hall"/>
    <x v="172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x v="1725"/>
  </r>
  <r>
    <n v="1727"/>
    <s v="New album - Prophetic guitar soundscapes, Volume 2"/>
    <x v="1725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x v="1726"/>
  </r>
  <r>
    <n v="1728"/>
    <s v="With His Presence"/>
    <x v="1726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x v="1727"/>
  </r>
  <r>
    <n v="1729"/>
    <s v="Message from Beyond - A Gospel Music Project"/>
    <x v="1727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x v="1728"/>
  </r>
  <r>
    <n v="1730"/>
    <s v="Triumph Over Trials/ Hope Through the Hurt"/>
    <x v="1728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x v="1729"/>
  </r>
  <r>
    <n v="1731"/>
    <s v="Sam Cox Band First Christian Tour"/>
    <x v="1729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x v="1730"/>
  </r>
  <r>
    <n v="1732"/>
    <s v="Christian Lifestyle Multicultural Expo"/>
    <x v="1730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x v="1731"/>
  </r>
  <r>
    <n v="1733"/>
    <s v="What Faith Is EP/Album"/>
    <x v="1731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x v="1732"/>
  </r>
  <r>
    <n v="1734"/>
    <s v="Street Prophet Los CD and new book"/>
    <x v="1732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x v="1733"/>
  </r>
  <r>
    <n v="1735"/>
    <s v="Leo's RainSong Artist program"/>
    <x v="1733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x v="1734"/>
  </r>
  <r>
    <n v="1736"/>
    <s v="In His Presence"/>
    <x v="1734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x v="1735"/>
  </r>
  <r>
    <n v="1737"/>
    <s v="Healing"/>
    <x v="1735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x v="1736"/>
  </r>
  <r>
    <n v="1738"/>
    <s v="The Flashing Lights"/>
    <x v="1736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x v="1737"/>
  </r>
  <r>
    <n v="1739"/>
    <s v="SWEET LOVE - a Lovely Christian WEDDING SONG Happy Marriage"/>
    <x v="1737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x v="1738"/>
  </r>
  <r>
    <n v="1740"/>
    <s v="Recording Studio Time"/>
    <x v="1738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x v="1739"/>
  </r>
  <r>
    <n v="1741"/>
    <s v="Caught off Guard"/>
    <x v="1739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x v="1740"/>
  </r>
  <r>
    <n v="1742"/>
    <s v="Clark &amp; Addison: A Limited Edition Wrigley Field Photo Book"/>
    <x v="1740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x v="1741"/>
  </r>
  <r>
    <n v="1743"/>
    <s v="The Fringes Project: Photobook of a Dying Language"/>
    <x v="1741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x v="1742"/>
  </r>
  <r>
    <n v="1744"/>
    <s v="Water World"/>
    <x v="1742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x v="1743"/>
  </r>
  <r>
    <n v="1745"/>
    <s v="Things I do in Detroit - A Guidebook by The Nain Rouge"/>
    <x v="1743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x v="1744"/>
  </r>
  <r>
    <n v="1746"/>
    <s v="Edge â€¢ France | Witnessing Those Unseen"/>
    <x v="1744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x v="1745"/>
  </r>
  <r>
    <n v="1747"/>
    <s v="'Tulip, my mother's favourite flower' - A Photo Book."/>
    <x v="1745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x v="1746"/>
  </r>
  <r>
    <n v="1748"/>
    <s v="So It Is: Vancouver"/>
    <x v="1746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x v="1747"/>
  </r>
  <r>
    <n v="1749"/>
    <s v="E FOTOGRAFESCHE RECKBLECK - 367 DEEG AM AUSLAND ASAZ"/>
    <x v="1747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x v="1748"/>
  </r>
  <r>
    <n v="1750"/>
    <s v="Love Wins- A Powerful Book of LGBTQ Love Stories"/>
    <x v="1748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x v="1749"/>
  </r>
  <r>
    <n v="1751"/>
    <s v="Daily Bread: Stories from Rural Greece"/>
    <x v="1749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x v="1750"/>
  </r>
  <r>
    <n v="1752"/>
    <s v="Adfectus Book"/>
    <x v="1750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x v="1751"/>
  </r>
  <r>
    <n v="1753"/>
    <s v="The Hero-In Me // Heroinmaleren - en mÃ¥de at leve pÃ¥"/>
    <x v="1751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x v="1752"/>
  </r>
  <r>
    <n v="1754"/>
    <s v="OFFICIAL OTTAWA (an unofficial portrait)"/>
    <x v="1752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x v="1753"/>
  </r>
  <r>
    <n v="1755"/>
    <s v="Just One Block: The Extraordinary Journey Around The Block"/>
    <x v="1753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x v="1754"/>
  </r>
  <r>
    <n v="1756"/>
    <s v="214: A Photobook of Dallas Hip Hop"/>
    <x v="1754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x v="1755"/>
  </r>
  <r>
    <n v="1757"/>
    <s v="The Resurgence of Femininity Photo Thesis"/>
    <x v="1755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x v="1756"/>
  </r>
  <r>
    <n v="1758"/>
    <s v="Yashica TLR Cameras History -Playing Cards"/>
    <x v="1756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x v="1757"/>
  </r>
  <r>
    <n v="1759"/>
    <s v="Death Valley"/>
    <x v="1757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x v="1758"/>
  </r>
  <r>
    <n v="1760"/>
    <s v="Portraits by Aris Jerome"/>
    <x v="1758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x v="1759"/>
  </r>
  <r>
    <n v="1761"/>
    <s v="I Wanted To See Boobs"/>
    <x v="1759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x v="1760"/>
  </r>
  <r>
    <n v="1762"/>
    <s v="&quot;The Naked Pixel&quot; Ali Pakele"/>
    <x v="1760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x v="1761"/>
  </r>
  <r>
    <n v="1763"/>
    <s v="Coffee Table Girls Exclusive Art Photography Book"/>
    <x v="1761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x v="1762"/>
  </r>
  <r>
    <n v="1764"/>
    <s v="Blood, Sweat &amp; Tears - Photobook"/>
    <x v="1762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x v="1763"/>
  </r>
  <r>
    <n v="1765"/>
    <s v="Oklahoma, The Way I See It; The Book"/>
    <x v="1763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x v="1764"/>
  </r>
  <r>
    <n v="1766"/>
    <s v="Photographic book on Melbourne's music scene"/>
    <x v="1764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x v="1765"/>
  </r>
  <r>
    <n v="1767"/>
    <s v="OR-GÃ“L-HO -A search for meaning during the World Cup"/>
    <x v="1765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x v="1766"/>
  </r>
  <r>
    <n v="1768"/>
    <s v="SWFTTR: Southwest Farm-to-Table Recipes"/>
    <x v="1766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x v="1767"/>
  </r>
  <r>
    <n v="1769"/>
    <s v="Navajo Textile Project"/>
    <x v="1767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x v="1768"/>
  </r>
  <r>
    <n v="1770"/>
    <s v="Pit &amp; Paddock: Unseen 60s &amp; 70s European Motor Racing Images"/>
    <x v="1768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x v="1769"/>
  </r>
  <r>
    <n v="1771"/>
    <s v="&quot;Drakes Folly&quot;"/>
    <x v="1769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x v="1770"/>
  </r>
  <r>
    <n v="1772"/>
    <s v="White Mountain"/>
    <x v="1770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x v="1771"/>
  </r>
  <r>
    <n v="1773"/>
    <s v="True Faith : A Guitar Makers Promise to God by Tim Hawley"/>
    <x v="1771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x v="1772"/>
  </r>
  <r>
    <n v="1774"/>
    <s v="The World Upside Down: Portraits"/>
    <x v="1772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x v="1773"/>
  </r>
  <r>
    <n v="1775"/>
    <s v="Muhammad Ali - The Comeback"/>
    <x v="1773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x v="1774"/>
  </r>
  <r>
    <n v="1776"/>
    <s v="Dubai: A Synthetic City - Photobook &amp; Journal"/>
    <x v="1774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x v="1775"/>
  </r>
  <r>
    <n v="1777"/>
    <s v="All along the Control Tower"/>
    <x v="1775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x v="1776"/>
  </r>
  <r>
    <n v="1778"/>
    <s v="Portrait of Cuban Resilience: Faces and Voices of a Blockade"/>
    <x v="1776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x v="1777"/>
  </r>
  <r>
    <n v="1779"/>
    <s v="Ozymandias : a photo book"/>
    <x v="1777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x v="1778"/>
  </r>
  <r>
    <n v="1780"/>
    <s v="Native Nation"/>
    <x v="1778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x v="1779"/>
  </r>
  <r>
    <n v="1781"/>
    <s v="Political Views: 2016 US Presidential Election Photography"/>
    <x v="1779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x v="1780"/>
  </r>
  <r>
    <n v="1782"/>
    <s v="Keepers Of The Craft: Cocktails Across America. A Photobook"/>
    <x v="1780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x v="1781"/>
  </r>
  <r>
    <n v="1783"/>
    <s v="Hues of my Vision"/>
    <x v="1781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x v="1782"/>
  </r>
  <r>
    <n v="1784"/>
    <s v="Vantage Point: Photographs of Milwaukee from on high"/>
    <x v="1782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x v="1783"/>
  </r>
  <r>
    <n v="1785"/>
    <s v="Hank Bought A Bus - A photobook of our bus and adventure."/>
    <x v="1783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x v="1784"/>
  </r>
  <r>
    <n v="1786"/>
    <s v="Observations in 6x6"/>
    <x v="1784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x v="1785"/>
  </r>
  <r>
    <n v="1787"/>
    <s v="Alpamayo to Yerupaja"/>
    <x v="1785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x v="1786"/>
  </r>
  <r>
    <n v="1788"/>
    <s v="Beyond the Pale"/>
    <x v="1786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x v="1787"/>
  </r>
  <r>
    <n v="1789"/>
    <s v="Paintball: Beyond The Paint"/>
    <x v="1787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x v="1788"/>
  </r>
  <r>
    <n v="1790"/>
    <s v="Return to Relevance: The Scott Hyde Archive"/>
    <x v="1788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x v="1789"/>
  </r>
  <r>
    <n v="1791"/>
    <s v="disCover: Napoli"/>
    <x v="1789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x v="1790"/>
  </r>
  <r>
    <n v="1792"/>
    <s v="Bensinger's: Photographs by Helaine Garren"/>
    <x v="1790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x v="1791"/>
  </r>
  <r>
    <n v="1793"/>
    <s v="Live to Learn, Learn to Fight, Fight to Live - The Karen"/>
    <x v="1791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x v="1792"/>
  </r>
  <r>
    <n v="1794"/>
    <s v="Venus as Men"/>
    <x v="1792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x v="1793"/>
  </r>
  <r>
    <n v="1795"/>
    <s v="THE AFGHANS - A Photo Book"/>
    <x v="1793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x v="1794"/>
  </r>
  <r>
    <n v="1796"/>
    <s v="Kenema"/>
    <x v="1794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x v="1795"/>
  </r>
  <r>
    <n v="1797"/>
    <s v="Remnants, A Photography Book to Send to Congress"/>
    <x v="1795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x v="1796"/>
  </r>
  <r>
    <n v="1798"/>
    <s v="Amoung Charros and Poetry/Entre Charros y Poesias"/>
    <x v="1796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x v="1797"/>
  </r>
  <r>
    <n v="1799"/>
    <s v="The UnDiscovered Image"/>
    <x v="1797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x v="1798"/>
  </r>
  <r>
    <n v="1800"/>
    <s v="The Sikh Project Book"/>
    <x v="1798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x v="1799"/>
  </r>
  <r>
    <n v="1801"/>
    <s v="Come, Bring, Punish"/>
    <x v="1799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x v="1800"/>
  </r>
  <r>
    <n v="1802"/>
    <s v="Out Of The Dark"/>
    <x v="1800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x v="1801"/>
  </r>
  <r>
    <n v="1803"/>
    <s v="On the Verge, the book."/>
    <x v="1801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x v="1802"/>
  </r>
  <r>
    <n v="1804"/>
    <s v="No Dar Papaya:  Photographs from Colombia 2003-2013"/>
    <x v="1802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x v="1803"/>
  </r>
  <r>
    <n v="1805"/>
    <s v="Book &quot;The Travellers&quot;"/>
    <x v="1803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x v="1804"/>
  </r>
  <r>
    <n v="1806"/>
    <s v="American Presidents Naked"/>
    <x v="1804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x v="1805"/>
  </r>
  <r>
    <n v="1807"/>
    <s v="Anywhere but Here"/>
    <x v="1805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x v="1806"/>
  </r>
  <r>
    <n v="1808"/>
    <s v="An Iranian Journey"/>
    <x v="1806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x v="1807"/>
  </r>
  <r>
    <n v="1809"/>
    <s v="Hamilton: A Different Perspective"/>
    <x v="1807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x v="1808"/>
  </r>
  <r>
    <n v="1810"/>
    <s v="Film Speed"/>
    <x v="1808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x v="1809"/>
  </r>
  <r>
    <n v="1811"/>
    <s v="The Year of Sunsets"/>
    <x v="1809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x v="1810"/>
  </r>
  <r>
    <n v="1812"/>
    <s v="Run Rwanda: A Photo Book showcasing contemporary Rwanda"/>
    <x v="1810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x v="1811"/>
  </r>
  <r>
    <n v="1813"/>
    <s v="Libya : The Lost Days"/>
    <x v="1811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x v="1812"/>
  </r>
  <r>
    <n v="1814"/>
    <s v="My Favourite Colour Was Yellow"/>
    <x v="1812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x v="1813"/>
  </r>
  <r>
    <n v="1815"/>
    <s v="Texas to Florida"/>
    <x v="1813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x v="1814"/>
  </r>
  <r>
    <n v="1816"/>
    <s v="Moments of Passion"/>
    <x v="1814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x v="1815"/>
  </r>
  <r>
    <n v="1817"/>
    <s v="Through the Lens of Jerry Gustafson"/>
    <x v="1815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x v="1816"/>
  </r>
  <r>
    <n v="1818"/>
    <s v="Give Me Your Goofy-ist"/>
    <x v="1816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x v="1817"/>
  </r>
  <r>
    <n v="1819"/>
    <s v="Claim Your Glacier: What's your legacy? Denali, AK"/>
    <x v="1817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x v="1818"/>
  </r>
  <r>
    <n v="1820"/>
    <s v="From Box to Book: 34Â° 16' 28&quot;N - &quot;119Â° 13' 44&quot;W"/>
    <x v="1818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x v="1819"/>
  </r>
  <r>
    <n v="1821"/>
    <s v="Glass Cloud on the road!"/>
    <x v="1819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x v="1820"/>
  </r>
  <r>
    <n v="1822"/>
    <s v="Wood Butcher's new music video- I Don't Wanna Party"/>
    <x v="1820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x v="1821"/>
  </r>
  <r>
    <n v="1823"/>
    <s v="Our Band Van Needs Serious Repairs!!!"/>
    <x v="1821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x v="1822"/>
  </r>
  <r>
    <n v="1824"/>
    <s v="Tin Man's Broken Wisdom Fund"/>
    <x v="1822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x v="1823"/>
  </r>
  <r>
    <n v="1825"/>
    <s v="Eurisko's &quot;Wild Animal&quot; Project"/>
    <x v="1823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x v="1824"/>
  </r>
  <r>
    <n v="1826"/>
    <s v="BEAR GHOST! Professional Recording! Yay!"/>
    <x v="1824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x v="1825"/>
  </r>
  <r>
    <n v="1827"/>
    <s v="&quot;Homeward Bound&quot; a journey in sound. "/>
    <x v="1825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x v="1826"/>
  </r>
  <r>
    <n v="1828"/>
    <s v="Help to make Sam Sliva's new EP, &quot;Drained&quot;, come to life."/>
    <x v="1826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x v="1827"/>
  </r>
  <r>
    <n v="1829"/>
    <s v="Help JUICE (Boston) Record Their First Album"/>
    <x v="1827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x v="1828"/>
  </r>
  <r>
    <n v="1830"/>
    <s v="Help Vintage Blue Complete and Promote Our Record!"/>
    <x v="1828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x v="1829"/>
  </r>
  <r>
    <n v="1831"/>
    <s v="Darling Waste Trailer Bail Out!"/>
    <x v="1829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x v="1830"/>
  </r>
  <r>
    <n v="1832"/>
    <s v="Black Swan Theories Debut CD"/>
    <x v="1830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x v="1831"/>
  </r>
  <r>
    <n v="1833"/>
    <s v="HAIRcyclopedia Vol. 2 - The Vault"/>
    <x v="1831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x v="1832"/>
  </r>
  <r>
    <n v="1834"/>
    <s v="TDJ - All Part of the Plan EP/Tour"/>
    <x v="1832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x v="1833"/>
  </r>
  <r>
    <n v="1835"/>
    <s v="DIRTY LITTLE REBEL EP"/>
    <x v="1833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x v="1834"/>
  </r>
  <r>
    <n v="1836"/>
    <s v="KICKSTART OUR &lt;+3"/>
    <x v="1834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x v="1835"/>
  </r>
  <r>
    <n v="1837"/>
    <s v="Shady Grady &amp; The Nobodies - HELP US GO ON TOUR SUMMER 2012"/>
    <x v="1835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x v="1836"/>
  </r>
  <r>
    <n v="1838"/>
    <s v="Closure - A Paul Haasch Music Video"/>
    <x v="1836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x v="1837"/>
  </r>
  <r>
    <n v="1839"/>
    <s v="Help The King of Mars Record Their First EP!"/>
    <x v="1837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x v="1838"/>
  </r>
  <r>
    <n v="1840"/>
    <s v="City of the Weak on Tour!"/>
    <x v="1838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x v="1839"/>
  </r>
  <r>
    <n v="1841"/>
    <s v="Hydra Effect Debut EP"/>
    <x v="1839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x v="1840"/>
  </r>
  <r>
    <n v="1842"/>
    <s v="Stereo Dogs! 14-Year Old Teen Rock Band Plan CD Project!"/>
    <x v="1840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x v="1841"/>
  </r>
  <r>
    <n v="1843"/>
    <s v="Jeremy Buck &amp; The Bang â€“ Brand New Album and 2 Music Videos"/>
    <x v="1841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x v="1842"/>
  </r>
  <r>
    <n v="1844"/>
    <s v="Get The Neckties in the studio to record their first album!"/>
    <x v="1842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x v="1843"/>
  </r>
  <r>
    <n v="1845"/>
    <s v="GIVE ME &quot;One More&quot; The Single Release!"/>
    <x v="1843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x v="1844"/>
  </r>
  <r>
    <n v="1846"/>
    <s v="Michael Angelo Batio &quot;Intermezzo&quot; Album Project"/>
    <x v="1844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x v="1845"/>
  </r>
  <r>
    <n v="1847"/>
    <s v="Deathtrap America Spring 2015 Tour"/>
    <x v="1845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x v="1846"/>
  </r>
  <r>
    <n v="1848"/>
    <s v="Hopeless Jack First National Tour"/>
    <x v="1846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x v="1847"/>
  </r>
  <r>
    <n v="1849"/>
    <s v="Release the Skyline Album"/>
    <x v="1847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x v="1848"/>
  </r>
  <r>
    <n v="1850"/>
    <s v="WILKES EP"/>
    <x v="1848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x v="1849"/>
  </r>
  <r>
    <n v="1851"/>
    <s v="From Digital to Reality - CD Printing for Three Albums"/>
    <x v="1849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x v="1850"/>
  </r>
  <r>
    <n v="1852"/>
    <s v="Radiolucent - Electric City."/>
    <x v="1850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x v="1851"/>
  </r>
  <r>
    <n v="1853"/>
    <s v="Beyond the Victory recording their debut EP"/>
    <x v="1851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x v="1852"/>
  </r>
  <r>
    <n v="1854"/>
    <s v="Emily Bell is releasing her debut album"/>
    <x v="1852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x v="1853"/>
  </r>
  <r>
    <n v="1855"/>
    <s v="Motion Device Debut EP"/>
    <x v="1853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x v="1854"/>
  </r>
  <r>
    <n v="1856"/>
    <s v="Lazy Sunday"/>
    <x v="1854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x v="1855"/>
  </r>
  <r>
    <n v="1857"/>
    <s v="Holy Water Moses - A Hail Dale Project"/>
    <x v="1855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x v="1856"/>
  </r>
  <r>
    <n v="1858"/>
    <s v="Curriculum-Based Rock Music For Kids"/>
    <x v="1856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x v="1857"/>
  </r>
  <r>
    <n v="1859"/>
    <s v="Queen Kwong Tour to London and Paris"/>
    <x v="1857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x v="1858"/>
  </r>
  <r>
    <n v="1860"/>
    <s v="A Simple Complex's 2013 CD Release Party DVD"/>
    <x v="1858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x v="1859"/>
  </r>
  <r>
    <n v="1861"/>
    <s v="Galaxix - Take on the Universe!"/>
    <x v="1859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x v="1860"/>
  </r>
  <r>
    <n v="1862"/>
    <s v="Purple Fishing - Trump Supporters/Critics Find Common Ground"/>
    <x v="1860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x v="1861"/>
  </r>
  <r>
    <n v="1863"/>
    <s v="Project: 20M813"/>
    <x v="1861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x v="1862"/>
  </r>
  <r>
    <n v="1864"/>
    <s v="Fat Cheeks the Cannonball - iPhone and Android"/>
    <x v="1862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x v="1863"/>
  </r>
  <r>
    <n v="1865"/>
    <s v="THE RUNNING GAME"/>
    <x v="1863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x v="1864"/>
  </r>
  <r>
    <n v="1866"/>
    <s v="MathPlus Cards (FKA Random Math)"/>
    <x v="1864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x v="1865"/>
  </r>
  <r>
    <n v="1867"/>
    <s v="Meme Wars - Dank Age"/>
    <x v="1865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x v="1866"/>
  </r>
  <r>
    <n v="1868"/>
    <s v="Help Build PaperChase Version 3 !"/>
    <x v="1866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x v="1867"/>
  </r>
  <r>
    <n v="1869"/>
    <s v="Castle Crawler RPG"/>
    <x v="1867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x v="1868"/>
  </r>
  <r>
    <n v="1870"/>
    <s v="C.O.V.D.--A brand new board app game"/>
    <x v="1868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x v="1869"/>
  </r>
  <r>
    <n v="1871"/>
    <s v="The Adventures of Bible Bear"/>
    <x v="1869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x v="1870"/>
  </r>
  <r>
    <n v="1872"/>
    <s v="ZombieTime!"/>
    <x v="1870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x v="1871"/>
  </r>
  <r>
    <n v="1873"/>
    <s v="The Red Card Blue Card Game"/>
    <x v="1871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x v="1872"/>
  </r>
  <r>
    <n v="1874"/>
    <s v="PATH to Reading Brain Training"/>
    <x v="1872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x v="1873"/>
  </r>
  <r>
    <n v="1875"/>
    <s v="Claws &amp; Fins"/>
    <x v="1873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x v="1874"/>
  </r>
  <r>
    <n v="1876"/>
    <s v="Migration Madness (Android)"/>
    <x v="1874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x v="1875"/>
  </r>
  <r>
    <n v="1877"/>
    <s v="Chip Dip II: Son of Chip Dip! - A Terrible, Terrible Game"/>
    <x v="1875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x v="1876"/>
  </r>
  <r>
    <n v="1878"/>
    <s v="Aussies versus Zombies"/>
    <x v="1876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x v="1877"/>
  </r>
  <r>
    <n v="1879"/>
    <s v="Alex and More"/>
    <x v="1877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x v="1878"/>
  </r>
  <r>
    <n v="1880"/>
    <s v="Sim Betting Football"/>
    <x v="1878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x v="1879"/>
  </r>
  <r>
    <n v="1881"/>
    <s v="Story Rock by The Jolly Llamas -- Our First Album!"/>
    <x v="1879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x v="1880"/>
  </r>
  <r>
    <n v="1882"/>
    <s v="American Lit or...Trespassing for Beginners"/>
    <x v="1880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x v="1881"/>
  </r>
  <r>
    <n v="1883"/>
    <s v="Afraid Of Figs - Help Fund our New CD - &quot;SAFE&quot;"/>
    <x v="1881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x v="1882"/>
  </r>
  <r>
    <n v="1884"/>
    <s v="Glad Hearts New Album: Twenty Two - On Vinyl!"/>
    <x v="1882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x v="1883"/>
  </r>
  <r>
    <n v="1885"/>
    <s v="KATA 'The Rising' - Double LP (Vinyl Release)"/>
    <x v="1883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x v="1884"/>
  </r>
  <r>
    <n v="1886"/>
    <s v="INVISIBLE HOUSE: a history of the world - new CD/Album"/>
    <x v="1884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x v="1885"/>
  </r>
  <r>
    <n v="1887"/>
    <s v="Welcome To The Club - Music Video Project"/>
    <x v="1885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x v="1886"/>
  </r>
  <r>
    <n v="1888"/>
    <s v="STACIE COLLINS' new cd is RECORDED but needs a KICK-START cause &quot;SOMETIMES YA GOTTA&quot;"/>
    <x v="1886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x v="1887"/>
  </r>
  <r>
    <n v="1889"/>
    <s v="LittleBear"/>
    <x v="1887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x v="1888"/>
  </r>
  <r>
    <n v="1890"/>
    <s v="The Spring Standards LIVE at the Arden Gild Hall!"/>
    <x v="1888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x v="1889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x v="1890"/>
  </r>
  <r>
    <n v="1892"/>
    <s v="Nemes wants you to be able to hear their new songs!"/>
    <x v="1890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x v="1891"/>
  </r>
  <r>
    <n v="1893"/>
    <s v="Archeology 7&quot; Vinyl"/>
    <x v="1891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x v="1892"/>
  </r>
  <r>
    <n v="1894"/>
    <s v="Help me release my first 3 song EP!!"/>
    <x v="1892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x v="1893"/>
  </r>
  <r>
    <n v="1895"/>
    <s v="HERESTOFIGHTIN Debut full length album &quot;Becoming Native&quot;"/>
    <x v="1893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x v="1894"/>
  </r>
  <r>
    <n v="1896"/>
    <s v="the bridge"/>
    <x v="1894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x v="1895"/>
  </r>
  <r>
    <n v="1897"/>
    <s v="Vanessa Lively's New Album 2014"/>
    <x v="1895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x v="1896"/>
  </r>
  <r>
    <n v="1898"/>
    <s v="Degenerate Matters EP Funding Campaign"/>
    <x v="1896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x v="1897"/>
  </r>
  <r>
    <n v="1899"/>
    <s v="Ukulele Songs from the Zombie Apocalypse"/>
    <x v="1897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x v="1898"/>
  </r>
  <r>
    <n v="1900"/>
    <s v="5 Bucks from 500 Friends"/>
    <x v="1898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x v="1899"/>
  </r>
  <r>
    <n v="1901"/>
    <s v="KiddieRail - making the stairs easier and safer for kids"/>
    <x v="1899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x v="1900"/>
  </r>
  <r>
    <n v="1902"/>
    <s v="Cardboard reality"/>
    <x v="1900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x v="1901"/>
  </r>
  <r>
    <n v="1903"/>
    <s v="MiPointer"/>
    <x v="1901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x v="1902"/>
  </r>
  <r>
    <n v="1904"/>
    <s v="Small Animal Deterrent Latch (S.A.D.L.)"/>
    <x v="1902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x v="1903"/>
  </r>
  <r>
    <n v="1905"/>
    <s v="Dad, we will get your AxleCrutch idea to the next level!"/>
    <x v="1903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x v="1904"/>
  </r>
  <r>
    <n v="1906"/>
    <s v="Macbook all-in-one Portable storage docking station PLUSDOCK"/>
    <x v="1904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x v="1905"/>
  </r>
  <r>
    <n v="1907"/>
    <s v="Litter-Buddy"/>
    <x v="1905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x v="1906"/>
  </r>
  <r>
    <n v="1908"/>
    <s v="Better WiFi for today's Internet of Everything WiFi devices"/>
    <x v="1906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x v="1907"/>
  </r>
  <r>
    <n v="1909"/>
    <s v="Little Occhio, Wireless micro-cam for iPhone/Android"/>
    <x v="1907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x v="1908"/>
  </r>
  <r>
    <n v="1910"/>
    <s v="Thinking Cleaner, Wifi for iRobotÂ® RoombaÂ® 700 &amp; 800 series"/>
    <x v="1908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x v="1909"/>
  </r>
  <r>
    <n v="1911"/>
    <s v="Charge Furniture"/>
    <x v="1909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x v="1910"/>
  </r>
  <r>
    <n v="1912"/>
    <s v="SOLO TESTER: Electrical Wiring Testing &amp; Troubleshooter"/>
    <x v="1910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x v="1911"/>
  </r>
  <r>
    <n v="1913"/>
    <s v="Tibio - Spreading warmth in everyones home"/>
    <x v="1911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x v="1912"/>
  </r>
  <r>
    <n v="1914"/>
    <s v="ZoZo Skeleton Hand Planchette - Works with ANY Ouija Board"/>
    <x v="1912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x v="1913"/>
  </r>
  <r>
    <n v="1915"/>
    <s v="The Cat-Bath Contraption"/>
    <x v="1913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x v="1914"/>
  </r>
  <r>
    <n v="1916"/>
    <s v="The Paint Can Holder by U.S. Green Products"/>
    <x v="1914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x v="1915"/>
  </r>
  <r>
    <n v="1917"/>
    <s v="Chronovisor:The MOST innovative watch for night time reading"/>
    <x v="1915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x v="1916"/>
  </r>
  <r>
    <n v="1918"/>
    <s v="BugVibesâ„¢-Better Flowers, Plants, Trees with less Pesticides"/>
    <x v="1916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x v="1917"/>
  </r>
  <r>
    <n v="1919"/>
    <s v="LED Electronic Dice: assembled or kit, Arduino compatible"/>
    <x v="1917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x v="1918"/>
  </r>
  <r>
    <n v="1920"/>
    <s v="Brightside - Side lighting for cyclists"/>
    <x v="1918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x v="1919"/>
  </r>
  <r>
    <n v="1921"/>
    <s v="The Fine Spirits are making an album!"/>
    <x v="1919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x v="1920"/>
  </r>
  <r>
    <n v="1922"/>
    <s v="Low Weather // Debut Album"/>
    <x v="1920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x v="1921"/>
  </r>
  <r>
    <n v="1923"/>
    <s v="Help Lions&amp;Creators print their album!"/>
    <x v="1921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x v="1922"/>
  </r>
  <r>
    <n v="1924"/>
    <s v="The 'Songs from the Bookmark' Sessions"/>
    <x v="1922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x v="1923"/>
  </r>
  <r>
    <n v="1925"/>
    <s v="The Freakniks Debut Album: Infinite Love"/>
    <x v="1923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x v="1924"/>
  </r>
  <r>
    <n v="1926"/>
    <s v="Invisible Allies - Hyperdimensional Animals"/>
    <x v="1924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x v="1925"/>
  </r>
  <r>
    <n v="1927"/>
    <s v="GBS Detroit Presents Hampshire"/>
    <x v="1925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x v="1926"/>
  </r>
  <r>
    <n v="1928"/>
    <s v="Jollyheads Circus Debut Album &quot;The Kaleidoscope Dawn&quot;"/>
    <x v="1926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x v="1927"/>
  </r>
  <r>
    <n v="1929"/>
    <s v="Surplus 1980 album funds for release on CD/LP."/>
    <x v="1927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x v="1928"/>
  </r>
  <r>
    <n v="1930"/>
    <s v="Magnetic Flowers Presents: Old, Cold. Losing It."/>
    <x v="1928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x v="1929"/>
  </r>
  <r>
    <n v="1931"/>
    <s v="New Lions After Dark EP!"/>
    <x v="1929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x v="1930"/>
  </r>
  <r>
    <n v="1932"/>
    <s v="Lee Malone - Get Us To The Converse Rubber Track Sessions!"/>
    <x v="1930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x v="1931"/>
  </r>
  <r>
    <n v="1933"/>
    <s v="Magic Punches are making debut LP with producer John Askew"/>
    <x v="1931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x v="1932"/>
  </r>
  <r>
    <n v="1934"/>
    <s v="The City Never Sleeps Needs A Tour Vehicle!"/>
    <x v="1932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x v="1933"/>
  </r>
  <r>
    <n v="1935"/>
    <s v="the last echo AM/PM Project"/>
    <x v="1933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x v="1934"/>
  </r>
  <r>
    <n v="1936"/>
    <s v="Grandkids Record a Full-length Album!"/>
    <x v="1934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x v="1935"/>
  </r>
  <r>
    <n v="1937"/>
    <s v="GBS Detroit Presents My Pal Val"/>
    <x v="1935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x v="1936"/>
  </r>
  <r>
    <n v="1938"/>
    <s v="Jon Shirley: Live Worship Album + Short Film"/>
    <x v="1936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x v="1937"/>
  </r>
  <r>
    <n v="1939"/>
    <s v="Help I Am Clay Release Their First CD For FREE"/>
    <x v="1937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x v="1938"/>
  </r>
  <r>
    <n v="1940"/>
    <s v="History Grows: New K. Record"/>
    <x v="1938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x v="1939"/>
  </r>
  <r>
    <n v="1941"/>
    <s v="Gramofon: Modern Cloud Jukebox"/>
    <x v="1939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x v="1940"/>
  </r>
  <r>
    <n v="1942"/>
    <s v="building the world's longest marble run relaunch"/>
    <x v="1940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x v="1941"/>
  </r>
  <r>
    <n v="1943"/>
    <s v="RuuviTag - Open-Source Bluetooth Sensor Beacon"/>
    <x v="1941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x v="1942"/>
  </r>
  <r>
    <n v="1944"/>
    <s v="The BIG Turtle ShellÂ®: Rugged, Wireless BoomBox &amp; Power Bank"/>
    <x v="1942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x v="1943"/>
  </r>
  <r>
    <n v="1945"/>
    <s v="Oval - The First Digital HandPan"/>
    <x v="1943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x v="1944"/>
  </r>
  <r>
    <n v="1946"/>
    <s v="eMersion Gesture Control System for Music Performance &amp; More"/>
    <x v="1944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x v="1945"/>
  </r>
  <r>
    <n v="1947"/>
    <s v="Fusion in a Bubblegum Machine"/>
    <x v="1945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x v="1946"/>
  </r>
  <r>
    <n v="1948"/>
    <s v="UDOO X86: The Most Powerful Maker Board Ever"/>
    <x v="1946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x v="1947"/>
  </r>
  <r>
    <n v="1949"/>
    <s v="Shake Your Power"/>
    <x v="1947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x v="1948"/>
  </r>
  <r>
    <n v="1950"/>
    <s v="Trebuchette - the snap-together, desktop trebuchet"/>
    <x v="1948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x v="1949"/>
  </r>
  <r>
    <n v="1951"/>
    <s v="Connect. Code. Create. With SBrick Plus"/>
    <x v="1949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x v="1950"/>
  </r>
  <r>
    <n v="1952"/>
    <s v="Nix Color Sensor"/>
    <x v="1950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x v="1951"/>
  </r>
  <r>
    <n v="1953"/>
    <s v="NTH Music Synthesizer"/>
    <x v="1951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x v="1952"/>
  </r>
  <r>
    <n v="1954"/>
    <s v="Orison â€“ Rethink the Power of Energy"/>
    <x v="1952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x v="1953"/>
  </r>
  <r>
    <n v="1955"/>
    <s v="Bukobot 3D Printer - Affordable 3D with No Compromises!"/>
    <x v="1953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x v="1954"/>
  </r>
  <r>
    <n v="1956"/>
    <s v="Sparx Skate Sharpener - Pro Skate Sharpening. At Home."/>
    <x v="1954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x v="1955"/>
  </r>
  <r>
    <n v="1957"/>
    <s v="freeSoC and freeSoC Mini"/>
    <x v="1955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x v="1956"/>
  </r>
  <r>
    <n v="1958"/>
    <s v="Mojo: Digital Design for the Hobbyist"/>
    <x v="1956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x v="1957"/>
  </r>
  <r>
    <n v="1959"/>
    <s v="Heat Seek NYC"/>
    <x v="1957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x v="1958"/>
  </r>
  <r>
    <n v="1960"/>
    <s v="TREKKAYAK"/>
    <x v="1958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x v="1959"/>
  </r>
  <r>
    <n v="1961"/>
    <s v="Public Lab DIY Spectrometry Kit"/>
    <x v="1959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x v="1960"/>
  </r>
  <r>
    <n v="1962"/>
    <s v="AttoDuino - Turbocharged, Wireless, Arduino Compatible"/>
    <x v="1960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x v="1961"/>
  </r>
  <r>
    <n v="1963"/>
    <s v="AirEnergy 3D - A 3D printed, opensource, mobile wind turbine"/>
    <x v="1961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x v="1962"/>
  </r>
  <r>
    <n v="1964"/>
    <s v="Clairy: The Most Amazing Natural Air Purifier"/>
    <x v="1962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x v="1963"/>
  </r>
  <r>
    <n v="1965"/>
    <s v="BoardX: The Open Source Miniature Motherboard [Redemption]"/>
    <x v="1963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x v="1964"/>
  </r>
  <r>
    <n v="1966"/>
    <s v="InkCase Plus: E Ink screen for Android phone"/>
    <x v="1964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x v="1965"/>
  </r>
  <r>
    <n v="1967"/>
    <s v="Ion: A Music Detecting Mood Light with Bluetooth Low Energy"/>
    <x v="1965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x v="1966"/>
  </r>
  <r>
    <n v="1968"/>
    <s v="XSHIFTER: World's First Affordable Wireless Shifting System"/>
    <x v="1966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x v="1967"/>
  </r>
  <r>
    <n v="1969"/>
    <s v="Puck.js - the ground-breaking bluetooth beacon"/>
    <x v="1967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x v="1968"/>
  </r>
  <r>
    <n v="1970"/>
    <s v="APOC: Mini Radiation Detector"/>
    <x v="1968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x v="1969"/>
  </r>
  <r>
    <n v="1971"/>
    <s v="castAR: the most versatile AR &amp; VR system"/>
    <x v="1969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x v="1970"/>
  </r>
  <r>
    <n v="1972"/>
    <s v="Jog It! Open source controller pendant for EMC2 and Mach3!"/>
    <x v="1970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x v="1971"/>
  </r>
  <r>
    <n v="1973"/>
    <s v="Lightpack 2 - Ultimate Light Orchestra For Your Living Room"/>
    <x v="1971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x v="1972"/>
  </r>
  <r>
    <n v="1974"/>
    <s v="RAPIRO: The Humanoid Robot Kit for your Raspberry Pi"/>
    <x v="1972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x v="1973"/>
  </r>
  <r>
    <n v="1975"/>
    <s v="Bugle2: A DIY Phono Preamp"/>
    <x v="1973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x v="1974"/>
  </r>
  <r>
    <n v="1976"/>
    <s v="Pi Lite white - Bright white LED display for Raspberry Pi"/>
    <x v="1974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x v="1975"/>
  </r>
  <r>
    <n v="1977"/>
    <s v="Ario: Smart Lighting. Better Health."/>
    <x v="1975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x v="1976"/>
  </r>
  <r>
    <n v="1978"/>
    <s v="B9Creator - A High Resolution 3D Printer"/>
    <x v="1976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x v="1977"/>
  </r>
  <r>
    <n v="1979"/>
    <s v="Skybuds - truly wireless earbuds and smartphone case"/>
    <x v="1977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x v="1978"/>
  </r>
  <r>
    <n v="1980"/>
    <s v="YOUMO - Your Smart Modular Power Strip"/>
    <x v="1978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x v="1979"/>
  </r>
  <r>
    <n v="1981"/>
    <s v="Aspiring storyteller: connecting the dots"/>
    <x v="1979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x v="1980"/>
  </r>
  <r>
    <n v="1982"/>
    <s v="Lonely Boy: 55 male models 200s sensual expression"/>
    <x v="1980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x v="1981"/>
  </r>
  <r>
    <n v="1983"/>
    <s v="Vegans of Hawai'i - 140'000 Strong?"/>
    <x v="1981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x v="1982"/>
  </r>
  <r>
    <n v="1984"/>
    <s v="Love Locks - a photographic journey"/>
    <x v="1982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x v="1983"/>
  </r>
  <r>
    <n v="1985"/>
    <s v="Metrospective - photography project"/>
    <x v="1983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x v="1984"/>
  </r>
  <r>
    <n v="1986"/>
    <s v="Oddity Photography - help get us off the ground!"/>
    <x v="1984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x v="1985"/>
  </r>
  <r>
    <n v="1987"/>
    <s v="Ethiopia: Beheld"/>
    <x v="1985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x v="1986"/>
  </r>
  <r>
    <n v="1988"/>
    <s v="Phillip Michael Photography"/>
    <x v="1986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x v="1987"/>
  </r>
  <r>
    <n v="1989"/>
    <s v="Shutters of Hope: The Real Faces of Infertility"/>
    <x v="1987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x v="1988"/>
  </r>
  <r>
    <n v="1990"/>
    <s v="The Virgin of the Path"/>
    <x v="1988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x v="1989"/>
  </r>
  <r>
    <n v="1991"/>
    <s v="Portraits of Resilience"/>
    <x v="1989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x v="1990"/>
  </r>
  <r>
    <n v="1992"/>
    <s v="The Wonderful World of Princes &amp; Princesses"/>
    <x v="1990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x v="1991"/>
  </r>
  <r>
    <n v="1993"/>
    <s v="Open a photography studio - photo shoots as rewards!"/>
    <x v="1991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x v="1992"/>
  </r>
  <r>
    <n v="1994"/>
    <s v="The preservation of still and moving imagery"/>
    <x v="1992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x v="1993"/>
  </r>
  <r>
    <n v="1995"/>
    <s v="The Girl With(out) The Camera"/>
    <x v="1993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x v="1994"/>
  </r>
  <r>
    <n v="1996"/>
    <s v="Life through the eye of war worldwide"/>
    <x v="1994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x v="1995"/>
  </r>
  <r>
    <n v="1997"/>
    <s v="Photographically documenting my cultural travels"/>
    <x v="1995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x v="1996"/>
  </r>
  <r>
    <n v="1998"/>
    <s v="Photography from Below"/>
    <x v="1996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x v="1997"/>
  </r>
  <r>
    <n v="1999"/>
    <s v="Planet Venus"/>
    <x v="1997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x v="1998"/>
  </r>
  <r>
    <n v="2000"/>
    <s v="Jacs+Cam 2016 calendar"/>
    <x v="1998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x v="1999"/>
  </r>
  <r>
    <n v="2001"/>
    <s v="Nuimo: Seamless Smart Home Interface"/>
    <x v="1999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x v="2000"/>
  </r>
  <r>
    <n v="2002"/>
    <s v="JeVois: Open-Source Quad-Core Smart Machine Vision Camera"/>
    <x v="2000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x v="2001"/>
  </r>
  <r>
    <n v="2003"/>
    <s v="velosynth"/>
    <x v="2001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x v="2002"/>
  </r>
  <r>
    <n v="2004"/>
    <s v="Printeer - a 3D printer for kids &amp; schools"/>
    <x v="2002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x v="2003"/>
  </r>
  <r>
    <n v="2005"/>
    <s v="bassAware Holster"/>
    <x v="2003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x v="2004"/>
  </r>
  <r>
    <n v="2006"/>
    <s v="MAID Oven - Make All Incredible Dishes"/>
    <x v="2004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x v="2005"/>
  </r>
  <r>
    <n v="2007"/>
    <s v="&quot;Hello, World!&quot; - Modern Biotechnology for High Schools"/>
    <x v="2005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x v="2006"/>
  </r>
  <r>
    <n v="2008"/>
    <s v="smartCaster: Open source automatic roto-casting machine"/>
    <x v="2006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x v="2007"/>
  </r>
  <r>
    <n v="2009"/>
    <s v="KiÃ«n Light: Intelligent daylight at your fingertips"/>
    <x v="2007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x v="2008"/>
  </r>
  <r>
    <n v="2010"/>
    <s v="Weighitz: Weigh Smarter"/>
    <x v="2008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x v="2009"/>
  </r>
  <r>
    <n v="2011"/>
    <s v="FLUXO â€“ The Worldâ€™s First Truly Smart Lamp"/>
    <x v="2009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x v="2010"/>
  </r>
  <r>
    <n v="2012"/>
    <s v="FishBit: Your Aquarium Made Simple (Beta Release)"/>
    <x v="2010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x v="2011"/>
  </r>
  <r>
    <n v="2013"/>
    <s v="Portal: Turbocharged WiFi"/>
    <x v="2011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x v="2012"/>
  </r>
  <r>
    <n v="2014"/>
    <s v="3Doodler: The World's First 3D Printing Pen"/>
    <x v="2012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x v="2013"/>
  </r>
  <r>
    <n v="2015"/>
    <s v="ExtraCore (Arduino Compatible)"/>
    <x v="2013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x v="2014"/>
  </r>
  <r>
    <n v="2016"/>
    <s v="Hydra: a triple-output power supply for electronics projects"/>
    <x v="2014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x v="2015"/>
  </r>
  <r>
    <n v="2017"/>
    <s v="SparkLab: the educational build-mobile!"/>
    <x v="2015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x v="2016"/>
  </r>
  <r>
    <n v="2018"/>
    <s v="Scriba - the stylus reinvented"/>
    <x v="2016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x v="2017"/>
  </r>
  <r>
    <n v="2019"/>
    <s v="ReSpeaker - Add Voice Control Extension To Anything You Like"/>
    <x v="2017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x v="2018"/>
  </r>
  <r>
    <n v="2020"/>
    <s v="Low Voltage Metal Sensor for use with Arduino type boards"/>
    <x v="2018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x v="2019"/>
  </r>
  <r>
    <n v="2021"/>
    <s v="m!lTone- Portable Air Synth &amp; MIDI controller"/>
    <x v="2019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x v="2020"/>
  </r>
  <r>
    <n v="2022"/>
    <s v="Acanvas: The cord-free art display and streaming platform"/>
    <x v="2020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x v="2021"/>
  </r>
  <r>
    <n v="2023"/>
    <s v="Atmoph Window - Your Room Can Be Anywhere"/>
    <x v="2021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x v="2022"/>
  </r>
  <r>
    <n v="2024"/>
    <s v="RA 3D printer controller by Elefu"/>
    <x v="2022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x v="2023"/>
  </r>
  <r>
    <n v="2025"/>
    <s v="BuddyGuard: Smart Home Security In One Device"/>
    <x v="2023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x v="2024"/>
  </r>
  <r>
    <n v="2026"/>
    <s v="MIDI Sprout - Biodata Sonification Device"/>
    <x v="2024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x v="2025"/>
  </r>
  <r>
    <n v="2027"/>
    <s v="Cmoar Virtual Reality Headset with integrated electronics"/>
    <x v="2025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x v="2026"/>
  </r>
  <r>
    <n v="2028"/>
    <s v="Building the Open Source Bussard Fusion Reactor "/>
    <x v="2026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x v="2027"/>
  </r>
  <r>
    <n v="2029"/>
    <s v="Lumin8 Pro"/>
    <x v="2027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x v="2028"/>
  </r>
  <r>
    <n v="2030"/>
    <s v="Picade: The arcade cabinet kit for your mini computer"/>
    <x v="2028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x v="2029"/>
  </r>
  <r>
    <n v="2031"/>
    <s v="Linkio: the $100 Smart Home Devices Solution"/>
    <x v="2029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x v="2030"/>
  </r>
  <r>
    <n v="2032"/>
    <s v="PocketLab Voyager | Explore Science in Your World"/>
    <x v="2030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x v="2031"/>
  </r>
  <r>
    <n v="2033"/>
    <s v="BrewNanny Home Brew Monitor"/>
    <x v="2031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x v="2032"/>
  </r>
  <r>
    <n v="2034"/>
    <s v="Impression Ï€: Wireless VR+AR with Gesture+Position Tracking"/>
    <x v="2032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x v="2033"/>
  </r>
  <r>
    <n v="2035"/>
    <s v="OpenBCI: Biosensing for Everybody"/>
    <x v="2033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x v="2034"/>
  </r>
  <r>
    <n v="2036"/>
    <s v="L.E.D Portable Charger"/>
    <x v="2034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x v="2035"/>
  </r>
  <r>
    <n v="2037"/>
    <s v="Pedal Power -- Human Scale Energy For Everyday Tasks"/>
    <x v="2035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x v="2036"/>
  </r>
  <r>
    <n v="2038"/>
    <s v="OWL Programmable Effects Pedal"/>
    <x v="2036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x v="2037"/>
  </r>
  <r>
    <n v="2039"/>
    <s v="ODIN2: Smart Projector for movies, video calls, and apps"/>
    <x v="2037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x v="2038"/>
  </r>
  <r>
    <n v="2040"/>
    <s v="Programmable Capacitor"/>
    <x v="2038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x v="2039"/>
  </r>
  <r>
    <n v="2041"/>
    <s v="The Aspect - Reinventing the Grow Light for Interior Design"/>
    <x v="2039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x v="2040"/>
  </r>
  <r>
    <n v="2042"/>
    <s v="SoundBrake- Headphone gadget alerts you to outside sounds"/>
    <x v="2040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x v="2041"/>
  </r>
  <r>
    <n v="2043"/>
    <s v="PS-1A Adjustable Miniature Switch Mode DC-DC Power Supply"/>
    <x v="2041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x v="2042"/>
  </r>
  <r>
    <n v="2044"/>
    <s v="PiSoC: Learn to Create"/>
    <x v="2042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x v="2043"/>
  </r>
  <r>
    <n v="2045"/>
    <s v="OPEN RAIL Open Source Linear Bearing System"/>
    <x v="2043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x v="2044"/>
  </r>
  <r>
    <n v="2046"/>
    <s v="CoAction Hero: 32-bit Open-Source ARM Cortex-M3 Board"/>
    <x v="2044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x v="2045"/>
  </r>
  <r>
    <n v="2047"/>
    <s v="KoalaSafe -  Healthier Internet. Happier Families."/>
    <x v="2045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x v="2046"/>
  </r>
  <r>
    <n v="2048"/>
    <s v="The Siva Cycle Atom - Powering your life one pedal at a time"/>
    <x v="2046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x v="2047"/>
  </r>
  <r>
    <n v="2049"/>
    <s v="LOCK8 - the World's First Smart Bike Lock"/>
    <x v="2047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x v="2048"/>
  </r>
  <r>
    <n v="2050"/>
    <s v="Hubble Laser Cutter: Affordable, Versatile &amp; Open Source"/>
    <x v="2048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x v="2049"/>
  </r>
  <r>
    <n v="2051"/>
    <s v="YOYO WARRIOR - A premium yoyo for any budget"/>
    <x v="2049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x v="2050"/>
  </r>
  <r>
    <n v="2052"/>
    <s v="The World's Lightest &amp; Smartest E-Scooter  - ZAR"/>
    <x v="2050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x v="2051"/>
  </r>
  <r>
    <n v="2053"/>
    <s v="stockplop - the most advanced external hard drive enclosure"/>
    <x v="2051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x v="2052"/>
  </r>
  <r>
    <n v="2054"/>
    <s v="SITU Smart Food Nutrition Scale for iPad and Android tablets"/>
    <x v="2052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x v="2053"/>
  </r>
  <r>
    <n v="2055"/>
    <s v="The I2C and SPI Education System"/>
    <x v="2053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x v="2054"/>
  </r>
  <r>
    <n v="2056"/>
    <s v="TYLT Energi Backpack - charge your mobile devices on the go."/>
    <x v="2054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x v="2055"/>
  </r>
  <r>
    <n v="2057"/>
    <s v="CableKnife - The World's best cable insulation stripper"/>
    <x v="2055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x v="2056"/>
  </r>
  <r>
    <n v="2058"/>
    <s v="Raspberry Pi Debug Clip"/>
    <x v="2056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x v="2057"/>
  </r>
  <r>
    <n v="2059"/>
    <s v="riots - Affordable wireless IoT microcontrollers and sensors"/>
    <x v="2057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x v="2058"/>
  </r>
  <r>
    <n v="2060"/>
    <s v="SmartQuad 4-Port (9.6 Amps / 48W) Travel USB Charger"/>
    <x v="2058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x v="2059"/>
  </r>
  <r>
    <n v="2061"/>
    <s v="Bibo Time! Maximize your Cocktail time in seconds!"/>
    <x v="2059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x v="2060"/>
  </r>
  <r>
    <n v="2062"/>
    <s v="Rho Board"/>
    <x v="2060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x v="2061"/>
  </r>
  <r>
    <n v="2063"/>
    <s v="Up to 4 axis Beaglebone black based CNC control"/>
    <x v="2061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x v="2062"/>
  </r>
  <r>
    <n v="2064"/>
    <s v="Lightpack â€” ambient backlight for your displays"/>
    <x v="2062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x v="2063"/>
  </r>
  <r>
    <n v="2065"/>
    <s v="Snooperscopeâ„¢: Night Vision for Your Smartphone iPhone iPad"/>
    <x v="2063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x v="2064"/>
  </r>
  <r>
    <n v="2066"/>
    <s v="Garage Beacon - Turn your phone into a garage door remote"/>
    <x v="2064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x v="2065"/>
  </r>
  <r>
    <n v="2067"/>
    <s v="Luminite (LED lighting)"/>
    <x v="2065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x v="2066"/>
  </r>
  <r>
    <n v="2068"/>
    <s v="Netro - Scientifically Water Your Garden"/>
    <x v="2066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x v="2067"/>
  </r>
  <r>
    <n v="2069"/>
    <s v="RaceCapture and Podium: Race it. Share it. Prove it."/>
    <x v="2067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x v="2068"/>
  </r>
  <r>
    <n v="2070"/>
    <s v="DAN Cases A4-SFX - The World's Smallest Gaming Tower Case"/>
    <x v="2068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x v="2069"/>
  </r>
  <r>
    <n v="2071"/>
    <s v="easyFeed Automatic Pet Feeder w/ Webcam and Amazon Delivery"/>
    <x v="2069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x v="2070"/>
  </r>
  <r>
    <n v="2072"/>
    <s v="Hercules PalmTop-Palm Size Mobile PC of Invincible Resources"/>
    <x v="2070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x v="2071"/>
  </r>
  <r>
    <n v="2073"/>
    <s v="abode - The Future of Home Security."/>
    <x v="2071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x v="2072"/>
  </r>
  <r>
    <n v="2074"/>
    <s v="Advanced Simulation Products - PC Gaming Controllers"/>
    <x v="2072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x v="2073"/>
  </r>
  <r>
    <n v="2075"/>
    <s v="The Practical Meter: Know your power!"/>
    <x v="2073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x v="2074"/>
  </r>
  <r>
    <n v="2076"/>
    <s v="Earin - The Worlds Smallest Wireless Earbuds"/>
    <x v="2074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x v="2075"/>
  </r>
  <r>
    <n v="2077"/>
    <s v="4SeTVâ„¢ - Watch 4 TV Channels on Any Screen At Once"/>
    <x v="2075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x v="2076"/>
  </r>
  <r>
    <n v="2078"/>
    <s v="Hoterway - Hot shower from the first second"/>
    <x v="2076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x v="2077"/>
  </r>
  <r>
    <n v="2079"/>
    <s v="Pi PoE Switch HAT - power over Ethernet for Raspberry Pi"/>
    <x v="2077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x v="2078"/>
  </r>
  <r>
    <n v="2080"/>
    <s v="Tinker Tie Beta - Programmable RGB LED Bow Tie!"/>
    <x v="2078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x v="2079"/>
  </r>
  <r>
    <n v="2081"/>
    <s v="Our Vintage Film: Summer Tour Kickstarter"/>
    <x v="2079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x v="2080"/>
  </r>
  <r>
    <n v="2082"/>
    <s v="Nights On First's First CD!"/>
    <x v="2080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x v="2081"/>
  </r>
  <r>
    <n v="2083"/>
    <s v="These Old Streets Album"/>
    <x v="2081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x v="2082"/>
  </r>
  <r>
    <n v="2084"/>
    <s v="Project: Ballerina Black UK Tour"/>
    <x v="2082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x v="2083"/>
  </r>
  <r>
    <n v="2085"/>
    <s v="Eikon // Dustin Hecocks Records His Debut Album"/>
    <x v="2083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x v="2084"/>
  </r>
  <r>
    <n v="2086"/>
    <s v="Adam Sullivan - Recording 4 New EPs for 2012!"/>
    <x v="2084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x v="2085"/>
  </r>
  <r>
    <n v="2087"/>
    <s v="Get Joy Shannon's Album &quot;Out of My Dreams and Into My Arms&quot;"/>
    <x v="2085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x v="2086"/>
  </r>
  <r>
    <n v="2088"/>
    <s v="Chris Dorman - Sita worldwide"/>
    <x v="2086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x v="2087"/>
  </r>
  <r>
    <n v="2089"/>
    <s v="Little Moses EP"/>
    <x v="2087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x v="2088"/>
  </r>
  <r>
    <n v="2090"/>
    <s v="Insect Surfers 2013 Release !"/>
    <x v="2088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x v="2089"/>
  </r>
  <r>
    <n v="2091"/>
    <s v="Tiffany Alvord's First Album of Original Songs"/>
    <x v="2089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x v="2090"/>
  </r>
  <r>
    <n v="2092"/>
    <s v="Amy Lingamfelter's making of &quot;Open Safe Love&quot;."/>
    <x v="2090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x v="2091"/>
  </r>
  <r>
    <n v="2093"/>
    <s v="Lift The Decade Debut Full-Length Record"/>
    <x v="2091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x v="2092"/>
  </r>
  <r>
    <n v="2094"/>
    <s v="Seashell Radio: Slick Machine album and US tour!"/>
    <x v="2092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x v="2093"/>
  </r>
  <r>
    <n v="2095"/>
    <s v="&quot; Prodigal Daughter&quot; Recording Project"/>
    <x v="2093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x v="2094"/>
  </r>
  <r>
    <n v="2096"/>
    <s v="GBS Detroit Presents Shone Nuisance"/>
    <x v="2094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x v="2095"/>
  </r>
  <r>
    <n v="2097"/>
    <s v="Caverns of Sonora"/>
    <x v="2095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x v="2096"/>
  </r>
  <r>
    <n v="2098"/>
    <s v="The Christopher Battles EP"/>
    <x v="2096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x v="2097"/>
  </r>
  <r>
    <n v="2099"/>
    <s v="Roosevelt Died."/>
    <x v="2097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x v="2098"/>
  </r>
  <r>
    <n v="2100"/>
    <s v="GBS Detroit Presents The Skylit Letter"/>
    <x v="2098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x v="2099"/>
  </r>
  <r>
    <n v="2101"/>
    <s v="The World War I's &quot;The Bite And The Boogie&quot;"/>
    <x v="2099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x v="2100"/>
  </r>
  <r>
    <n v="2102"/>
    <s v="The Guru releases &quot;Native Sun&quot;"/>
    <x v="2100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x v="2101"/>
  </r>
  <r>
    <n v="2103"/>
    <s v="Matthew Moon's New Album"/>
    <x v="2101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x v="2102"/>
  </r>
  <r>
    <n v="2104"/>
    <s v="In the Raw: the ink &amp; the Echo's debut album"/>
    <x v="2102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x v="2103"/>
  </r>
  <r>
    <n v="2105"/>
    <s v="Layla The Wolf Debut E.P. &quot;Sugar&quot;"/>
    <x v="2103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x v="2104"/>
  </r>
  <r>
    <n v="2106"/>
    <s v="Aaron Long-New Full Length Album &quot;Sounds of Awakening&quot;"/>
    <x v="2104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x v="2105"/>
  </r>
  <r>
    <n v="2107"/>
    <s v="ACKER Studio Album and Vinyl Pressing"/>
    <x v="2105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x v="2106"/>
  </r>
  <r>
    <n v="2108"/>
    <s v="THE SADDEST LANDSCAPE: Deluxe Vinyl Reissues"/>
    <x v="2106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x v="2107"/>
  </r>
  <r>
    <n v="2109"/>
    <s v="Skyline Sounds - First Studio Album (and Merch!)"/>
    <x v="2107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x v="2108"/>
  </r>
  <r>
    <n v="2110"/>
    <s v="&quot;Vision&quot; - New Album - Brent Brown"/>
    <x v="2108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x v="2109"/>
  </r>
  <r>
    <n v="2111"/>
    <s v="Join us in releasing &quot;Evening Lights&quot; FREE online!"/>
    <x v="2109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x v="2110"/>
  </r>
  <r>
    <n v="2112"/>
    <s v="BBB Kickstarter Two"/>
    <x v="2110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x v="2111"/>
  </r>
  <r>
    <n v="2113"/>
    <s v="Summer Underground // Honeycomb LP"/>
    <x v="2111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x v="2112"/>
  </r>
  <r>
    <n v="2114"/>
    <s v="THE RATIONALES present: The Distance in Between"/>
    <x v="2112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x v="2113"/>
  </r>
  <r>
    <n v="2115"/>
    <s v="The Violet Tone and the City of Angels!"/>
    <x v="2113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x v="2114"/>
  </r>
  <r>
    <n v="2116"/>
    <s v="Launch Bitch's new project BEACH: violin indie-electro rock"/>
    <x v="2114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x v="2115"/>
  </r>
  <r>
    <n v="2117"/>
    <s v="You Said It Would Go Down Like This"/>
    <x v="2115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x v="2116"/>
  </r>
  <r>
    <n v="2118"/>
    <s v="PORCHES. vs. THE U.S.A."/>
    <x v="2116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x v="2117"/>
  </r>
  <r>
    <n v="2119"/>
    <s v="Big Long Now's Debut Album"/>
    <x v="2117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x v="2118"/>
  </r>
  <r>
    <n v="2120"/>
    <s v="Hearty Har Full Length Album"/>
    <x v="2118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x v="2119"/>
  </r>
  <r>
    <n v="2121"/>
    <s v="Legend of Decay"/>
    <x v="2119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x v="2120"/>
  </r>
  <r>
    <n v="2122"/>
    <s v="CapitÃ¡n Kalani y el sindicato robÃ³tico"/>
    <x v="2120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x v="2121"/>
  </r>
  <r>
    <n v="2123"/>
    <s v="3D Art for &quot;Extreme Hugtime Simulation Challenge&quot;"/>
    <x v="2121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x v="2122"/>
  </r>
  <r>
    <n v="2124"/>
    <s v="AZAMAR"/>
    <x v="2122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x v="2123"/>
  </r>
  <r>
    <n v="2125"/>
    <s v="Becoming - A Metaphysical Game About Mental Illness"/>
    <x v="2123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x v="2124"/>
  </r>
  <r>
    <n v="2126"/>
    <s v="DodgeBall Blitz"/>
    <x v="2124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x v="2125"/>
  </r>
  <r>
    <n v="2127"/>
    <s v="Three Monkeys - Part 1: Into the Abyss"/>
    <x v="2125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x v="2126"/>
  </r>
  <r>
    <n v="2128"/>
    <s v="Makayla's Quest"/>
    <x v="2126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x v="2127"/>
  </r>
  <r>
    <n v="2129"/>
    <s v="Pretty Kitty Fuzzy"/>
    <x v="2127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x v="2128"/>
  </r>
  <r>
    <n v="2130"/>
    <s v="Wondrous Adventures: A Kid's Game"/>
    <x v="2128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x v="2129"/>
  </r>
  <r>
    <n v="2131"/>
    <s v="Scout's Honor"/>
    <x v="2129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x v="2130"/>
  </r>
  <r>
    <n v="2132"/>
    <s v="Universe Rush"/>
    <x v="2130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x v="2131"/>
  </r>
  <r>
    <n v="2133"/>
    <s v="Waddle Slide - An App for iPhone and Android"/>
    <x v="2131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x v="2132"/>
  </r>
  <r>
    <n v="2134"/>
    <s v="Prehistoric Landing"/>
    <x v="2132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x v="2133"/>
  </r>
  <r>
    <n v="2135"/>
    <s v="Tesla's Electric Mist"/>
    <x v="2133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x v="2134"/>
  </r>
  <r>
    <n v="2136"/>
    <s v="Dark Paradise"/>
    <x v="2134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x v="2135"/>
  </r>
  <r>
    <n v="2137"/>
    <s v="Late To The Party : A Cold War Espionage RPG in the Baltics"/>
    <x v="2135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x v="2136"/>
  </r>
  <r>
    <n v="2138"/>
    <s v="Tales Of Tameria - Dawning Light"/>
    <x v="2136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x v="2137"/>
  </r>
  <r>
    <n v="2139"/>
    <s v="Manorkept"/>
    <x v="2137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x v="2138"/>
  </r>
  <r>
    <n v="2140"/>
    <s v="Huevos Rancheros Video Game &quot;The Sabroso Showdown &quot;"/>
    <x v="2138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x v="2139"/>
  </r>
  <r>
    <n v="2141"/>
    <s v="King of Consoles"/>
    <x v="2139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x v="2140"/>
  </r>
  <r>
    <n v="2142"/>
    <s v="MEDiAN - The Colony (sci-fi exploration adventure game)"/>
    <x v="2140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x v="2141"/>
  </r>
  <r>
    <n v="2143"/>
    <s v="Head Cap - a 3rd party Iphone, Ipad, and touch app for the Battletech board game"/>
    <x v="2141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x v="2142"/>
  </r>
  <r>
    <n v="2144"/>
    <s v="Project Starborn"/>
    <x v="2142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x v="2143"/>
  </r>
  <r>
    <n v="2145"/>
    <s v="Theocalypse - Mythology and Modern day collide in this RPG"/>
    <x v="2143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x v="2144"/>
  </r>
  <r>
    <n v="2146"/>
    <s v="Nanaue eSports"/>
    <x v="2144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x v="2145"/>
  </r>
  <r>
    <n v="2147"/>
    <s v="Johnny Rocketfingers 3"/>
    <x v="2145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x v="2146"/>
  </r>
  <r>
    <n v="2148"/>
    <s v="ZomBlock's"/>
    <x v="2146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x v="2147"/>
  </r>
  <r>
    <n v="2149"/>
    <s v="Project Gert on Xbox Live "/>
    <x v="2147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x v="2148"/>
  </r>
  <r>
    <n v="2150"/>
    <s v="The Unknown Door"/>
    <x v="2148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x v="2149"/>
  </r>
  <r>
    <n v="2151"/>
    <s v="Handee Job for PS4 Gets on Shark Tank"/>
    <x v="2149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x v="2150"/>
  </r>
  <r>
    <n v="2152"/>
    <s v="Space Shooter RPG+"/>
    <x v="2150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x v="2151"/>
  </r>
  <r>
    <n v="2153"/>
    <s v="It's The GOD Complex"/>
    <x v="2151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x v="2152"/>
  </r>
  <r>
    <n v="2154"/>
    <s v="Demigods - Rise of the Children - Part 1 (Design)"/>
    <x v="2152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x v="2153"/>
  </r>
  <r>
    <n v="2155"/>
    <s v="VoxelMaze"/>
    <x v="2153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x v="2154"/>
  </r>
  <r>
    <n v="2156"/>
    <s v="Beyond Black Space"/>
    <x v="2154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x v="2155"/>
  </r>
  <r>
    <n v="2157"/>
    <s v="Nin"/>
    <x v="2155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x v="2156"/>
  </r>
  <r>
    <n v="2158"/>
    <s v="PerfectGolf"/>
    <x v="2156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x v="2157"/>
  </r>
  <r>
    <n v="2159"/>
    <s v="DeadRealm RPG Series for Android and iOS"/>
    <x v="2157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x v="2158"/>
  </r>
  <r>
    <n v="2160"/>
    <s v="Army vs Aliens - Currently in Alpha"/>
    <x v="2158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x v="2159"/>
  </r>
  <r>
    <n v="2161"/>
    <s v="CallMeGhost DEBUT ALBUM preorder!"/>
    <x v="2159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x v="2160"/>
  </r>
  <r>
    <n v="2162"/>
    <s v="&quot;Then &amp; Now&quot;"/>
    <x v="2160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x v="2161"/>
  </r>
  <r>
    <n v="2163"/>
    <s v="Help MONGREL record our new cd !"/>
    <x v="2161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x v="2162"/>
  </r>
  <r>
    <n v="2164"/>
    <s v="Rosaline debut record"/>
    <x v="2162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x v="2163"/>
  </r>
  <r>
    <n v="2165"/>
    <s v="Le Temps Nous Est ComtÃ©"/>
    <x v="2163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x v="2164"/>
  </r>
  <r>
    <n v="2166"/>
    <s v="Johnny Rock &amp; Friends: For The Record"/>
    <x v="2164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x v="2165"/>
  </r>
  <r>
    <n v="2167"/>
    <s v="Planes and Planets needs to get their EP finished!!"/>
    <x v="2165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x v="2166"/>
  </r>
  <r>
    <n v="2168"/>
    <s v="PIZAZZ: Pigeons Playing Ping Pong's New Album"/>
    <x v="2166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x v="2167"/>
  </r>
  <r>
    <n v="2169"/>
    <s v="Pedals and Effects Arena Corner"/>
    <x v="2167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x v="2168"/>
  </r>
  <r>
    <n v="2170"/>
    <s v="STETSON'S NEW EP"/>
    <x v="2168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x v="2169"/>
  </r>
  <r>
    <n v="2171"/>
    <s v="Brainspoonâ€™s New Record"/>
    <x v="2169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x v="2170"/>
  </r>
  <r>
    <n v="2172"/>
    <s v="Hollow point 9, Sins Of Yesterday CD"/>
    <x v="2170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x v="2171"/>
  </r>
  <r>
    <n v="2173"/>
    <s v="Brother K's first full length album, One Eyed King"/>
    <x v="2171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x v="2172"/>
  </r>
  <r>
    <n v="2174"/>
    <s v="Chivo Funge and the Extensions"/>
    <x v="2172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x v="2173"/>
  </r>
  <r>
    <n v="2175"/>
    <s v="Repulsur's First Record"/>
    <x v="2173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x v="2174"/>
  </r>
  <r>
    <n v="2176"/>
    <s v="Mike Farley Band - New Album!"/>
    <x v="2174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x v="2175"/>
  </r>
  <r>
    <n v="2177"/>
    <s v="Nobody Rides For Free ~ Stone Horse"/>
    <x v="2175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x v="2176"/>
  </r>
  <r>
    <n v="2178"/>
    <s v="The Letter Black - New Record"/>
    <x v="2176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x v="2177"/>
  </r>
  <r>
    <n v="2179"/>
    <s v="Woodhouse EP"/>
    <x v="2177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x v="2178"/>
  </r>
  <r>
    <n v="2180"/>
    <s v="FOUR STAR MARY &quot;PIECES&quot;"/>
    <x v="2178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x v="2179"/>
  </r>
  <r>
    <n v="2181"/>
    <s v="Broken Contract Rulebook Relaunch"/>
    <x v="2179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x v="2180"/>
  </r>
  <r>
    <n v="2182"/>
    <s v="Broken World - A Post-Apocalypse Tabletop RPG"/>
    <x v="2180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x v="2181"/>
  </r>
  <r>
    <n v="2183"/>
    <s v="D12 Trap Dice + Trapped The Dice Game"/>
    <x v="2181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x v="2182"/>
  </r>
  <r>
    <n v="2184"/>
    <s v="Liguria"/>
    <x v="2182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x v="2183"/>
  </r>
  <r>
    <n v="2185"/>
    <s v="Empire of the Dead: REQUIEM"/>
    <x v="2183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x v="2184"/>
  </r>
  <r>
    <n v="2186"/>
    <s v="Latitude 90Â° : The Origin"/>
    <x v="2184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x v="2185"/>
  </r>
  <r>
    <n v="2187"/>
    <s v="Tesla vs. Edison"/>
    <x v="2185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x v="2186"/>
  </r>
  <r>
    <n v="2188"/>
    <s v="PHOENIX DICE: A New Approach to an Outdated Gaming Tool"/>
    <x v="2186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x v="2187"/>
  </r>
  <r>
    <n v="2189"/>
    <s v="Odyssey: ARGONAUTS"/>
    <x v="2187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x v="2188"/>
  </r>
  <r>
    <n v="2190"/>
    <s v="Overlords of Infamy - A Board Game of Silly Super-Villainy!"/>
    <x v="2188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x v="2189"/>
  </r>
  <r>
    <n v="2191"/>
    <s v="SpecForce Rangers: Outlanders Phase 4"/>
    <x v="2189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x v="2190"/>
  </r>
  <r>
    <n v="2192"/>
    <s v="Legends Untold: As deep as an RPG, as fast as a card game!"/>
    <x v="2190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x v="2191"/>
  </r>
  <r>
    <n v="2193"/>
    <s v="Astonishing Swordsmen &amp; Sorcerers of Hyperborea 2E"/>
    <x v="2191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x v="2192"/>
  </r>
  <r>
    <n v="2194"/>
    <s v="Monster Lab"/>
    <x v="2192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x v="2193"/>
  </r>
  <r>
    <n v="2195"/>
    <s v="Purgatoria: City of Angels"/>
    <x v="2193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x v="2194"/>
  </r>
  <r>
    <n v="2196"/>
    <s v="LACORSA Grand Prix Game (relaunch)"/>
    <x v="2194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x v="2195"/>
  </r>
  <r>
    <n v="2197"/>
    <s v="Trickerion - Legends of Illusion"/>
    <x v="2195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x v="2196"/>
  </r>
  <r>
    <n v="2198"/>
    <s v="Rivals: Masters of the Deep"/>
    <x v="2196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x v="2197"/>
  </r>
  <r>
    <n v="2199"/>
    <s v="Decadolo. Flip it!"/>
    <x v="2197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x v="2198"/>
  </r>
  <r>
    <n v="2200"/>
    <s v="Concept Cards for Fantasy RPGs -Monsters, Treasures and more"/>
    <x v="2198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x v="2199"/>
  </r>
  <r>
    <n v="2201"/>
    <s v="Superpowerless - Princess - Music Video"/>
    <x v="2199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x v="2200"/>
  </r>
  <r>
    <n v="2202"/>
    <s v="zircon - &quot;Identity Sequence&quot;: A cyberpunk-inspired journey"/>
    <x v="2200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x v="2201"/>
  </r>
  <r>
    <n v="2203"/>
    <s v="Andy's iLL - The Invisible City"/>
    <x v="2201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x v="2202"/>
  </r>
  <r>
    <n v="2204"/>
    <s v="Press Mirror Kisses' New Album &quot;Heartbeats&quot; on Vinyl"/>
    <x v="2202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x v="2203"/>
  </r>
  <r>
    <n v="2205"/>
    <s v="Lestat - Midnight Toll Video"/>
    <x v="2203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x v="2204"/>
  </r>
  <r>
    <n v="2206"/>
    <s v="Arbor Oasis's First Album!"/>
    <x v="2204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x v="2205"/>
  </r>
  <r>
    <n v="2207"/>
    <s v="Piece of Happy"/>
    <x v="2205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x v="2206"/>
  </r>
  <r>
    <n v="2208"/>
    <s v="HELP FUND SELF IMPLIED RESTRICTIONS DEBUT RELEASE"/>
    <x v="2206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x v="2207"/>
  </r>
  <r>
    <n v="2209"/>
    <s v="NYPC's North American (+ Colombia!) Tour May 2014 - Part 2"/>
    <x v="2207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x v="2208"/>
  </r>
  <r>
    <n v="2210"/>
    <s v="The Seshen's Debut Album Release"/>
    <x v="2208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x v="2209"/>
  </r>
  <r>
    <n v="2211"/>
    <s v="Kickstart the Future (of Telefuture)"/>
    <x v="2209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x v="2210"/>
  </r>
  <r>
    <n v="2212"/>
    <s v="Dragon's Eye Recordings: Label Relaunch"/>
    <x v="2210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x v="2211"/>
  </r>
  <r>
    <n v="2213"/>
    <s v="WINTER WALK WITH ME ~ Hasenfang Album"/>
    <x v="2211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x v="2212"/>
  </r>
  <r>
    <n v="2214"/>
    <s v="Spiff is ready to join the digital age!"/>
    <x v="2212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x v="2213"/>
  </r>
  <r>
    <n v="2215"/>
    <s v="&quot;Something to See, Not to Say&quot; - Anemometer's First EP Album"/>
    <x v="2213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x v="2214"/>
  </r>
  <r>
    <n v="2216"/>
    <s v="Femme Fatality 'Stranger' T-shirt and/or Tote bag"/>
    <x v="2214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x v="2215"/>
  </r>
  <r>
    <n v="2217"/>
    <s v="Hung Yung Terrarist Needs to Order More Cassettes 4 Jacknife"/>
    <x v="2215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x v="2216"/>
  </r>
  <r>
    <n v="2218"/>
    <s v="Idiot Stare &quot;Unknown to Millions&quot; CD"/>
    <x v="2216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x v="2217"/>
  </r>
  <r>
    <n v="2219"/>
    <s v="Moments by eBurner"/>
    <x v="2217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x v="2218"/>
  </r>
  <r>
    <n v="2220"/>
    <s v="Be Part of Darkpine's Debut EP"/>
    <x v="2218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x v="2219"/>
  </r>
  <r>
    <n v="2221"/>
    <s v="Dice Bazaar - Dice rolling, card trading, family fun"/>
    <x v="2219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x v="2220"/>
  </r>
  <r>
    <n v="2222"/>
    <s v="Passing Shot: Dice Tennis Game"/>
    <x v="2220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x v="2221"/>
  </r>
  <r>
    <n v="2223"/>
    <s v="M4 Collapsible Cardboard Scenery"/>
    <x v="2221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x v="2222"/>
  </r>
  <r>
    <n v="2224"/>
    <s v="The Dread House (Pathfinder/5th Edition/Call of Cthulhu)"/>
    <x v="2222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x v="2223"/>
  </r>
  <r>
    <n v="2225"/>
    <s v="Battle Systemsâ„¢ Fantasy Dungeon Terrain"/>
    <x v="2223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x v="2224"/>
  </r>
  <r>
    <n v="2226"/>
    <s v="Street Kings Boardgame"/>
    <x v="2224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x v="2225"/>
  </r>
  <r>
    <n v="2227"/>
    <s v="Mechabrick - A Minifig/Mecha board game and models"/>
    <x v="2225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x v="2226"/>
  </r>
  <r>
    <n v="2228"/>
    <s v="Tournament &amp; Transport Solution for X-Wing, STAW and D&amp;D AW"/>
    <x v="2226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x v="2227"/>
  </r>
  <r>
    <n v="2229"/>
    <s v="Tessen - A quick-playing card game set in feudal Japan"/>
    <x v="2227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x v="2228"/>
  </r>
  <r>
    <n v="2230"/>
    <s v="Little Dungeon: Turtle Rock"/>
    <x v="2228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x v="2229"/>
  </r>
  <r>
    <n v="2231"/>
    <s v="Kingdom"/>
    <x v="2229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x v="2230"/>
  </r>
  <r>
    <n v="2232"/>
    <s v="Backstory Cards"/>
    <x v="2230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x v="2231"/>
  </r>
  <r>
    <n v="2233"/>
    <s v="Cadaver - A Card Game For Aspiring Necromancers"/>
    <x v="2231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x v="2232"/>
  </r>
  <r>
    <n v="2234"/>
    <s v="Pine Tar Baseball: 1936 Negro League + 1960 Season"/>
    <x v="2232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x v="2233"/>
  </r>
  <r>
    <n v="2235"/>
    <s v="Miniature Scenery Terrain for Tabletop gaming and Wargames"/>
    <x v="2233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x v="2234"/>
  </r>
  <r>
    <n v="2236"/>
    <s v="Alienation - an intergalactic card drafting game"/>
    <x v="2234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x v="2235"/>
  </r>
  <r>
    <n v="2237"/>
    <s v="Monster Mansion"/>
    <x v="2235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x v="2236"/>
  </r>
  <r>
    <n v="2238"/>
    <s v="28mm Fantasy Miniature range Feral Orcs!"/>
    <x v="2236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x v="2237"/>
  </r>
  <r>
    <n v="2239"/>
    <s v="Pro Tabletop Gaming Audio Collection"/>
    <x v="2237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x v="2238"/>
  </r>
  <r>
    <n v="2240"/>
    <s v="Dice Base 2: Vault - Case - Rolling Surface"/>
    <x v="2238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x v="2239"/>
  </r>
  <r>
    <n v="2241"/>
    <s v="Savage Worlds Zombie Squad"/>
    <x v="2239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x v="2240"/>
  </r>
  <r>
    <n v="2242"/>
    <s v="The Princess Bride Playing Cards from USPCC"/>
    <x v="2240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x v="2241"/>
  </r>
  <r>
    <n v="2243"/>
    <s v="Innocents, a truly terrifying roleplaying game"/>
    <x v="2241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x v="2242"/>
  </r>
  <r>
    <n v="2244"/>
    <s v="Warbands of the Cold North III"/>
    <x v="2242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x v="2243"/>
  </r>
  <r>
    <n v="2245"/>
    <s v="TimeWatch: GUMSHOE Investigative Time Travel RPG"/>
    <x v="2243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x v="2244"/>
  </r>
  <r>
    <n v="2246"/>
    <s v="The BESPOKE GEEK: Cosplay for Everyday"/>
    <x v="2244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x v="2245"/>
  </r>
  <r>
    <n v="2247"/>
    <s v="Foragers"/>
    <x v="2245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x v="2246"/>
  </r>
  <r>
    <n v="2248"/>
    <s v="The Roots of Magic Miniatures Game: Students of Sorcery"/>
    <x v="2246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x v="2247"/>
  </r>
  <r>
    <n v="2249"/>
    <s v="Centurion: Legionaries of Rome"/>
    <x v="2247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x v="2248"/>
  </r>
  <r>
    <n v="2250"/>
    <s v="The Game Anywhere Table"/>
    <x v="2248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x v="2249"/>
  </r>
  <r>
    <n v="2251"/>
    <s v="Werewolf: Full Moon Expansion"/>
    <x v="2249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x v="2250"/>
  </r>
  <r>
    <n v="2252"/>
    <s v="Punkapocalyptic - Black Blood Children Band"/>
    <x v="2250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x v="2251"/>
  </r>
  <r>
    <n v="2253"/>
    <s v="ZoMbushed! - A Zombie Co-Op Survival Card Game"/>
    <x v="2251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x v="2252"/>
  </r>
  <r>
    <n v="2254"/>
    <s v="Green Couch Games Limited: FrogFlip!"/>
    <x v="2252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x v="2253"/>
  </r>
  <r>
    <n v="2255"/>
    <s v="Jumbo Jets - Jet Set Expansion Set #2"/>
    <x v="2253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x v="2254"/>
  </r>
  <r>
    <n v="2256"/>
    <s v="Bitcoin Empire"/>
    <x v="2254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x v="2255"/>
  </r>
  <r>
    <n v="2257"/>
    <s v="&quot;The Hab Block&quot; multi build 28mm gaming terrain building"/>
    <x v="2255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x v="2256"/>
  </r>
  <r>
    <n v="2258"/>
    <s v="A Sundered World"/>
    <x v="2256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x v="2257"/>
  </r>
  <r>
    <n v="2259"/>
    <s v="The Second Breakfast"/>
    <x v="2257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x v="2258"/>
  </r>
  <r>
    <n v="2260"/>
    <s v="Cryptex Dice Vault"/>
    <x v="2258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x v="2259"/>
  </r>
  <r>
    <n v="2261"/>
    <s v="Hero: Aluminum dice inspired by super heroes :)"/>
    <x v="2259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x v="2260"/>
  </r>
  <r>
    <n v="2262"/>
    <s v="Riders: A Game About Cheating Doomsday"/>
    <x v="2260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x v="2261"/>
  </r>
  <r>
    <n v="2263"/>
    <s v="Corvus Corax Miniatures - Outcasts"/>
    <x v="2261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x v="2262"/>
  </r>
  <r>
    <n v="2264"/>
    <s v="Thunder Alley : Crew Chief by Richard Launius - Final Lap!"/>
    <x v="2262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x v="2263"/>
  </r>
  <r>
    <n v="2265"/>
    <s v="Blind Beggar Miniatures presents Second Chance Specials!"/>
    <x v="2263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x v="2264"/>
  </r>
  <r>
    <n v="2266"/>
    <s v="GOAT LORDS."/>
    <x v="2264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x v="2265"/>
  </r>
  <r>
    <n v="2267"/>
    <s v="Stones Dungeon Tiles"/>
    <x v="2265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x v="2266"/>
  </r>
  <r>
    <n v="2268"/>
    <s v="Chardonnay Go"/>
    <x v="2266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x v="2267"/>
  </r>
  <r>
    <n v="2269"/>
    <s v="Treasure Decks for 5th Edition - Only $12!"/>
    <x v="2267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x v="2268"/>
  </r>
  <r>
    <n v="2270"/>
    <s v="MCG Premium Sleeves &amp; Accessories"/>
    <x v="2268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x v="2269"/>
  </r>
  <r>
    <n v="2271"/>
    <s v="Man vs Meeple Season One Kickstarter"/>
    <x v="2269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x v="2270"/>
  </r>
  <r>
    <n v="2272"/>
    <s v="Pick the Lock"/>
    <x v="2270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x v="2271"/>
  </r>
  <r>
    <n v="2273"/>
    <s v="Get Adler! Premium Edition"/>
    <x v="2271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x v="2272"/>
  </r>
  <r>
    <n v="2274"/>
    <s v="Ryubix Manor--Madness, Betrayal, Murder, Vengeance... Family"/>
    <x v="2272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x v="2273"/>
  </r>
  <r>
    <n v="2275"/>
    <s v="Samurai Dwarves (Korobokuru)"/>
    <x v="2273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x v="2274"/>
  </r>
  <r>
    <n v="2276"/>
    <s v="Giggle Chips:  ABC Computer Science Game Cards"/>
    <x v="2274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x v="2275"/>
  </r>
  <r>
    <n v="2277"/>
    <s v="Police Precinct"/>
    <x v="2275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x v="2276"/>
  </r>
  <r>
    <n v="2278"/>
    <s v="Eternity Dice - Regular and D6 Charms Edition"/>
    <x v="2276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x v="2277"/>
  </r>
  <r>
    <n v="2279"/>
    <s v="Zombie Apocalypse Geocaching"/>
    <x v="2277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x v="2278"/>
  </r>
  <r>
    <n v="2280"/>
    <s v="Song of Blades: Hammer and Forge"/>
    <x v="2278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x v="2279"/>
  </r>
  <r>
    <n v="2281"/>
    <s v="Lewis Robertson Band EP!"/>
    <x v="2279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x v="2280"/>
  </r>
  <r>
    <n v="2282"/>
    <s v="Sage King's Debut Album"/>
    <x v="2280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x v="2281"/>
  </r>
  <r>
    <n v="2283"/>
    <s v="KEEP THE HEART BEATING! HELP US FUND OUR FULL LENGTH RECORD!"/>
    <x v="2281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x v="2282"/>
  </r>
  <r>
    <n v="2284"/>
    <s v="Make a record, write a song, take the Vinyl Skyway. "/>
    <x v="2282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x v="2283"/>
  </r>
  <r>
    <n v="2285"/>
    <s v="Blue Sky Alert &amp; The Retro Rock Machine of Fun"/>
    <x v="2283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x v="2284"/>
  </r>
  <r>
    <n v="2286"/>
    <s v="Arson In The Suburbs"/>
    <x v="2284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x v="2285"/>
  </r>
  <r>
    <n v="2287"/>
    <s v="Crushed Out - TEETH - album pre-order / 12&quot; vinyl LP debut"/>
    <x v="2285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x v="2286"/>
  </r>
  <r>
    <n v="2288"/>
    <s v="Press Michael Zucker's 2012 album Technocracy on VINYL!"/>
    <x v="2286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x v="2287"/>
  </r>
  <r>
    <n v="2289"/>
    <s v="Blind Man Deaf Boy Tour!"/>
    <x v="2287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x v="2288"/>
  </r>
  <r>
    <n v="2290"/>
    <s v="American Standard Needs to Release Their Debut EP"/>
    <x v="2288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x v="2289"/>
  </r>
  <r>
    <n v="2291"/>
    <s v="Create thatwasthen's new album with them!"/>
    <x v="2289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x v="2290"/>
  </r>
  <r>
    <n v="2292"/>
    <s v="BE A PART OF HISTORY!"/>
    <x v="2290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x v="2291"/>
  </r>
  <r>
    <n v="2293"/>
    <s v="&quot;Hurt N' Wrong&quot; New Album Fundraiser!"/>
    <x v="2291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x v="2292"/>
  </r>
  <r>
    <n v="2294"/>
    <s v="Monte Pittman's new album &quot;M.P.3: The Power Of Three, Pt. 2&quot;"/>
    <x v="2292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x v="2293"/>
  </r>
  <r>
    <n v="2295"/>
    <s v="SHADOWRAPTR: The Second Coming. (Sophomore LP)"/>
    <x v="2293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x v="2294"/>
  </r>
  <r>
    <n v="2296"/>
    <s v="HAMELL ON TRIAL IS RECORDING AN ALBUM"/>
    <x v="2294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x v="2295"/>
  </r>
  <r>
    <n v="2297"/>
    <s v="Company Company: Debut EP"/>
    <x v="2295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x v="2296"/>
  </r>
  <r>
    <n v="2298"/>
    <s v="Jonny Gray: First Full Length Album"/>
    <x v="2296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x v="2297"/>
  </r>
  <r>
    <n v="2299"/>
    <s v="HELP FLY RADIO FINISH THEIR FULL LENGTH ALBUM!"/>
    <x v="2297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x v="2298"/>
  </r>
  <r>
    <n v="2300"/>
    <s v="Keep The Prison Van Rolling"/>
    <x v="2298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x v="2299"/>
  </r>
  <r>
    <n v="2301"/>
    <s v="Time Crash"/>
    <x v="2299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x v="2300"/>
  </r>
  <r>
    <n v="2302"/>
    <s v="Wildcat Strike's 2nd album release - Digital Age"/>
    <x v="2300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x v="2301"/>
  </r>
  <r>
    <n v="2303"/>
    <s v="Abby Travis Vinyl Picture Disc/ Limited edition CD"/>
    <x v="2301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x v="2302"/>
  </r>
  <r>
    <n v="2304"/>
    <s v="Anna Ash â˜† Recording Project â˜† 2011         â™˜"/>
    <x v="2302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x v="1254"/>
  </r>
  <r>
    <n v="2305"/>
    <s v="HANK &amp; CUPCAKES 'CA$H 4 GOLD' MEGA TOUR!"/>
    <x v="2303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x v="2303"/>
  </r>
  <r>
    <n v="2306"/>
    <s v="Cook Up a Record with Dewveall"/>
    <x v="2304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x v="2304"/>
  </r>
  <r>
    <n v="2307"/>
    <s v="Bones - The New EP by Matt Phillips"/>
    <x v="2305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x v="2305"/>
  </r>
  <r>
    <n v="2308"/>
    <s v="The Ember Days Audio/Visual Experience"/>
    <x v="2306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x v="2306"/>
  </r>
  <r>
    <n v="2309"/>
    <s v="// Marny Lion Proudfit /\/\/\ Album Release \\"/>
    <x v="2307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x v="2307"/>
  </r>
  <r>
    <n v="2310"/>
    <s v="John Vanderslice's DAGGER BEACH: The New Album"/>
    <x v="2308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x v="2308"/>
  </r>
  <r>
    <n v="2311"/>
    <s v="Mary Fagan's CD Project!"/>
    <x v="2309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x v="2309"/>
  </r>
  <r>
    <n v="2312"/>
    <s v="DINOWALRUS: 3RD RECORD ON VINYL"/>
    <x v="2310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x v="2310"/>
  </r>
  <r>
    <n v="2313"/>
    <s v="A SUNNY DAY IN GLASGOW"/>
    <x v="2311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x v="2311"/>
  </r>
  <r>
    <n v="2314"/>
    <s v="Eliot &amp; Ead's First Studio Album, &quot;The Flyover States&quot;"/>
    <x v="2312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x v="2312"/>
  </r>
  <r>
    <n v="2315"/>
    <s v="RICE Presses Their Debut Album 'Keep Warm' On Vinyl"/>
    <x v="2313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x v="2313"/>
  </r>
  <r>
    <n v="2316"/>
    <s v="&quot;The Universal Thump&quot; - The New Album by Greta Gertler"/>
    <x v="2314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x v="2314"/>
  </r>
  <r>
    <n v="2317"/>
    <s v="ibreatheFUR / He Can Jog split Cassette"/>
    <x v="2315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x v="2315"/>
  </r>
  <r>
    <n v="2318"/>
    <s v="Songs For Unusual Creatures"/>
    <x v="2316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x v="2316"/>
  </r>
  <r>
    <n v="2319"/>
    <s v="Nevada Color recording first full-length album &quot;Adventures&quot;"/>
    <x v="2317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x v="2317"/>
  </r>
  <r>
    <n v="2320"/>
    <s v="Ocean Versus Daughter's New Album!"/>
    <x v="2318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x v="2318"/>
  </r>
  <r>
    <n v="2321"/>
    <s v="WienerWÃ¼rze"/>
    <x v="2319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x v="2319"/>
  </r>
  <r>
    <n v="2322"/>
    <s v="Jen bakes shortbread needs a commercial kitchen!"/>
    <x v="2320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x v="2320"/>
  </r>
  <r>
    <n v="2323"/>
    <s v="Beef Sticks, the Ultimate Protein Snack"/>
    <x v="2321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x v="2321"/>
  </r>
  <r>
    <n v="2324"/>
    <s v="Pies not Lies"/>
    <x v="2322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x v="2322"/>
  </r>
  <r>
    <n v="2325"/>
    <s v="MAGA Private Label Spicy Sauce"/>
    <x v="2323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x v="2323"/>
  </r>
  <r>
    <n v="2326"/>
    <s v="Gourmet Steak Hot Dogs By The Savage Wienerâ„¢"/>
    <x v="2324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x v="2324"/>
  </r>
  <r>
    <n v="2327"/>
    <s v="Kraut Source - Fermentation Made Simple"/>
    <x v="2325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x v="2325"/>
  </r>
  <r>
    <n v="2328"/>
    <s v="Bravado Spice | Bigger &amp; Bolder"/>
    <x v="2326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x v="2326"/>
  </r>
  <r>
    <n v="2329"/>
    <s v="Half Moon Bay Distillery"/>
    <x v="2327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x v="2327"/>
  </r>
  <r>
    <n v="2330"/>
    <s v="Let's Launch Griffo Distillery's Whiskey Barrel Program!"/>
    <x v="2328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x v="2328"/>
  </r>
  <r>
    <n v="2331"/>
    <s v="Meadowlands Chocolate"/>
    <x v="2329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x v="2329"/>
  </r>
  <r>
    <n v="2332"/>
    <s v="Organic, Small Batch Dried Pastas Made in Los Angeles"/>
    <x v="2330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x v="2330"/>
  </r>
  <r>
    <n v="2333"/>
    <s v="Two Hundred Chocolate Truffles"/>
    <x v="2331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x v="2331"/>
  </r>
  <r>
    <n v="2334"/>
    <s v="Picnic Pops in Your Grocery Store!"/>
    <x v="2332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x v="2332"/>
  </r>
  <r>
    <n v="2335"/>
    <s v="A Modern-Day Salt Works in Gloucester, Mass.!"/>
    <x v="2333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x v="2333"/>
  </r>
  <r>
    <n v="2336"/>
    <s v="SOSU Barrel-Aged Sriracha"/>
    <x v="2334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x v="2334"/>
  </r>
  <r>
    <n v="2337"/>
    <s v="The Hudson Standard Bitters and Shrubs"/>
    <x v="2335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x v="2335"/>
  </r>
  <r>
    <n v="2338"/>
    <s v="Mountain Morsels: Nutritious, Tasty, Fruit &amp; Nut Treats!"/>
    <x v="2336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x v="2336"/>
  </r>
  <r>
    <n v="2339"/>
    <s v="CACOCO - The Drinking Chocolate Revival"/>
    <x v="2337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x v="2337"/>
  </r>
  <r>
    <n v="2340"/>
    <s v="Doughnuts with love by Strange Matter Coffee"/>
    <x v="2338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x v="2338"/>
  </r>
  <r>
    <n v="2341"/>
    <s v="Cutting Edge Fitness Website (Canceled)"/>
    <x v="2339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x v="2339"/>
  </r>
  <r>
    <n v="2342"/>
    <s v="The Future Mind of Business Project (Canceled)"/>
    <x v="2340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x v="2340"/>
  </r>
  <r>
    <n v="2343"/>
    <s v="Mobile Excellence Awards (Canceled)"/>
    <x v="2341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x v="2341"/>
  </r>
  <r>
    <n v="2344"/>
    <s v="Tired of Corporation Negotiation? THINK MIDDLE MEDIATION!"/>
    <x v="2342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x v="2342"/>
  </r>
  <r>
    <n v="2345"/>
    <s v="Social Media Website (Canceled)"/>
    <x v="2343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x v="2343"/>
  </r>
  <r>
    <n v="2346"/>
    <s v="Ez 2c 3D Viewers (Canceled)"/>
    <x v="2344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x v="2344"/>
  </r>
  <r>
    <n v="2347"/>
    <s v="Course: Create Complete Web Apps without Coding (Canceled)"/>
    <x v="2345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x v="2345"/>
  </r>
  <r>
    <n v="2348"/>
    <s v="Business &amp; Entertainment In 3D World! (Canceled)"/>
    <x v="2346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x v="2346"/>
  </r>
  <r>
    <n v="2349"/>
    <s v="POLIWORD - an internet project that could change the world"/>
    <x v="2347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x v="2347"/>
  </r>
  <r>
    <n v="2350"/>
    <s v="HoxWi - Simple and reliable online customer services (Canceled)"/>
    <x v="2348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x v="2348"/>
  </r>
  <r>
    <n v="2351"/>
    <s v="NZ Auction site.  No listing or success fees. Only $2 p/m"/>
    <x v="2349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x v="2349"/>
  </r>
  <r>
    <n v="2352"/>
    <s v="The Seeker's School of Thought and Philosophy (Canceled)"/>
    <x v="2350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x v="2350"/>
  </r>
  <r>
    <n v="2353"/>
    <s v="A Brony and Pegasister dating website (Canceled)"/>
    <x v="2351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x v="2351"/>
  </r>
  <r>
    <n v="2354"/>
    <s v="Dissertation (Canceled)"/>
    <x v="2352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x v="2352"/>
  </r>
  <r>
    <n v="2355"/>
    <s v="PriceItUpPlease (Canceled)"/>
    <x v="2353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x v="2353"/>
  </r>
  <r>
    <n v="2356"/>
    <s v="HardstyleUnited.com (Canceled)"/>
    <x v="2354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x v="2354"/>
  </r>
  <r>
    <n v="2357"/>
    <s v="Online therapist directory - Click For Therapy (Canceled)"/>
    <x v="2355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x v="2355"/>
  </r>
  <r>
    <n v="2358"/>
    <s v="Auction, Sell Swap without excessive fees, the next ebay."/>
    <x v="2356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x v="2356"/>
  </r>
  <r>
    <n v="2359"/>
    <s v="crowd-funded public genome sequencing (Canceled)"/>
    <x v="2357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x v="2357"/>
  </r>
  <r>
    <n v="2360"/>
    <s v="Bee Bay Microjobs (Canceled)"/>
    <x v="2358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x v="2358"/>
  </r>
  <r>
    <n v="2361"/>
    <s v="Lemme Grab it (Canceled)"/>
    <x v="2359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x v="2359"/>
  </r>
  <r>
    <n v="2362"/>
    <s v="Help CRB obtain 501(c)(3) status! (Canceled)"/>
    <x v="2360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x v="2360"/>
  </r>
  <r>
    <n v="2363"/>
    <s v="Top~Notch - Helping Every Day People Change Their Future"/>
    <x v="2361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x v="2361"/>
  </r>
  <r>
    <n v="2364"/>
    <s v="Minecraft Server and Website Help (Name: Forge Realms)"/>
    <x v="2362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x v="2362"/>
  </r>
  <r>
    <n v="2365"/>
    <s v="IMI - It's My Identity (Canceled)"/>
    <x v="2363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x v="2363"/>
  </r>
  <r>
    <n v="2366"/>
    <s v="iDEA On Demand Virtual Activities. Get Active! (Canceled)"/>
    <x v="2364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x v="2364"/>
  </r>
  <r>
    <n v="2367"/>
    <s v="Help us Make a Website Like Chegg but Free and wayyy Better!"/>
    <x v="2365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x v="2365"/>
  </r>
  <r>
    <n v="2368"/>
    <s v="Lavvoro - A new LinkedIn and Facebook for the job market"/>
    <x v="2366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x v="2366"/>
  </r>
  <r>
    <n v="2369"/>
    <s v="Site so businesses can offer deals to community - Let's Go!"/>
    <x v="2367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x v="2367"/>
  </r>
  <r>
    <n v="2370"/>
    <s v="TaxSaver USA Affordable Tax App Development and Launch"/>
    <x v="2368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x v="2368"/>
  </r>
  <r>
    <n v="2371"/>
    <s v="ProjectPetal.com (Canceled)"/>
    <x v="2369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x v="2369"/>
  </r>
  <r>
    <n v="2372"/>
    <s v="Finding Pets - Bringing Lost Pets Home (Canceled)"/>
    <x v="2370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x v="2370"/>
  </r>
  <r>
    <n v="2373"/>
    <s v="Cykelauktion.com (Canceled)"/>
    <x v="2371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x v="2371"/>
  </r>
  <r>
    <n v="2374"/>
    <s v="Alcohol On Call (Canceled)"/>
    <x v="2372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x v="2372"/>
  </r>
  <r>
    <n v="2375"/>
    <s v="Slice Trade- Phone Trade-In, Made Simple (Canceled)"/>
    <x v="2373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x v="2373"/>
  </r>
  <r>
    <n v="2376"/>
    <s v="Phone Tags: lost and found stickers (Canceled)"/>
    <x v="2374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x v="2374"/>
  </r>
  <r>
    <n v="2377"/>
    <s v="Fluttify - New Canadian Tech Start Up (Canceled)"/>
    <x v="2375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x v="2375"/>
  </r>
  <r>
    <n v="2378"/>
    <s v="KEEPUP INC (Canceled)"/>
    <x v="2376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x v="2376"/>
  </r>
  <r>
    <n v="2379"/>
    <s v="SelectCooks.com (Canceled)"/>
    <x v="2377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x v="2377"/>
  </r>
  <r>
    <n v="2380"/>
    <s v="Finit - Hashtag Chatting (Canceled)"/>
    <x v="2378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x v="2378"/>
  </r>
  <r>
    <n v="2381"/>
    <s v="Cannabis Connection (Canceled)"/>
    <x v="2379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x v="2379"/>
  </r>
  <r>
    <n v="2382"/>
    <s v="These Easy Days (Canceled)"/>
    <x v="2380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x v="2380"/>
  </r>
  <r>
    <n v="2383"/>
    <s v="KindaQuirky (Canceled)"/>
    <x v="2381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x v="2381"/>
  </r>
  <r>
    <n v="2384"/>
    <s v="Social Rewards - A new twist on social media (Canceled)"/>
    <x v="2382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x v="2382"/>
  </r>
  <r>
    <n v="2385"/>
    <s v="Search every sneaker site and local store at once (Canceled)"/>
    <x v="2383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x v="2383"/>
  </r>
  <r>
    <n v="2386"/>
    <s v="Realjobmatch.com (Canceled)"/>
    <x v="2384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x v="2384"/>
  </r>
  <r>
    <n v="2387"/>
    <s v="Building an interactive web-based health community."/>
    <x v="2385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x v="2385"/>
  </r>
  <r>
    <n v="2388"/>
    <s v="Virtual Restart - Stock Market For You and Your Loved Ones"/>
    <x v="2386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x v="2386"/>
  </r>
  <r>
    <n v="2389"/>
    <s v="Et si Kiwwi vous trouvait un job ? (Canceled)"/>
    <x v="2387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x v="2387"/>
  </r>
  <r>
    <n v="2390"/>
    <s v="iHorizon Pty Ltd (Enterprise Planning &amp; Forecasting)"/>
    <x v="2388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x v="2388"/>
  </r>
  <r>
    <n v="2391"/>
    <s v="oToBOTS.com - Freedom from high cost auto repairs (Canceled)"/>
    <x v="2389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x v="2389"/>
  </r>
  <r>
    <n v="2392"/>
    <s v="WILLAMETTE EXTRA BOARD (Canceled)"/>
    <x v="2390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x v="2390"/>
  </r>
  <r>
    <n v="2393"/>
    <s v="Game Swapper (Canceled)"/>
    <x v="2391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x v="2391"/>
  </r>
  <r>
    <n v="2394"/>
    <s v="Wriyon - WRIte Your Own (Canceled)"/>
    <x v="2392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x v="2392"/>
  </r>
  <r>
    <n v="2395"/>
    <s v="VENT it out (Canceled)"/>
    <x v="2393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x v="2393"/>
  </r>
  <r>
    <n v="2396"/>
    <s v="Projektwebseite (Canceled)"/>
    <x v="2394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x v="2394"/>
  </r>
  <r>
    <n v="2397"/>
    <s v="#ADOPTROHINGYA PROJECT (Canceled)"/>
    <x v="2395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x v="2395"/>
  </r>
  <r>
    <n v="2398"/>
    <s v="Roekee.com (Canceled)"/>
    <x v="2396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x v="2396"/>
  </r>
  <r>
    <n v="2399"/>
    <s v="SheLifts - the #1 Female Bodybuilding HUB (Canceled)"/>
    <x v="2397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x v="2397"/>
  </r>
  <r>
    <n v="2400"/>
    <s v="NEW 2016 Social Media Litesbook (Canceled)"/>
    <x v="2398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x v="2398"/>
  </r>
  <r>
    <n v="2401"/>
    <s v="The Dancing Elephant, Traditional Dosa and Indian Cuisine"/>
    <x v="2399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x v="2399"/>
  </r>
  <r>
    <n v="2402"/>
    <s v="Cupcake Truck Unite"/>
    <x v="2400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x v="2400"/>
  </r>
  <r>
    <n v="2403"/>
    <s v="Think Green, Think Tea Trike! - A mobile cafe &amp; online shop."/>
    <x v="2401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x v="2401"/>
  </r>
  <r>
    <n v="2404"/>
    <s v="Square Donuts Truck"/>
    <x v="2402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x v="2402"/>
  </r>
  <r>
    <n v="2405"/>
    <s v="JoyShtick Food Truck"/>
    <x v="2403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x v="2403"/>
  </r>
  <r>
    <n v="2406"/>
    <s v="Arnold's Happy Days Food Truck"/>
    <x v="2404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x v="2404"/>
  </r>
  <r>
    <n v="2407"/>
    <s v="&quot;PASHUT&quot;-(Means â€˜simpleâ€™ in Hebrew)"/>
    <x v="2405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x v="2405"/>
  </r>
  <r>
    <n v="2408"/>
    <s v="Sabroso On Wheels"/>
    <x v="2406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x v="2406"/>
  </r>
  <r>
    <n v="2409"/>
    <s v="Johnny's Food Truck a Puerto Rican and BBQ infusion"/>
    <x v="2407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x v="2407"/>
  </r>
  <r>
    <n v="2410"/>
    <s v="Websters grill truck       slow cooked meats"/>
    <x v="2408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x v="2408"/>
  </r>
  <r>
    <n v="2411"/>
    <s v="Was ist das"/>
    <x v="2409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x v="2409"/>
  </r>
  <r>
    <n v="2412"/>
    <s v="Food-truck 100 % carnivore : &quot;Le camion qui grille&quot;"/>
    <x v="2410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x v="2410"/>
  </r>
  <r>
    <n v="2413"/>
    <s v="Lone Pine Coffee Brewery"/>
    <x v="2411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x v="2411"/>
  </r>
  <r>
    <n v="2414"/>
    <s v="Help 95th St.Tacos get a food truck in Atlanta"/>
    <x v="2412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x v="2412"/>
  </r>
  <r>
    <n v="2415"/>
    <s v="Local Food Truck is Off the Hoof!"/>
    <x v="2413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x v="2413"/>
  </r>
  <r>
    <n v="2416"/>
    <s v="Smokin' J's BBQ. food truck"/>
    <x v="2414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x v="2414"/>
  </r>
  <r>
    <n v="2417"/>
    <s v="I want to make the best fried chicken!!"/>
    <x v="2415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x v="2415"/>
  </r>
  <r>
    <n v="2418"/>
    <s v="Mexican food truck"/>
    <x v="2416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x v="2416"/>
  </r>
  <r>
    <n v="2419"/>
    <s v="Grateful Gourmet Grub! farm to table: food truck &amp; hot dog !"/>
    <x v="2417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x v="2417"/>
  </r>
  <r>
    <n v="2420"/>
    <s v="Pangea Cuisines &quot;Continental Drift&quot; A Paleo food Truck!"/>
    <x v="2418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x v="2418"/>
  </r>
  <r>
    <n v="2421"/>
    <s v="hot dog cart"/>
    <x v="2419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x v="2419"/>
  </r>
  <r>
    <n v="2422"/>
    <s v="Help starting a family owned food truck"/>
    <x v="2420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x v="2420"/>
  </r>
  <r>
    <n v="2423"/>
    <s v="FBTR BBQ"/>
    <x v="2421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x v="2421"/>
  </r>
  <r>
    <n v="2424"/>
    <s v="Lily and Memphs"/>
    <x v="2422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x v="2422"/>
  </r>
  <r>
    <n v="2425"/>
    <s v="Food Cart Tour With Raz Simone and Macklemore"/>
    <x v="2423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x v="2423"/>
  </r>
  <r>
    <n v="2426"/>
    <s v="The Low-Calorie Food Truck"/>
    <x v="2424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x v="2424"/>
  </r>
  <r>
    <n v="2427"/>
    <s v="Wraps in a snap. Fast lunch with a gourmet punch!"/>
    <x v="2425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x v="2425"/>
  </r>
  <r>
    <n v="2428"/>
    <s v="Premium Burgers"/>
    <x v="2426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x v="2426"/>
  </r>
  <r>
    <n v="2429"/>
    <s v="MEATloko, ekte BBQ fra spesialbygd vedfyrt rÃ¸ykovn i foodbus"/>
    <x v="2427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x v="2427"/>
  </r>
  <r>
    <n v="2430"/>
    <s v="It's so cute! - Great food!"/>
    <x v="2428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x v="2428"/>
  </r>
  <r>
    <n v="2431"/>
    <s v="Murphy's good eatin'"/>
    <x v="2429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x v="2429"/>
  </r>
  <r>
    <n v="2432"/>
    <s v="funding for bbq trailer"/>
    <x v="2430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x v="2430"/>
  </r>
  <r>
    <n v="2433"/>
    <s v="TWIZTID CREATIONS"/>
    <x v="2431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x v="2431"/>
  </r>
  <r>
    <n v="2434"/>
    <s v="Fresh fruit and veggies for the hood!"/>
    <x v="2432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x v="2432"/>
  </r>
  <r>
    <n v="2435"/>
    <s v="Paleo food as a Take Away-food, order and pay in the app"/>
    <x v="2433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x v="2433"/>
  </r>
  <r>
    <n v="2436"/>
    <s v="Waistband: Solar Powered Vegan Quality of Life Truck"/>
    <x v="2434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x v="2434"/>
  </r>
  <r>
    <n v="2437"/>
    <s v="Cuppa Gumbos"/>
    <x v="2435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x v="2435"/>
  </r>
  <r>
    <n v="2438"/>
    <s v="FOOD|Art"/>
    <x v="2436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x v="2436"/>
  </r>
  <r>
    <n v="2439"/>
    <s v="Pillow Puffs Concessions"/>
    <x v="2437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x v="2437"/>
  </r>
  <r>
    <n v="2440"/>
    <s v="The first green Food Truck in Phnom Penh"/>
    <x v="2438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x v="2438"/>
  </r>
  <r>
    <n v="2441"/>
    <s v="Bring Alchemy Pops to the People!"/>
    <x v="2439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x v="2439"/>
  </r>
  <r>
    <n v="2442"/>
    <s v="Young Mountain Tea: A New White Tea from India's Himalayas"/>
    <x v="2440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x v="2440"/>
  </r>
  <r>
    <n v="2443"/>
    <s v="VEGA: One-of-A-Kind Coffee that Changes Lives"/>
    <x v="2441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x v="2441"/>
  </r>
  <r>
    <n v="2444"/>
    <s v="Trish's Truffles &amp; Sweet Treats."/>
    <x v="2442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x v="2442"/>
  </r>
  <r>
    <n v="2445"/>
    <s v="Joe's Cellar Phase 1 - Sit down, shut up &amp; EAT!"/>
    <x v="2443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x v="2443"/>
  </r>
  <r>
    <n v="2446"/>
    <s v="Brooklyn Cookie Company is growing!"/>
    <x v="2444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x v="2444"/>
  </r>
  <r>
    <n v="2447"/>
    <s v="The Workingman's Cake by Delectabites"/>
    <x v="2445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x v="2445"/>
  </r>
  <r>
    <n v="2448"/>
    <s v="Ninja Narwhal Coffee Company 13oz. Campfire Coffee Mug"/>
    <x v="2446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x v="2446"/>
  </r>
  <r>
    <n v="2449"/>
    <s v="Born to Crunch - Jackson Holesome Granola"/>
    <x v="2447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x v="2447"/>
  </r>
  <r>
    <n v="2450"/>
    <s v="Old Coast Ales: Brewery and Taproom"/>
    <x v="2448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x v="2448"/>
  </r>
  <r>
    <n v="2451"/>
    <s v="Boss Balls Protein Balls"/>
    <x v="2449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x v="2449"/>
  </r>
  <r>
    <n v="2452"/>
    <s v="Kickstart for a Startup Nebraska Food Business"/>
    <x v="2450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x v="2450"/>
  </r>
  <r>
    <n v="2453"/>
    <s v="Bounce Jerky - Natural - Hand-Crafted - Quality"/>
    <x v="2451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x v="2451"/>
  </r>
  <r>
    <n v="2454"/>
    <s v="Bine Brewing - Brewed Within Reach"/>
    <x v="2452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x v="2452"/>
  </r>
  <r>
    <n v="2455"/>
    <s v="Yo Mama's Sauces &amp; Rubs"/>
    <x v="2453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x v="2453"/>
  </r>
  <r>
    <n v="2456"/>
    <s v="Beef Sticks to Chomp On!!"/>
    <x v="2454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x v="2454"/>
  </r>
  <r>
    <n v="2457"/>
    <s v="NDWK The North Dakota Wine Kitchen"/>
    <x v="2455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x v="2455"/>
  </r>
  <r>
    <n v="2458"/>
    <s v="Smoke, Loaf &amp; Saucer"/>
    <x v="2456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x v="2456"/>
  </r>
  <r>
    <n v="2459"/>
    <s v="Amy's Cupcake Shoppe, Bringing sweet treats to Hopkins"/>
    <x v="2457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x v="2457"/>
  </r>
  <r>
    <n v="2460"/>
    <s v="Grano: The Good Place to Get Great Bread"/>
    <x v="2458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x v="2458"/>
  </r>
  <r>
    <n v="2461"/>
    <s v="Christian &amp; The Sinners"/>
    <x v="2459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x v="1837"/>
  </r>
  <r>
    <n v="2462"/>
    <s v="Help CHURCHES turn this song into an LGBT anthem!"/>
    <x v="2460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x v="2459"/>
  </r>
  <r>
    <n v="2463"/>
    <s v="Emma Ate the Lion &quot;Songs Two Count Too&quot;"/>
    <x v="2461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x v="2460"/>
  </r>
  <r>
    <n v="2464"/>
    <s v="The Enemy Feathers NEW EP"/>
    <x v="2462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x v="2461"/>
  </r>
  <r>
    <n v="2465"/>
    <s v="The Lion Oh My - Our first full length release"/>
    <x v="2463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x v="2462"/>
  </r>
  <r>
    <n v="2466"/>
    <s v="Jesse Alexander's Independent Debut Album"/>
    <x v="2464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x v="2463"/>
  </r>
  <r>
    <n v="2467"/>
    <s v="Nature Boy Explorer EP"/>
    <x v="2465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x v="2464"/>
  </r>
  <r>
    <n v="2468"/>
    <s v="New &quot;Jesse Denaro&quot; Album!"/>
    <x v="2466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x v="2465"/>
  </r>
  <r>
    <n v="2469"/>
    <s v="Some Dark, Beautiful Morning - Greg Byers' EP"/>
    <x v="2467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x v="2466"/>
  </r>
  <r>
    <n v="2470"/>
    <s v="Geoff Zimmerman's Urban-Folk/ Indie-Rock Album"/>
    <x v="2468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x v="2467"/>
  </r>
  <r>
    <n v="2471"/>
    <s v="Confused Disciples - &quot;Sleepamation&quot;"/>
    <x v="2469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x v="2468"/>
  </r>
  <r>
    <n v="2472"/>
    <s v="Help Ben Hardt Release 3 Albums In 9 Months!"/>
    <x v="2470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x v="2469"/>
  </r>
  <r>
    <n v="2473"/>
    <s v="Mike Midwestern &quot;Oh My Soul&quot; Album"/>
    <x v="2471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x v="2470"/>
  </r>
  <r>
    <n v="2474"/>
    <s v="Suggestion's Upcoming Album!"/>
    <x v="2472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x v="2471"/>
  </r>
  <r>
    <n v="2475"/>
    <s v="BRANDTSON - &quot;Send Us A Signal&quot; Vinyl LP"/>
    <x v="2473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x v="2472"/>
  </r>
  <r>
    <n v="2476"/>
    <s v="Arts &amp; Crafts"/>
    <x v="2474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x v="2473"/>
  </r>
  <r>
    <n v="2477"/>
    <s v="Debut Album"/>
    <x v="2475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x v="2474"/>
  </r>
  <r>
    <n v="2478"/>
    <s v="&quot;Safer in the Sky&quot;: Should We Run's debut album launch."/>
    <x v="2476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x v="2475"/>
  </r>
  <r>
    <n v="2479"/>
    <s v="FUEL FAKE NATIVES"/>
    <x v="2477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x v="2476"/>
  </r>
  <r>
    <n v="2480"/>
    <s v="Either, Either EP"/>
    <x v="2478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x v="2477"/>
  </r>
  <r>
    <n v="2481"/>
    <s v="The Chrome Cranks launch PR campaign for new album!"/>
    <x v="2479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x v="2478"/>
  </r>
  <r>
    <n v="2482"/>
    <s v="Journey to Japan"/>
    <x v="2480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x v="2479"/>
  </r>
  <r>
    <n v="2483"/>
    <s v="Intangible Animal's &quot;Oh The Humanity&quot; Tour"/>
    <x v="2481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x v="2480"/>
  </r>
  <r>
    <n v="2484"/>
    <s v="Kickstart Kiya Heartwood's &quot;Bold Swimmer&quot; solo CD."/>
    <x v="2482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x v="2481"/>
  </r>
  <r>
    <n v="2485"/>
    <s v="Calli Dollinger and The Dusters Fall Tour Fund"/>
    <x v="2483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x v="2482"/>
  </r>
  <r>
    <n v="2486"/>
    <s v="Help Michael Trieb make CD's for his new EP!"/>
    <x v="2484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x v="2483"/>
  </r>
  <r>
    <n v="2487"/>
    <s v="Copyrighting 1978 Champs Finished Album"/>
    <x v="2485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x v="2484"/>
  </r>
  <r>
    <n v="2488"/>
    <s v="Pull Some Strings For Jameson Elder"/>
    <x v="2486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x v="2485"/>
  </r>
  <r>
    <n v="2489"/>
    <s v="&quot;Death Anxiety&quot;, a new album by Pocket Vinyl"/>
    <x v="2487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x v="2486"/>
  </r>
  <r>
    <n v="2490"/>
    <s v="The Offbeats Summer Tour 2012"/>
    <x v="2488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x v="2487"/>
  </r>
  <r>
    <n v="2491"/>
    <s v="Nathan Evans - Remove The Illusion EP "/>
    <x v="2489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x v="2488"/>
  </r>
  <r>
    <n v="2492"/>
    <s v="SUPER NICE EP 2012"/>
    <x v="2490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x v="2489"/>
  </r>
  <r>
    <n v="2493"/>
    <s v="Lets Make A Record Together!"/>
    <x v="2491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x v="2490"/>
  </r>
  <r>
    <n v="2494"/>
    <s v="Motive Makes a Man - Heavy Boots Album Production"/>
    <x v="2492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x v="2491"/>
  </r>
  <r>
    <n v="2495"/>
    <s v="Vinyl Pressing for &quot;Nine Different Kinds of Gone&quot;"/>
    <x v="2493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x v="2492"/>
  </r>
  <r>
    <n v="2496"/>
    <s v="Lynn Haven - The First Album, &quot;Fair Weather Friends&quot;"/>
    <x v="2494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x v="2493"/>
  </r>
  <r>
    <n v="2497"/>
    <s v="New Joe Rut Album: Live From the Great American Music Hall"/>
    <x v="2495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x v="2494"/>
  </r>
  <r>
    <n v="2498"/>
    <s v="Race Bandit's Debut EP Validated"/>
    <x v="2496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x v="2495"/>
  </r>
  <r>
    <n v="2499"/>
    <s v="Ryan Hamilton : UK House Party Tour 2013"/>
    <x v="2497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x v="2496"/>
  </r>
  <r>
    <n v="2500"/>
    <s v="Completing &quot;God's Justice&quot;"/>
    <x v="2498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x v="2497"/>
  </r>
  <r>
    <n v="2501"/>
    <s v="The Bent King board game cafÃ© and wine lounge"/>
    <x v="2499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x v="2498"/>
  </r>
  <r>
    <n v="2502"/>
    <s v="Cupcake Chaos"/>
    <x v="2500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x v="2499"/>
  </r>
  <r>
    <n v="2503"/>
    <s v="Cardinal Bistro BYOB Start Up"/>
    <x v="2501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x v="2500"/>
  </r>
  <r>
    <n v="2504"/>
    <s v="Halal Restaurant and Internet Cafe"/>
    <x v="2502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x v="2501"/>
  </r>
  <r>
    <n v="2505"/>
    <s v="PASTATUTION"/>
    <x v="2503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x v="2502"/>
  </r>
  <r>
    <n v="2506"/>
    <s v="Bowlz Cafe, Hull"/>
    <x v="2504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x v="2503"/>
  </r>
  <r>
    <n v="2507"/>
    <s v="Help Cafe Talavera get a New Kitchen!"/>
    <x v="2505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x v="2504"/>
  </r>
  <r>
    <n v="2508"/>
    <s v="Silver Linning Gourmet Fudge"/>
    <x v="2506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x v="2505"/>
  </r>
  <r>
    <n v="2509"/>
    <s v="&quot;Chuck J. Brubecker&quot;"/>
    <x v="2507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x v="2506"/>
  </r>
  <r>
    <n v="2510"/>
    <s v="Dugout Dogs, Americas love of hot dogs and baseball!"/>
    <x v="2508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x v="2507"/>
  </r>
  <r>
    <n v="2511"/>
    <s v="loluli's"/>
    <x v="2509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x v="2508"/>
  </r>
  <r>
    <n v="2512"/>
    <s v="Somethin' Tasty"/>
    <x v="2510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x v="2509"/>
  </r>
  <r>
    <n v="2513"/>
    <s v="Yahu Restaurants"/>
    <x v="2511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x v="2510"/>
  </r>
  <r>
    <n v="2514"/>
    <s v="Lunch For Tots"/>
    <x v="2512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x v="2511"/>
  </r>
  <r>
    <n v="2515"/>
    <s v="The Barrel Room Restaurant &amp; Tavern"/>
    <x v="2513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x v="2512"/>
  </r>
  <r>
    <n v="2516"/>
    <s v="Morning Glory"/>
    <x v="2514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x v="2513"/>
  </r>
  <r>
    <n v="2517"/>
    <s v="The Canteen"/>
    <x v="2515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x v="2514"/>
  </r>
  <r>
    <n v="2518"/>
    <s v="Southern California's Backroad Eateries"/>
    <x v="2516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x v="2515"/>
  </r>
  <r>
    <n v="2519"/>
    <s v="Kelli's Kitchen"/>
    <x v="2517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x v="2516"/>
  </r>
  <r>
    <n v="2520"/>
    <s v="The Aurora Outpost Restaurant/NightClub"/>
    <x v="2518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x v="2517"/>
  </r>
  <r>
    <n v="2521"/>
    <s v="Filmharmonic Brass: The Music of John Williams (Recording)"/>
    <x v="2519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x v="2518"/>
  </r>
  <r>
    <n v="2522"/>
    <s v="FALLING MAN @ Center for Contemporary Opera"/>
    <x v="2520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x v="2519"/>
  </r>
  <r>
    <n v="2523"/>
    <s v="Pater Noster Project"/>
    <x v="2521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x v="2520"/>
  </r>
  <r>
    <n v="2524"/>
    <s v="Les Bostonades' First CD"/>
    <x v="2522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x v="2521"/>
  </r>
  <r>
    <n v="2525"/>
    <s v="Jenny &amp; Rossâ”‚To Sing in Germany"/>
    <x v="2523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x v="2522"/>
  </r>
  <r>
    <n v="2526"/>
    <s v="10 Years and Counting...a new album by Valor Brass!"/>
    <x v="2524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x v="2523"/>
  </r>
  <r>
    <n v="2527"/>
    <s v="Britten in Song: A Centennial Celebration"/>
    <x v="2525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x v="2524"/>
  </r>
  <r>
    <n v="2528"/>
    <s v="Three Voices"/>
    <x v="2526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x v="2525"/>
  </r>
  <r>
    <n v="2529"/>
    <s v="UrbanArias is DC's Contemporary Opera Company"/>
    <x v="2527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x v="2526"/>
  </r>
  <r>
    <n v="2530"/>
    <s v="OK Mozart Festival premiere by The Tulsa Youth Symphony"/>
    <x v="2528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x v="2527"/>
  </r>
  <r>
    <n v="2531"/>
    <s v="Modern Chamber Music"/>
    <x v="2529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x v="2528"/>
  </r>
  <r>
    <n v="2532"/>
    <s v="The Pacific Guitar Ensemble's Debut Recording!"/>
    <x v="2530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x v="2529"/>
  </r>
  <r>
    <n v="2533"/>
    <s v="HOLOGRAPHIC - 2013 Concert and Commission Campaign"/>
    <x v="2531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x v="2532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x v="2531"/>
  </r>
  <r>
    <n v="2535"/>
    <s v="Mark Hayes Requiem Recording"/>
    <x v="2533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x v="2532"/>
  </r>
  <r>
    <n v="2536"/>
    <s v="Become the subject of my next composition!"/>
    <x v="2534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x v="2533"/>
  </r>
  <r>
    <n v="2537"/>
    <s v="The Philadelphia Opera Collective presents Susannah"/>
    <x v="2535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x v="2534"/>
  </r>
  <r>
    <n v="2538"/>
    <s v="Me, Myself and Albinoni"/>
    <x v="2536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x v="2535"/>
  </r>
  <r>
    <n v="2539"/>
    <s v="The Flying Gambas"/>
    <x v="2537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x v="2536"/>
  </r>
  <r>
    <n v="2540"/>
    <s v="Vladimir in Butterfly Country"/>
    <x v="2538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x v="2537"/>
  </r>
  <r>
    <n v="2541"/>
    <s v="Completion of Unique Recording of British and Finnish Music"/>
    <x v="25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x v="2538"/>
  </r>
  <r>
    <n v="2542"/>
    <s v="Classical Music by Marquita"/>
    <x v="2540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x v="2539"/>
  </r>
  <r>
    <n v="2543"/>
    <s v="AM 1610 :: The Station &gt;&gt; Live Studio Project &gt; Phase 1"/>
    <x v="2541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x v="2540"/>
  </r>
  <r>
    <n v="2544"/>
    <s v="Singing City Children's Choir"/>
    <x v="2542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x v="2541"/>
  </r>
  <r>
    <n v="2545"/>
    <s v="Larchmere String Quartet Debut Album: Music by Stephan Krehl"/>
    <x v="2543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x v="2542"/>
  </r>
  <r>
    <n v="2546"/>
    <s v="Cor Cantiamo's First Commercially Released Recording"/>
    <x v="254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x v="2543"/>
  </r>
  <r>
    <n v="2547"/>
    <s v="Classical Guitar Music of Hawaii"/>
    <x v="2545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x v="2544"/>
  </r>
  <r>
    <n v="2548"/>
    <s v="IYSO Orchestra Academy &amp; Symphonic Concert 2016"/>
    <x v="2546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x v="2545"/>
  </r>
  <r>
    <n v="2549"/>
    <s v="The Miller's Wife, a new opera"/>
    <x v="2547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x v="2546"/>
  </r>
  <r>
    <n v="2550"/>
    <s v="RESTLESS: Ashley Bathgate and Karl Larson Record Ken Thomson"/>
    <x v="2548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x v="2547"/>
  </r>
  <r>
    <n v="2551"/>
    <s v="Mozart Requiem with Bach Cantata 106 &amp; Brahms NÃ¤nie"/>
    <x v="2549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x v="2548"/>
  </r>
  <r>
    <n v="2552"/>
    <s v="DAVID, The Oratorio"/>
    <x v="2550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x v="2549"/>
  </r>
  <r>
    <n v="2553"/>
    <s v="Help Fund Tara's Album of Rare 18-19th Century Italian Songs"/>
    <x v="2551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x v="2550"/>
  </r>
  <r>
    <n v="2554"/>
    <s v="Patagonia Winds: Wind Quintet Commission Project"/>
    <x v="2552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x v="2551"/>
  </r>
  <r>
    <n v="2555"/>
    <s v="Send Brandon Rumsey to Brevard Music Center"/>
    <x v="2553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x v="2552"/>
  </r>
  <r>
    <n v="2556"/>
    <s v="Grind Violin: Analog DIYalog: Composers Vinyl Compilation"/>
    <x v="2554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x v="2553"/>
  </r>
  <r>
    <n v="2557"/>
    <s v="European Tour"/>
    <x v="2555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x v="2554"/>
  </r>
  <r>
    <n v="2558"/>
    <s v="Hopkins Sinfonia 2015 Season"/>
    <x v="2556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x v="2555"/>
  </r>
  <r>
    <n v="2559"/>
    <s v="India Meets String Quartet"/>
    <x v="2557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x v="2556"/>
  </r>
  <r>
    <n v="2560"/>
    <s v="Courting Rites of Cranes CD recording"/>
    <x v="2558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x v="2557"/>
  </r>
  <r>
    <n v="2561"/>
    <s v="Project Bearnaise Trucks (Canceled)"/>
    <x v="2559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x v="2558"/>
  </r>
  <r>
    <n v="2562"/>
    <s v="Jamaican food truck in Munich in the making! (Canceled)"/>
    <x v="2560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x v="2559"/>
  </r>
  <r>
    <n v="2563"/>
    <s v="Phoenix Pearl Boba Tea Truck (Canceled)"/>
    <x v="2561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x v="2560"/>
  </r>
  <r>
    <n v="2564"/>
    <s v="Seaside Eddy's - Wheels on the Ground! (Canceled)"/>
    <x v="2562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x v="2561"/>
  </r>
  <r>
    <n v="2565"/>
    <s v="The Sketchy Pelican (Canceled)"/>
    <x v="2563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x v="2562"/>
  </r>
  <r>
    <n v="2566"/>
    <s v="Mamma B's Pizza Get's Rolling (Canceled)"/>
    <x v="2564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x v="2563"/>
  </r>
  <r>
    <n v="2567"/>
    <s v="Burgers and Babes Food Truck (Canceled)"/>
    <x v="2565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x v="2564"/>
  </r>
  <r>
    <n v="2568"/>
    <s v="Barney's, deliciously New York - Vintage 1972 Chevy P10"/>
    <x v="2566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x v="2565"/>
  </r>
  <r>
    <n v="2569"/>
    <s v="Rochester Needs a Dessert Food Truck (Canceled)"/>
    <x v="2567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x v="2566"/>
  </r>
  <r>
    <n v="2570"/>
    <s v="Mathias Pizzeria - A Mobile Wood Fired Pizza Oven (Canceled)"/>
    <x v="2568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x v="2567"/>
  </r>
  <r>
    <n v="2571"/>
    <s v="Coco Bowls (Canceled)"/>
    <x v="2569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x v="2568"/>
  </r>
  <r>
    <n v="2572"/>
    <s v="A Dream of Naughty Nachos (Canceled)"/>
    <x v="2570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x v="2569"/>
  </r>
  <r>
    <n v="2573"/>
    <s v="Southern Flair Pork-Ka-Bobs (Canceled)"/>
    <x v="2571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x v="2570"/>
  </r>
  <r>
    <n v="2574"/>
    <s v="Da Pickney Dem Jamaican Jerk (Canceled)"/>
    <x v="2572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x v="2571"/>
  </r>
  <r>
    <n v="2575"/>
    <s v="Vdub dogs (Canceled)"/>
    <x v="2573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x v="2572"/>
  </r>
  <r>
    <n v="2576"/>
    <s v="2 Go Fast Food (Canceled)"/>
    <x v="2574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x v="2573"/>
  </r>
  <r>
    <n v="2577"/>
    <s v="Fruity Cakes (Canceled)"/>
    <x v="2575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x v="2574"/>
  </r>
  <r>
    <n v="2578"/>
    <s v="Madhuri Kitchen | Power Bowls &amp; Juices (Canceled)"/>
    <x v="2576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x v="2575"/>
  </r>
  <r>
    <n v="2579"/>
    <s v="Liz's Bakery &amp; Barista on the Go.. (Canceled)"/>
    <x v="2577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x v="2576"/>
  </r>
  <r>
    <n v="2580"/>
    <s v="Build Phatboyz Food Truck (Canceled)"/>
    <x v="2578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x v="2577"/>
  </r>
  <r>
    <n v="2581"/>
    <s v="A Flying Sausage Food Truck"/>
    <x v="2579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x v="2578"/>
  </r>
  <r>
    <n v="2582"/>
    <s v="Drunken Wings"/>
    <x v="2580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x v="2579"/>
  </r>
  <r>
    <n v="2583"/>
    <s v="Crazy Daisy Food Truck"/>
    <x v="2581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x v="2580"/>
  </r>
  <r>
    <n v="2584"/>
    <s v="Culinary Arts Food Truck Style"/>
    <x v="2582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x v="2581"/>
  </r>
  <r>
    <n v="2585"/>
    <s v="Evie's Eats and Natural Treats Food Truck"/>
    <x v="2583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x v="2582"/>
  </r>
  <r>
    <n v="2586"/>
    <s v="Inspire Healthy Eating"/>
    <x v="2584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x v="2583"/>
  </r>
  <r>
    <n v="2587"/>
    <s v="Yummy Hugs-The Original Co-op, Pop-up Food Truck"/>
    <x v="2585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x v="2584"/>
  </r>
  <r>
    <n v="2588"/>
    <s v="Stacey's $5 Dollar Hollar Food Truck Home of the Freak"/>
    <x v="2586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x v="2585"/>
  </r>
  <r>
    <n v="2589"/>
    <s v="TapiÃ³ca - Brazilian Street Food Truck"/>
    <x v="2587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x v="2586"/>
  </r>
  <r>
    <n v="2590"/>
    <s v="Magic Kick Coffee - coffee that makes your day"/>
    <x v="2588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x v="2587"/>
  </r>
  <r>
    <n v="2591"/>
    <s v="patent pending"/>
    <x v="2589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x v="2588"/>
  </r>
  <r>
    <n v="2592"/>
    <s v="El Carte 303"/>
    <x v="2590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x v="2589"/>
  </r>
  <r>
    <n v="2593"/>
    <s v="L.J. Silvers' Ice Cream and Taco Van"/>
    <x v="2591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x v="2590"/>
  </r>
  <r>
    <n v="2594"/>
    <s v="The Shirley Delicious Treats Food Truck Project"/>
    <x v="2592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x v="2591"/>
  </r>
  <r>
    <n v="2595"/>
    <s v="Food Truck for Little Fox Bakery"/>
    <x v="2593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x v="2592"/>
  </r>
  <r>
    <n v="2596"/>
    <s v="The Chef Express Food Truck"/>
    <x v="2594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x v="2593"/>
  </r>
  <r>
    <n v="2597"/>
    <s v="Cafe Nomad back on the road! Coffee van's poorly."/>
    <x v="2595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x v="2594"/>
  </r>
  <r>
    <n v="2598"/>
    <s v="Rovin' Okie's Fried Pies gourmet southern fried pies."/>
    <x v="2596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x v="2595"/>
  </r>
  <r>
    <n v="2599"/>
    <s v="Empty Ramekins Catering Group"/>
    <x v="2597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x v="2596"/>
  </r>
  <r>
    <n v="2600"/>
    <s v="Help Buttz Return From the Ashes"/>
    <x v="2598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x v="2597"/>
  </r>
  <r>
    <n v="2601"/>
    <s v="Launch a TARDIS into SPACE!"/>
    <x v="2599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x v="2598"/>
  </r>
  <r>
    <n v="2602"/>
    <s v="Historic Robotic Spacecraft Poster Series"/>
    <x v="2600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x v="2599"/>
  </r>
  <r>
    <n v="2603"/>
    <s v="Manned Mock Mars Mission"/>
    <x v="2601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x v="2600"/>
  </r>
  <r>
    <n v="2604"/>
    <s v="Hermes Spacecraft"/>
    <x v="2602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x v="2601"/>
  </r>
  <r>
    <n v="2605"/>
    <s v="The most mysterious star in the Galaxy"/>
    <x v="2603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x v="2602"/>
  </r>
  <r>
    <n v="2606"/>
    <s v="2000 Student Projects to the Edge of Space"/>
    <x v="2604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x v="2603"/>
  </r>
  <r>
    <n v="2607"/>
    <s v="Historic Robotic Spacecraft Poster Series Two"/>
    <x v="2605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x v="2604"/>
  </r>
  <r>
    <n v="2608"/>
    <s v="Giant Leaps in Space Poster Series"/>
    <x v="2606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x v="2605"/>
  </r>
  <r>
    <n v="2609"/>
    <s v="ArduSat - Your Arduino Experiment in Space"/>
    <x v="2607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x v="2606"/>
  </r>
  <r>
    <n v="2610"/>
    <s v="Restore the Pluto Discovery Telescope"/>
    <x v="2608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x v="2607"/>
  </r>
  <r>
    <n v="2611"/>
    <s v="The Universe in a Sphere (Relaunch)"/>
    <x v="2609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x v="2608"/>
  </r>
  <r>
    <n v="2612"/>
    <s v="Starscraper: The Next Generation of Suborbital Rockets"/>
    <x v="2610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x v="2609"/>
  </r>
  <r>
    <n v="2613"/>
    <s v="Earth 360"/>
    <x v="2611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x v="2610"/>
  </r>
  <r>
    <n v="2614"/>
    <s v="Kansas City SSEP Mission 5 Rocket . . .3,2,1 . . Blast Off!"/>
    <x v="2612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x v="2611"/>
  </r>
  <r>
    <n v="2615"/>
    <s v="Action Man (GI Joe) Mission Mercury 10"/>
    <x v="2613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x v="2612"/>
  </r>
  <r>
    <n v="2616"/>
    <s v="James Webb Deployable Model"/>
    <x v="2614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x v="2613"/>
  </r>
  <r>
    <n v="2617"/>
    <s v="Equatorial Sundial - Learn about planetary motion!"/>
    <x v="2615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x v="2614"/>
  </r>
  <r>
    <n v="2618"/>
    <s v="SPACE ART FEATURING ASTRONAUTS #WeBelieveInAstronauts"/>
    <x v="2616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x v="2615"/>
  </r>
  <r>
    <n v="2619"/>
    <s v="Mars on Earth: An Art Residency"/>
    <x v="2617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x v="2616"/>
  </r>
  <r>
    <n v="2620"/>
    <s v="#TeamMopra - Save the Mopra Telescope &amp; Map the Milky Way"/>
    <x v="2618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x v="2617"/>
  </r>
  <r>
    <n v="2621"/>
    <s v="Vulcan I: Rocket Powered by 3D Printed Engine"/>
    <x v="2619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x v="2618"/>
  </r>
  <r>
    <n v="2622"/>
    <s v="U-PHOS: Upgraded Pulsating Heatpipe Only for Space"/>
    <x v="2620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x v="2619"/>
  </r>
  <r>
    <n v="2623"/>
    <s v="Antimatter Fuel Production"/>
    <x v="2621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x v="2620"/>
  </r>
  <r>
    <n v="2624"/>
    <s v="Space Elevator Science - Climb to the Sky - A Tethered Tower"/>
    <x v="2622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x v="2621"/>
  </r>
  <r>
    <n v="2625"/>
    <s v="Caelum - Photos from stratosphere"/>
    <x v="2623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x v="2622"/>
  </r>
  <r>
    <n v="2626"/>
    <s v="SAGANet STEM Mentoring Lab Accreditation"/>
    <x v="2624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x v="2623"/>
  </r>
  <r>
    <n v="2627"/>
    <s v="Students building a near-space balloon with live video"/>
    <x v="2625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x v="2624"/>
  </r>
  <r>
    <n v="2628"/>
    <s v="Pie In Space!"/>
    <x v="2626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x v="2625"/>
  </r>
  <r>
    <n v="2629"/>
    <s v="Project Dragonfly - Sail to the Stars"/>
    <x v="2627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x v="2626"/>
  </r>
  <r>
    <n v="2630"/>
    <s v="Asteroid What! - Very Near Earth Asteroids"/>
    <x v="2628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x v="2627"/>
  </r>
  <r>
    <n v="2631"/>
    <s v="Starship Congress 2015: Interstellar Hackathon"/>
    <x v="2629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x v="2628"/>
  </r>
  <r>
    <n v="2632"/>
    <s v="University Rocket Science"/>
    <x v="2630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x v="2629"/>
  </r>
  <r>
    <n v="2633"/>
    <s v="ISS-Above"/>
    <x v="2631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x v="2630"/>
  </r>
  <r>
    <n v="2634"/>
    <s v="Project Stardust Part 2"/>
    <x v="2632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x v="2631"/>
  </r>
  <r>
    <n v="2635"/>
    <s v="Help UTS Students reach the International Space Station!"/>
    <x v="2633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x v="2632"/>
  </r>
  <r>
    <n v="2636"/>
    <s v="Starduster II - Photographing Earth from Near-Space"/>
    <x v="2634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x v="2633"/>
  </r>
  <r>
    <n v="2637"/>
    <s v="SPEED OF LIGHT: Biggest Mystery of the Universe"/>
    <x v="2635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x v="2634"/>
  </r>
  <r>
    <n v="2638"/>
    <s v="Pie In Space! (Round 2)"/>
    <x v="2636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x v="2635"/>
  </r>
  <r>
    <n v="2639"/>
    <s v="Mission Space"/>
    <x v="2637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x v="2636"/>
  </r>
  <r>
    <n v="2640"/>
    <s v="Save the Astronomy Van"/>
    <x v="2638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x v="2637"/>
  </r>
  <r>
    <n v="2641"/>
    <s v="Build Flying Saucer Artificial Intelligent from sea shell"/>
    <x v="2639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x v="2638"/>
  </r>
  <r>
    <n v="2642"/>
    <s v="Maschinenbau in ein neues Zeitalter"/>
    <x v="2640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x v="2639"/>
  </r>
  <r>
    <n v="2643"/>
    <s v="Project Blue: A Space Telescope to Find Another Earth (Canceled)"/>
    <x v="2641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x v="323"/>
  </r>
  <r>
    <n v="2644"/>
    <s v="Helios - Near Space Launch To Capture The 2017 Solar Eclipse (Canceled)"/>
    <x v="2642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x v="2640"/>
  </r>
  <r>
    <n v="2645"/>
    <s v="Project ThunderStruck - Testing a New Spacecraft Concept"/>
    <x v="2643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x v="2641"/>
  </r>
  <r>
    <n v="2646"/>
    <s v="SpaceVR: Your Ticket to Space (Canceled)"/>
    <x v="2644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x v="2642"/>
  </r>
  <r>
    <n v="2647"/>
    <s v="18&quot;, 45.7cm Telescope. The universe is for everyone!"/>
    <x v="2645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x v="2643"/>
  </r>
  <r>
    <n v="2648"/>
    <s v="Calvert HS Planetarium Restoration (Canceled)"/>
    <x v="2646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x v="2644"/>
  </r>
  <r>
    <n v="2649"/>
    <s v="The Mission - Please Check Back Soon (Canceled)"/>
    <x v="2647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x v="2645"/>
  </r>
  <r>
    <n v="2650"/>
    <s v="The Observer Project 2016 (Canceled)"/>
    <x v="2648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x v="2646"/>
  </r>
  <r>
    <n v="2651"/>
    <s v="FireSat: Near Real-Time Global Wildfire/Oil Spill Detection"/>
    <x v="2649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x v="2647"/>
  </r>
  <r>
    <n v="2652"/>
    <s v="Million Dollar Rocket - New Project (Canceled)"/>
    <x v="2650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x v="2648"/>
  </r>
  <r>
    <n v="2653"/>
    <s v="Dream Rocket Project (Canceled)"/>
    <x v="2651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x v="2649"/>
  </r>
  <r>
    <n v="2654"/>
    <s v="Moon Rocket Projo - Finally know the TRUTH about E.T."/>
    <x v="2652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x v="2650"/>
  </r>
  <r>
    <n v="2655"/>
    <s v="Balloons (Canceled)"/>
    <x v="2653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x v="2651"/>
  </r>
  <r>
    <n v="2656"/>
    <s v="MoonWatcher: A 24/7 Live Video of the Moon for Everyone (Canceled)"/>
    <x v="2654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x v="2652"/>
  </r>
  <r>
    <n v="2657"/>
    <s v="Propel Citizen Science to the Moon (Canceled)"/>
    <x v="2655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x v="2653"/>
  </r>
  <r>
    <n v="2658"/>
    <s v="STEM MARS Lander experience: https://youtu.be/n6avxUAKee0"/>
    <x v="2656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x v="2654"/>
  </r>
  <r>
    <n v="2659"/>
    <s v="test (Canceled)"/>
    <x v="2657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x v="2655"/>
  </r>
  <r>
    <n v="2660"/>
    <s v="Central Ohio Astronomical Society Mobile Classroom"/>
    <x v="2658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x v="2656"/>
  </r>
  <r>
    <n v="2661"/>
    <s v="Summer Camp - A creative space for makers and artists alike."/>
    <x v="2659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x v="2657"/>
  </r>
  <r>
    <n v="2662"/>
    <s v="The Mini Maker, a kid focused makerspace"/>
    <x v="2660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x v="2658"/>
  </r>
  <r>
    <n v="2663"/>
    <s v="A New Life for an Old School"/>
    <x v="2661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x v="2659"/>
  </r>
  <r>
    <n v="2664"/>
    <s v="HackSchool: Students, Technology, and Empowerment"/>
    <x v="2662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x v="2660"/>
  </r>
  <r>
    <n v="2665"/>
    <s v="Gilman Playground Builds a Tech Center"/>
    <x v="2663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x v="2661"/>
  </r>
  <r>
    <n v="2666"/>
    <s v="StartMart - NEW $40,000 Stretch Goal to Match $40,000 Grant"/>
    <x v="2664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x v="2662"/>
  </r>
  <r>
    <n v="2667"/>
    <s v="Websmith Studio : Think, Build, Break, Play."/>
    <x v="2665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x v="2663"/>
  </r>
  <r>
    <n v="2668"/>
    <s v="UOttawa Makermobile"/>
    <x v="2666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x v="2664"/>
  </r>
  <r>
    <n v="2669"/>
    <s v="Oceana High School MAKER club requesting a 3D Printer"/>
    <x v="2667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x v="2665"/>
  </r>
  <r>
    <n v="2670"/>
    <s v="G-Pod ... the future of sustainable housing"/>
    <x v="2668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x v="2666"/>
  </r>
  <r>
    <n v="2671"/>
    <s v="Tunnel Lab - Tech startup accelerator hubs in the favelas"/>
    <x v="2669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x v="2667"/>
  </r>
  <r>
    <n v="2672"/>
    <s v="Open Tools for Science and Science Education"/>
    <x v="2670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x v="2668"/>
  </r>
  <r>
    <n v="2673"/>
    <s v="Help us open a Makerspace for Kids"/>
    <x v="2671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x v="2669"/>
  </r>
  <r>
    <n v="2674"/>
    <s v="Building the Playa Blanca Community Wind Workshop!"/>
    <x v="2672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x v="2670"/>
  </r>
  <r>
    <n v="2675"/>
    <s v="Maven Makers: A Makerspace (It's Kinda Like a Gym)"/>
    <x v="2673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x v="2671"/>
  </r>
  <r>
    <n v="2676"/>
    <s v="Toronto VR Co-Op"/>
    <x v="2674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x v="2672"/>
  </r>
  <r>
    <n v="2677"/>
    <s v="Tinkr Tech - mobile makerspace"/>
    <x v="2675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x v="2673"/>
  </r>
  <r>
    <n v="2678"/>
    <s v="Wavegarden in Marbella (MÃ¡laga)"/>
    <x v="2676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x v="2674"/>
  </r>
  <r>
    <n v="2679"/>
    <s v="DIY Garage"/>
    <x v="2677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x v="2675"/>
  </r>
  <r>
    <n v="2680"/>
    <s v="iHeart Pillow"/>
    <x v="2678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x v="2676"/>
  </r>
  <r>
    <n v="2681"/>
    <s v="Jolly's Hot Dogs An All-Beef Coney Dog"/>
    <x v="2679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x v="2677"/>
  </r>
  <r>
    <n v="2682"/>
    <s v="Toastie's Gourmet Toast"/>
    <x v="2680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x v="2678"/>
  </r>
  <r>
    <n v="2683"/>
    <s v="Just Cereal - Mobile Cereal Bar"/>
    <x v="2681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x v="2679"/>
  </r>
  <r>
    <n v="2684"/>
    <s v="Ain't No Thang..."/>
    <x v="2682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x v="2680"/>
  </r>
  <r>
    <n v="2685"/>
    <s v="Nana's Home Cooking on Wheels"/>
    <x v="2683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x v="2681"/>
  </r>
  <r>
    <n v="2686"/>
    <s v="Steaming Cow Pies... Your NEW favorite dessert at the fair"/>
    <x v="2684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x v="2682"/>
  </r>
  <r>
    <n v="2687"/>
    <s v="Munch Wagon"/>
    <x v="2685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x v="2683"/>
  </r>
  <r>
    <n v="2688"/>
    <s v="Mac N Cheez Food Truck"/>
    <x v="2686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x v="2684"/>
  </r>
  <r>
    <n v="2689"/>
    <s v="Mouth Watering Mobile Restaurant"/>
    <x v="2687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x v="2685"/>
  </r>
  <r>
    <n v="2690"/>
    <s v="Help 2 Fat 2 Fly, with our Restaurant!"/>
    <x v="2688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x v="2686"/>
  </r>
  <r>
    <n v="2691"/>
    <s v="Cook"/>
    <x v="2689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x v="2687"/>
  </r>
  <r>
    <n v="2692"/>
    <s v="&quot;Sami j's Food Truck&quot;"/>
    <x v="2690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x v="2688"/>
  </r>
  <r>
    <n v="2693"/>
    <s v="Chili dog"/>
    <x v="2691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x v="2689"/>
  </r>
  <r>
    <n v="2694"/>
    <s v="Tac o' Relli's Behold the first smoked to order taco truck"/>
    <x v="2692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x v="2690"/>
  </r>
  <r>
    <n v="2695"/>
    <s v="Fat daddy mac food truck"/>
    <x v="2693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x v="2691"/>
  </r>
  <r>
    <n v="2696"/>
    <s v="The Military Moms Food Truck"/>
    <x v="2694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x v="2692"/>
  </r>
  <r>
    <n v="2697"/>
    <s v="Dough Heads Food Truck: waffles stuffed with sweet + savory"/>
    <x v="2695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x v="2693"/>
  </r>
  <r>
    <n v="2698"/>
    <s v="Baja Babes Shrimp Tacos wants to spread the taco love!"/>
    <x v="2696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x v="2694"/>
  </r>
  <r>
    <n v="2699"/>
    <s v="my bakery truck"/>
    <x v="2697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x v="2695"/>
  </r>
  <r>
    <n v="2700"/>
    <s v="Holly's Hot Stuff"/>
    <x v="2698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x v="2696"/>
  </r>
  <r>
    <n v="2701"/>
    <s v="Support Circus Factory's new training space in Cork"/>
    <x v="2699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x v="2697"/>
  </r>
  <r>
    <n v="2702"/>
    <s v="Hygienic Art Amphitheater Project New London, Connecticut"/>
    <x v="2700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x v="2698"/>
  </r>
  <r>
    <n v="2703"/>
    <s v="Bisagra Teatro: Foro Multidisciplinario"/>
    <x v="2701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x v="2699"/>
  </r>
  <r>
    <n v="2704"/>
    <s v="Little Red Brick House"/>
    <x v="2702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x v="2700"/>
  </r>
  <r>
    <n v="2705"/>
    <s v="Fischer Theatre Marquee"/>
    <x v="2703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x v="2701"/>
  </r>
  <r>
    <n v="2706"/>
    <s v="Nordo's Culinarium: Where Food Meets Art"/>
    <x v="2704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x v="2702"/>
  </r>
  <r>
    <n v="2707"/>
    <s v="The Pocket Theater - No one should have to pay to perform!"/>
    <x v="2705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x v="2703"/>
  </r>
  <r>
    <n v="2708"/>
    <s v="Angel Comedy Club"/>
    <x v="2706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x v="2704"/>
  </r>
  <r>
    <n v="2709"/>
    <s v="Circadium: School of Contemporary Circus - Start Up"/>
    <x v="2707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x v="2705"/>
  </r>
  <r>
    <n v="2710"/>
    <s v="House of Yes"/>
    <x v="2708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x v="2706"/>
  </r>
  <r>
    <n v="2711"/>
    <s v="The Red Shoes"/>
    <x v="2709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x v="2707"/>
  </r>
  <r>
    <n v="2712"/>
    <s v="The Voix De Ville! : A Pop-up Theater and Cabaret"/>
    <x v="2710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x v="2708"/>
  </r>
  <r>
    <n v="2713"/>
    <s v="The Acro Cats Mobile Foster and Kitty Tour Bus"/>
    <x v="2711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x v="2709"/>
  </r>
  <r>
    <n v="2714"/>
    <s v="The Crane Theater"/>
    <x v="2712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x v="2710"/>
  </r>
  <r>
    <n v="2715"/>
    <s v="Good Good Comedy Theatre (Philadelphia, PA)"/>
    <x v="2713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x v="2711"/>
  </r>
  <r>
    <n v="2716"/>
    <s v="Berlin's first international, alternative comedy stage!"/>
    <x v="2714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x v="2712"/>
  </r>
  <r>
    <n v="2717"/>
    <s v="A Home for Comedy in Vermont!"/>
    <x v="2715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x v="2713"/>
  </r>
  <r>
    <n v="2718"/>
    <s v="Bard Beyond the Big Top"/>
    <x v="2716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x v="2714"/>
  </r>
  <r>
    <n v="2719"/>
    <s v="AHS Theater - Help us light up our stage!"/>
    <x v="2717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x v="2715"/>
  </r>
  <r>
    <n v="2720"/>
    <s v="The Comedy Project"/>
    <x v="2718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x v="2716"/>
  </r>
  <r>
    <n v="2721"/>
    <s v="Pi Crust - Easily Connect Electronics To Your Raspberry Pi"/>
    <x v="2719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x v="2717"/>
  </r>
  <r>
    <n v="2722"/>
    <s v="Ransomly | A bluetooth beacon to make any room app-free."/>
    <x v="2720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x v="2718"/>
  </r>
  <r>
    <n v="2723"/>
    <s v="Mega Bar: The most versatile and affordable workout product."/>
    <x v="2721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x v="2719"/>
  </r>
  <r>
    <n v="2724"/>
    <s v="RasPiO GPIO Quick Reference Ruler for Raspberry Pi RPi.GPIO"/>
    <x v="2722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x v="2720"/>
  </r>
  <r>
    <n v="2725"/>
    <s v="Digital MPPT and Solar BMS for a Net Zero energy House"/>
    <x v="2723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x v="2721"/>
  </r>
  <r>
    <n v="2726"/>
    <s v="Krimston TWO - Dual SIM case for iPhone"/>
    <x v="2724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x v="2722"/>
  </r>
  <r>
    <n v="2727"/>
    <s v="PiDrive: Low-power, mSATA SSD for the Raspberry Pi"/>
    <x v="2725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x v="2723"/>
  </r>
  <r>
    <n v="2728"/>
    <s v="Multi-Function SSD Shield for the Raspberry Pi 2"/>
    <x v="2726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x v="2724"/>
  </r>
  <r>
    <n v="2729"/>
    <s v="McChi Luggage: It's a Luggage, USB Charger and a Table Top"/>
    <x v="2727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x v="2725"/>
  </r>
  <r>
    <n v="2730"/>
    <s v="Yaba - Portable Speaker &amp; Guitar Amp"/>
    <x v="2728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x v="2726"/>
  </r>
  <r>
    <n v="2731"/>
    <s v="CybatiWorks - ICS/SCADA/IoT Cybersecurity Education Platform"/>
    <x v="2729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x v="2727"/>
  </r>
  <r>
    <n v="2732"/>
    <s v="BrightFingers â€” The Fast &amp; Fun Way To Learn Typing"/>
    <x v="2730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x v="2728"/>
  </r>
  <r>
    <n v="2733"/>
    <s v="ONetSwitch: Open Source Hardware for Networking"/>
    <x v="2731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x v="2729"/>
  </r>
  <r>
    <n v="2734"/>
    <s v="THE 'mi8' RISES | The Best Wireless Duo Stereo Sound System"/>
    <x v="2732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x v="2730"/>
  </r>
  <r>
    <n v="2735"/>
    <s v="Pi Supply - Intelligent Power Switch for Raspberry Pi"/>
    <x v="2733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x v="2731"/>
  </r>
  <r>
    <n v="2736"/>
    <s v="Open Source Programmable Solar BMS Li-ion, LiFePO4 dev board"/>
    <x v="2734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x v="2732"/>
  </r>
  <r>
    <n v="2737"/>
    <s v="The PowerPot X: Most Reliable 10-Watt Portable Generator"/>
    <x v="2735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x v="2733"/>
  </r>
  <r>
    <n v="2738"/>
    <s v="iPhone7 inVIIctus batterycase customize 3D printed top cover"/>
    <x v="2736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x v="2734"/>
  </r>
  <r>
    <n v="2739"/>
    <s v="LPLC - Low Power, Low Cost PIC18 Development Board"/>
    <x v="2737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x v="2735"/>
  </r>
  <r>
    <n v="2740"/>
    <s v="Vertical Garden Prototype"/>
    <x v="2738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x v="2736"/>
  </r>
  <r>
    <n v="2741"/>
    <s v="Mrs. Brown and Her Lost Puppy."/>
    <x v="2739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x v="2737"/>
  </r>
  <r>
    <n v="2742"/>
    <s v="What a Zoo!"/>
    <x v="2740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x v="2738"/>
  </r>
  <r>
    <n v="2743"/>
    <s v="St. Nick Jr"/>
    <x v="2741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x v="2739"/>
  </r>
  <r>
    <n v="2744"/>
    <s v="Honey Bees Children's Book: How to Save Our Food"/>
    <x v="2742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x v="2740"/>
  </r>
  <r>
    <n v="2745"/>
    <s v="SERENDIPITY'S Pumpkin Pie Surprise"/>
    <x v="2743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x v="2741"/>
  </r>
  <r>
    <n v="2746"/>
    <s v="How many marbles do YOU have?"/>
    <x v="2744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x v="2742"/>
  </r>
  <r>
    <n v="2747"/>
    <s v="Magic, Giggles and Love  A collection of children's poetry"/>
    <x v="2745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x v="2743"/>
  </r>
  <r>
    <n v="2748"/>
    <s v="Native American Language Book for Children"/>
    <x v="2746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x v="2744"/>
  </r>
  <r>
    <n v="2749"/>
    <s v="A Tree is a Tree, no matter what you see.  CHILDREN'S BOOK"/>
    <x v="2747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x v="2745"/>
  </r>
  <r>
    <n v="2750"/>
    <s v="My Child, My Blessing"/>
    <x v="2748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x v="2746"/>
  </r>
  <r>
    <n v="2751"/>
    <s v="&quot;DADDY WHAT'S A DIVORCE?&quot; CHILDREN&quot;S BOOK"/>
    <x v="2749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x v="2747"/>
  </r>
  <r>
    <n v="2752"/>
    <s v="An Ordinary Toad's Extraordinary Night!"/>
    <x v="2750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x v="2748"/>
  </r>
  <r>
    <n v="2753"/>
    <s v="Dust Bunnies &amp; the Carpet Rat publishing push"/>
    <x v="2751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x v="2749"/>
  </r>
  <r>
    <n v="2754"/>
    <s v="From here...to there!"/>
    <x v="2752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x v="2750"/>
  </r>
  <r>
    <n v="2755"/>
    <s v="Children's book app: &quot;The story of Setanta&quot;"/>
    <x v="2753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x v="2751"/>
  </r>
  <r>
    <n v="2756"/>
    <s v="The Most Basic of Truths"/>
    <x v="2754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x v="2752"/>
  </r>
  <r>
    <n v="2757"/>
    <s v="C is for Crooked"/>
    <x v="2755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x v="2753"/>
  </r>
  <r>
    <n v="2758"/>
    <s v="Printing Soraya Yvette's Children's books"/>
    <x v="2756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x v="2754"/>
  </r>
  <r>
    <n v="2759"/>
    <s v="Bunyip Magic - Epic kids Adventures of the Mythical Bunyip!"/>
    <x v="2757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x v="2755"/>
  </r>
  <r>
    <n v="2760"/>
    <s v="BOSLEY BEATS THE BURGLARS - A Lovable Children's Adventure"/>
    <x v="2758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x v="2756"/>
  </r>
  <r>
    <n v="2761"/>
    <s v="Learn U.S. Geography: Dreaming my way across The U.S."/>
    <x v="2759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x v="2757"/>
  </r>
  <r>
    <n v="2762"/>
    <s v="How to Create Your Own Magic World. Toy-making guide."/>
    <x v="2760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x v="2758"/>
  </r>
  <r>
    <n v="2763"/>
    <s v="My Christmas Star"/>
    <x v="2761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x v="2759"/>
  </r>
  <r>
    <n v="2764"/>
    <s v="A Growing Adventure"/>
    <x v="2762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x v="2760"/>
  </r>
  <r>
    <n v="2765"/>
    <s v="A Story Book For Kids: Technology and Everyday Life"/>
    <x v="2763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x v="2761"/>
  </r>
  <r>
    <n v="2766"/>
    <s v="Jambie"/>
    <x v="2764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x v="2762"/>
  </r>
  <r>
    <n v="2767"/>
    <s v="the Giant Turnip"/>
    <x v="2765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x v="2763"/>
  </r>
  <r>
    <n v="2768"/>
    <s v="It's Okay To Wait"/>
    <x v="2766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x v="2764"/>
  </r>
  <r>
    <n v="2769"/>
    <s v="Raph the Ninja Giraffe"/>
    <x v="2767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x v="2765"/>
  </r>
  <r>
    <n v="2770"/>
    <s v="The Story Of Circle And Square"/>
    <x v="2768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x v="2766"/>
  </r>
  <r>
    <n v="2771"/>
    <s v="Hello Vermont (4 Seasons Children's Books)"/>
    <x v="2769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x v="2767"/>
  </r>
  <r>
    <n v="2772"/>
    <s v="Why Won't This Kid Go To Sleep?!? Goodnight, Kaiden!"/>
    <x v="2770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x v="2768"/>
  </r>
  <r>
    <n v="2773"/>
    <s v="The Boat That Couldn't Float"/>
    <x v="2771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x v="2769"/>
  </r>
  <r>
    <n v="2774"/>
    <s v="Welcome to Jangala Tribal Warriors: Book One"/>
    <x v="2772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x v="2770"/>
  </r>
  <r>
    <n v="2775"/>
    <s v="Kids Radio Klassics and Kids Radio Theatre"/>
    <x v="2773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x v="2771"/>
  </r>
  <r>
    <n v="2776"/>
    <s v="Superheroes That Make Differences"/>
    <x v="2774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x v="2772"/>
  </r>
  <r>
    <n v="2777"/>
    <s v="Mystical Woods    Micheal learns a lesson.     (Thank-you)"/>
    <x v="2775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x v="2773"/>
  </r>
  <r>
    <n v="2778"/>
    <s v="Mariah - A Children's Book with Included Doll Patterns"/>
    <x v="2776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x v="2774"/>
  </r>
  <r>
    <n v="2779"/>
    <s v="Our Moon... A book on life for both parents and children."/>
    <x v="2777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x v="2775"/>
  </r>
  <r>
    <n v="2780"/>
    <s v="Travel with baby"/>
    <x v="2778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x v="2776"/>
  </r>
  <r>
    <n v="2781"/>
    <s v="University of Utah presents V-Day 2015-The Vagina Monologues"/>
    <x v="2779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x v="2777"/>
  </r>
  <r>
    <n v="2782"/>
    <s v="Better Than Ever Productions presents Geezer Game"/>
    <x v="2780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x v="2778"/>
  </r>
  <r>
    <n v="2783"/>
    <s v="As You Like It? by Purple Ostrich Productions"/>
    <x v="2781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x v="2779"/>
  </r>
  <r>
    <n v="2784"/>
    <s v="&quot;The Santaland Diaries&quot; by David Sedaris in Los Angeles 2014"/>
    <x v="2782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x v="2780"/>
  </r>
  <r>
    <n v="2785"/>
    <s v="Henry VI: The War of the Roses"/>
    <x v="2783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x v="2781"/>
  </r>
  <r>
    <n v="2786"/>
    <s v="Fierce"/>
    <x v="2784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x v="2782"/>
  </r>
  <r>
    <n v="2787"/>
    <s v="Oracle b*sides and Hawkeye Plainview present SUPER-WELLESIAN"/>
    <x v="2785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x v="2783"/>
  </r>
  <r>
    <n v="2788"/>
    <s v="ACT Underground Theatre, TLDC"/>
    <x v="2786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x v="2784"/>
  </r>
  <r>
    <n v="2789"/>
    <s v="The Adventurers Club"/>
    <x v="2787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x v="2785"/>
  </r>
  <r>
    <n v="2790"/>
    <s v="Help us get &quot;Old Friends&quot; to the El Portal!!!"/>
    <x v="2788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x v="2786"/>
  </r>
  <r>
    <n v="2791"/>
    <s v="A Philosophical Protest! One Act Play, One Act Cabaret."/>
    <x v="2789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x v="2787"/>
  </r>
  <r>
    <n v="2792"/>
    <s v="That Still Small Voice Stage Play"/>
    <x v="2790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x v="2788"/>
  </r>
  <r>
    <n v="2793"/>
    <s v="THE GOODS Theatre Company Premiere DROPPED @ Old Fitz"/>
    <x v="2791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x v="2789"/>
  </r>
  <r>
    <n v="2794"/>
    <s v="Dusk Theatre Company presents... Macbeth Rebothered"/>
    <x v="2792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x v="2790"/>
  </r>
  <r>
    <n v="2795"/>
    <s v="Good Men Wanted at ANT Fest"/>
    <x v="2793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x v="2791"/>
  </r>
  <r>
    <n v="2796"/>
    <s v="Fishcakes"/>
    <x v="2794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x v="2792"/>
  </r>
  <r>
    <n v="2797"/>
    <s v="Once Upon A Nightmare"/>
    <x v="2795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x v="2793"/>
  </r>
  <r>
    <n v="2798"/>
    <s v="Happy to Help: A New Play About the Supermarket Industry"/>
    <x v="2796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x v="2794"/>
  </r>
  <r>
    <n v="2799"/>
    <s v="Yuri in Edinburgh"/>
    <x v="2797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x v="2795"/>
  </r>
  <r>
    <n v="2800"/>
    <s v="EUTCo presents 'One Flew Over the Cuckoo's Nest'"/>
    <x v="2798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x v="2796"/>
  </r>
  <r>
    <n v="2801"/>
    <s v="A Dream Play"/>
    <x v="2799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x v="2797"/>
  </r>
  <r>
    <n v="2802"/>
    <s v="The Eulogy of Toby Peach - Edinburgh Festival 2015"/>
    <x v="2800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x v="2798"/>
  </r>
  <r>
    <n v="2803"/>
    <s v="Princess Cut: A young girl's reality inside a TN sex ring"/>
    <x v="2801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x v="2799"/>
  </r>
  <r>
    <n v="2804"/>
    <s v="The Piano Man"/>
    <x v="2802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x v="2800"/>
  </r>
  <r>
    <n v="2805"/>
    <s v="ACOrN: A Crunch Or None --&gt; Edinburgh Fringe!"/>
    <x v="2803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x v="2801"/>
  </r>
  <r>
    <n v="2806"/>
    <s v="And Now: The World!"/>
    <x v="2804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x v="2802"/>
  </r>
  <r>
    <n v="2807"/>
    <s v="The Commission Theatre Co."/>
    <x v="2805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x v="2803"/>
  </r>
  <r>
    <n v="2808"/>
    <s v="PICNIC, by William Inge: An Inaugural Production"/>
    <x v="2806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x v="2804"/>
  </r>
  <r>
    <n v="2809"/>
    <s v="Sugarglass Theatre"/>
    <x v="2807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x v="2805"/>
  </r>
  <r>
    <n v="2810"/>
    <s v="Bring Bigger, Badder BRIEF HISTORY Back To The Stage!"/>
    <x v="2808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x v="2806"/>
  </r>
  <r>
    <n v="2811"/>
    <s v="Ray Gunn and Starburst"/>
    <x v="2809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x v="2807"/>
  </r>
  <r>
    <n v="2812"/>
    <s v="BULL by Mike Bartlett at the Coal Mine Theatre"/>
    <x v="2810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x v="2808"/>
  </r>
  <r>
    <n v="2813"/>
    <s v="Hi, Are You Single? by Ryan J. Haddad"/>
    <x v="2811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x v="2809"/>
  </r>
  <r>
    <n v="2814"/>
    <s v="Stitching by Anthony Neilson"/>
    <x v="2812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x v="2810"/>
  </r>
  <r>
    <n v="2815"/>
    <s v="Widow's Wedding Dress"/>
    <x v="2813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x v="2811"/>
  </r>
  <r>
    <n v="2816"/>
    <s v="In My Head - A new mental health theatre project"/>
    <x v="2814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x v="2812"/>
  </r>
  <r>
    <n v="2817"/>
    <s v="After The End"/>
    <x v="2815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x v="2813"/>
  </r>
  <r>
    <n v="2818"/>
    <s v="Joe West's THEATER OF DEATH"/>
    <x v="2816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x v="2814"/>
  </r>
  <r>
    <n v="2819"/>
    <s v="Make TES a success at The Edinburgh Fringe Fest"/>
    <x v="2817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x v="2815"/>
  </r>
  <r>
    <n v="2820"/>
    <s v="MTA's National Theatre Connections Show!"/>
    <x v="2818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x v="2816"/>
  </r>
  <r>
    <n v="2821"/>
    <s v="Muscovado: BurntOut's new play about slavery in Barbados"/>
    <x v="2819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x v="2817"/>
  </r>
  <r>
    <n v="2822"/>
    <s v="Theatre Forever's The Nature Crown"/>
    <x v="2820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x v="2818"/>
  </r>
  <r>
    <n v="2823"/>
    <s v="Seliges Theater presents &quot;The God of Carnage&quot;"/>
    <x v="2821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x v="2819"/>
  </r>
  <r>
    <n v="2824"/>
    <s v="The Rooftop"/>
    <x v="2822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x v="2820"/>
  </r>
  <r>
    <n v="2825"/>
    <s v="The Night Before Christmas"/>
    <x v="2823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x v="2821"/>
  </r>
  <r>
    <n v="2826"/>
    <s v="Mickey &amp; Worm: The Tour"/>
    <x v="2824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x v="2822"/>
  </r>
  <r>
    <n v="2827"/>
    <s v="The Pennington School Alumni Theater Series: Charlie &amp; Bruno"/>
    <x v="2825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x v="2823"/>
  </r>
  <r>
    <n v="2828"/>
    <s v="Peace In Our Time"/>
    <x v="2826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x v="2824"/>
  </r>
  <r>
    <n v="2829"/>
    <s v="MUMBURGER by Sarah Kosar"/>
    <x v="2827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x v="2825"/>
  </r>
  <r>
    <n v="2830"/>
    <s v="Nakhtik and Avalon"/>
    <x v="2828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x v="2826"/>
  </r>
  <r>
    <n v="2831"/>
    <s v="Tackett &amp; Pyke put on a Play"/>
    <x v="2829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x v="2827"/>
  </r>
  <r>
    <n v="2832"/>
    <s v="Secret Diaries"/>
    <x v="2830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x v="2828"/>
  </r>
  <r>
    <n v="2833"/>
    <s v="Star Man Rocket Man"/>
    <x v="2831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x v="2829"/>
  </r>
  <r>
    <n v="2834"/>
    <s v="Thank You For Smoking"/>
    <x v="2832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x v="2830"/>
  </r>
  <r>
    <n v="2835"/>
    <s v="Land of the Three Towers"/>
    <x v="2833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x v="2831"/>
  </r>
  <r>
    <n v="2836"/>
    <s v="&quot;The Colored Museum&quot; by George C. Wolfe"/>
    <x v="2834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x v="2832"/>
  </r>
  <r>
    <n v="2837"/>
    <s v="Stop the tempo - ThÃ©Ã¢tre Prospero- salle intime"/>
    <x v="2835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x v="2833"/>
  </r>
  <r>
    <n v="2838"/>
    <s v="Pickles &amp; Hargraves Murder Mystery Comedy at the FringeNYC"/>
    <x v="2836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x v="2834"/>
  </r>
  <r>
    <n v="2839"/>
    <s v="&quot;The Annual Neighborhood Garage Tour&quot;"/>
    <x v="2837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x v="2835"/>
  </r>
  <r>
    <n v="2840"/>
    <s v="Scarlet at Southwark Playhouse - Theatre Renegade"/>
    <x v="2838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x v="2836"/>
  </r>
  <r>
    <n v="2841"/>
    <s v="The Dead Loss"/>
    <x v="2839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x v="2837"/>
  </r>
  <r>
    <n v="2842"/>
    <s v="HIDDEN: The FCO Plays"/>
    <x v="2840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x v="2838"/>
  </r>
  <r>
    <n v="2843"/>
    <s v="Summer Adaptation of Fallen Angels"/>
    <x v="2841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x v="2839"/>
  </r>
  <r>
    <n v="2844"/>
    <s v="KabarettstÃ¼ck &quot;Dicht in da Nochtschicht&quot;"/>
    <x v="2842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x v="2840"/>
  </r>
  <r>
    <n v="2845"/>
    <s v="Haberdasher Theatre Inc. : Richard Greenbergâ€™s, The Maderati"/>
    <x v="2843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x v="2841"/>
  </r>
  <r>
    <n v="2846"/>
    <s v="SIN, The Stage Play-Spreading Awareness One City At A Time"/>
    <x v="2844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x v="2842"/>
  </r>
  <r>
    <n v="2847"/>
    <s v="COLOR ME"/>
    <x v="2845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x v="2843"/>
  </r>
  <r>
    <n v="2848"/>
    <s v="Hurricane Katrina 10th Anniversary: Brothers from the Bottom"/>
    <x v="2846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x v="2844"/>
  </r>
  <r>
    <n v="2849"/>
    <s v="100, Acre Wood"/>
    <x v="2847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x v="2845"/>
  </r>
  <r>
    <n v="2850"/>
    <s v="Romeo and Juliet...Choose Your Own Ending"/>
    <x v="2848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x v="2846"/>
  </r>
  <r>
    <n v="2851"/>
    <s v="The Divideâ€ A Great New Controversial Play."/>
    <x v="2849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x v="2847"/>
  </r>
  <r>
    <n v="2852"/>
    <s v="Freedom Train"/>
    <x v="2850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x v="2848"/>
  </r>
  <r>
    <n v="2853"/>
    <s v="Eighteen Months- A Love Story Interrupted"/>
    <x v="2851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x v="2849"/>
  </r>
  <r>
    <n v="2854"/>
    <s v="Ultimate Political Selfie!"/>
    <x v="2852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x v="2850"/>
  </r>
  <r>
    <n v="2855"/>
    <s v="STAGE READING for TETCNY"/>
    <x v="2853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x v="2851"/>
  </r>
  <r>
    <n v="2856"/>
    <s v="The JOkeress Going Live"/>
    <x v="2854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x v="2852"/>
  </r>
  <r>
    <n v="2857"/>
    <s v="Los Tradicionales"/>
    <x v="2855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x v="2853"/>
  </r>
  <r>
    <n v="2858"/>
    <s v="Gay Party Superposh 'Winter Wonderland'"/>
    <x v="2856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x v="2854"/>
  </r>
  <r>
    <n v="2859"/>
    <s v="Grover Theatre Company (GTC)"/>
    <x v="2857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x v="2855"/>
  </r>
  <r>
    <n v="2860"/>
    <s v="Macbeth For President 2016"/>
    <x v="2858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x v="2856"/>
  </r>
  <r>
    <n v="2861"/>
    <s v="Julius Caesar"/>
    <x v="2859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x v="2857"/>
  </r>
  <r>
    <n v="2862"/>
    <s v="Get Your Life Back"/>
    <x v="2860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x v="2858"/>
  </r>
  <r>
    <n v="2863"/>
    <s v="Equality Theatre"/>
    <x v="2861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x v="2859"/>
  </r>
  <r>
    <n v="2864"/>
    <s v="'Haunting Julia' by Alan Ayckbourn"/>
    <x v="2862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x v="2860"/>
  </r>
  <r>
    <n v="2865"/>
    <s v="FRINGE 2015 by YER Productions"/>
    <x v="2863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x v="2861"/>
  </r>
  <r>
    <n v="2866"/>
    <s v="Church Folk Can Be Dangerous People"/>
    <x v="2864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x v="2862"/>
  </r>
  <r>
    <n v="2867"/>
    <s v="A Midsummer Night's Dream"/>
    <x v="2865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x v="2863"/>
  </r>
  <r>
    <n v="2868"/>
    <s v="Becoming UNZIPPED"/>
    <x v="2866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x v="2864"/>
  </r>
  <r>
    <n v="2869"/>
    <s v="Theatre West97 - not-for-profit run Youth Theatre Program"/>
    <x v="2867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x v="2865"/>
  </r>
  <r>
    <n v="2870"/>
    <s v="America is at the Mall: A Post 9/11 Happily  Never After"/>
    <x v="2868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x v="2866"/>
  </r>
  <r>
    <n v="2871"/>
    <s v="The Bill Cosby Assault, a play"/>
    <x v="2869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x v="2867"/>
  </r>
  <r>
    <n v="2872"/>
    <s v="Loud Arts"/>
    <x v="2870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x v="2868"/>
  </r>
  <r>
    <n v="2873"/>
    <s v="&quot;Fortune's Child&quot; by Mark Scharf"/>
    <x v="2871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x v="2869"/>
  </r>
  <r>
    <n v="2874"/>
    <s v="Lead Players Theatre Company"/>
    <x v="2872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x v="2870"/>
  </r>
  <r>
    <n v="2875"/>
    <s v="Right Tracey!"/>
    <x v="2873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x v="2871"/>
  </r>
  <r>
    <n v="2876"/>
    <s v="The Sins of Bad People  Urban Stage Play"/>
    <x v="2874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x v="2872"/>
  </r>
  <r>
    <n v="2877"/>
    <s v="COLLABORATION: WARHOL &amp; BASQUIAT"/>
    <x v="2875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x v="2873"/>
  </r>
  <r>
    <n v="2878"/>
    <s v="(TBC) I'M JUST HERE TO BUY SOY SAUCE by Jingan Young"/>
    <x v="2876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x v="2874"/>
  </r>
  <r>
    <n v="2879"/>
    <s v="Girls, Ladies and Women - A Gospel Drama"/>
    <x v="2877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x v="2875"/>
  </r>
  <r>
    <n v="2880"/>
    <s v="BELIEF on the Isle of Skye"/>
    <x v="2878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x v="2876"/>
  </r>
  <r>
    <n v="2881"/>
    <s v="&quot;God's Pinatas&quot; A Drama for the stage, with comic relief."/>
    <x v="2879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x v="2877"/>
  </r>
  <r>
    <n v="2882"/>
    <s v="Images: Remembrances of the Holocaust-The Eva Schloss Story"/>
    <x v="2880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x v="2878"/>
  </r>
  <r>
    <n v="2883"/>
    <s v="&quot;Skip To My Lou,&quot; a NEW play by Steve Romagnoli"/>
    <x v="2881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x v="2879"/>
  </r>
  <r>
    <n v="2884"/>
    <s v="The Lizard King, a play by Jay Jeff Jones"/>
    <x v="2882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x v="2880"/>
  </r>
  <r>
    <n v="2885"/>
    <s v="The Wedding"/>
    <x v="2883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x v="2881"/>
  </r>
  <r>
    <n v="2886"/>
    <s v="Artists' tickets to VARIATIONS ON FAMILY"/>
    <x v="2884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x v="2882"/>
  </r>
  <r>
    <n v="2887"/>
    <s v="An Original Theater Play Entitled &quot;The Art of Love&quot;"/>
    <x v="2885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x v="2883"/>
  </r>
  <r>
    <n v="2888"/>
    <s v="ARTS to HEARTS - The Holidate (An Original Stage Play)"/>
    <x v="2886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x v="2884"/>
  </r>
  <r>
    <n v="2889"/>
    <s v="Halfway, Nebraska"/>
    <x v="2887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x v="2885"/>
  </r>
  <r>
    <n v="2890"/>
    <s v="the Savannah Disputation"/>
    <x v="2888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x v="2886"/>
  </r>
  <r>
    <n v="2891"/>
    <s v="Literacy for Brooklyn Kids"/>
    <x v="2889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x v="2887"/>
  </r>
  <r>
    <n v="2892"/>
    <s v="Something Precious"/>
    <x v="2890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x v="2888"/>
  </r>
  <r>
    <n v="2893"/>
    <s v="REDISCOVERING KIA THE PLAY"/>
    <x v="2891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x v="2889"/>
  </r>
  <r>
    <n v="2894"/>
    <s v="How Could You Do This To Me (The Stage Play)"/>
    <x v="2892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x v="2890"/>
  </r>
  <r>
    <n v="2895"/>
    <s v="Alice In Wonderland (Polish) ALICJA W KRAINIE CZARÃ“W"/>
    <x v="2893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x v="2891"/>
  </r>
  <r>
    <n v="2896"/>
    <s v="&quot;Miracle on 34th Street&quot; - We believe. Do you believe in us?"/>
    <x v="2894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x v="2892"/>
  </r>
  <r>
    <n v="2897"/>
    <s v="CAYCE"/>
    <x v="2895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x v="2893"/>
  </r>
  <r>
    <n v="2898"/>
    <s v="Galaxy Express - The Play"/>
    <x v="2896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x v="2894"/>
  </r>
  <r>
    <n v="2899"/>
    <s v="The Esoteric Camgirl"/>
    <x v="2897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x v="2895"/>
  </r>
  <r>
    <n v="2900"/>
    <s v="Bring Oedipus Revenant to Life!"/>
    <x v="2898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x v="2896"/>
  </r>
  <r>
    <n v="2901"/>
    <s v="Avarimor Series (Audio Plays)"/>
    <x v="2899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x v="2897"/>
  </r>
  <r>
    <n v="2902"/>
    <s v="Bring the iconic story of Leontyne Price to the stage."/>
    <x v="2900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x v="2898"/>
  </r>
  <r>
    <n v="2903"/>
    <s v="GettingTeensSaved.org Play in Richmond, California 2016"/>
    <x v="2901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x v="2899"/>
  </r>
  <r>
    <n v="2904"/>
    <s v="The Love Shack"/>
    <x v="2902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x v="2900"/>
  </r>
  <r>
    <n v="2905"/>
    <s v="DIANA's &quot;Late: A Cowboy Song&quot; by Sarah Ruhl"/>
    <x v="2903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x v="2901"/>
  </r>
  <r>
    <n v="2906"/>
    <s v="NO HOMO at Atwater Village Theatre"/>
    <x v="2904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x v="2902"/>
  </r>
  <r>
    <n v="2907"/>
    <s v="Little Nell's - a play"/>
    <x v="2905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x v="2903"/>
  </r>
  <r>
    <n v="2908"/>
    <s v="&quot;THIS THING OF OURS&quot;"/>
    <x v="2906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x v="2904"/>
  </r>
  <r>
    <n v="2909"/>
    <s v="CONVERSATIONS WITH AN AVERAGE JOE"/>
    <x v="2907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x v="2905"/>
  </r>
  <r>
    <n v="2910"/>
    <s v="Strive"/>
    <x v="2908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x v="2906"/>
  </r>
  <r>
    <n v="2911"/>
    <s v="The Drama Factory presents &quot; The Moon Princess &quot;"/>
    <x v="2909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x v="2907"/>
  </r>
  <r>
    <n v="2912"/>
    <s v="Fair Play"/>
    <x v="2910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x v="2908"/>
  </r>
  <r>
    <n v="2913"/>
    <s v="The Salem Haunted Magic Show"/>
    <x v="2911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x v="2909"/>
  </r>
  <r>
    <n v="2914"/>
    <s v="Hercules the Panto"/>
    <x v="2912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x v="2910"/>
  </r>
  <r>
    <n v="2915"/>
    <s v="A Grimm Night for Hans Christian Anderson"/>
    <x v="2913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x v="2911"/>
  </r>
  <r>
    <n v="2916"/>
    <s v="An Interview With Gaddafi - The Stage Play"/>
    <x v="2914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x v="2912"/>
  </r>
  <r>
    <n v="2917"/>
    <s v="Elevation Twelfth Night"/>
    <x v="2915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x v="2913"/>
  </r>
  <r>
    <n v="2918"/>
    <s v="When Johnny Comes Marching Home"/>
    <x v="2916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x v="2914"/>
  </r>
  <r>
    <n v="2919"/>
    <s v="While the Stars Fall"/>
    <x v="2917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x v="2915"/>
  </r>
  <r>
    <n v="2920"/>
    <s v="Save 'The Stage Door'."/>
    <x v="2918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x v="2916"/>
  </r>
  <r>
    <n v="2921"/>
    <s v="Fools Rush In: A Cabaret Benefiting BC/EFA Kickstarter"/>
    <x v="2919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x v="2917"/>
  </r>
  <r>
    <n v="2922"/>
    <s v="Les Miserables - Backing fund"/>
    <x v="2920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x v="2918"/>
  </r>
  <r>
    <n v="2923"/>
    <s v="Kaylee's Senior Project"/>
    <x v="2921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x v="2919"/>
  </r>
  <r>
    <n v="2924"/>
    <s v="There's No Place Like Home!"/>
    <x v="2922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x v="2920"/>
  </r>
  <r>
    <n v="2925"/>
    <s v="Bring &quot;Snow White and the Seven Bottoms&quot; to NYC!"/>
    <x v="2923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x v="2921"/>
  </r>
  <r>
    <n v="2926"/>
    <s v="Mirror Image - An Original Musical"/>
    <x v="2924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x v="2922"/>
  </r>
  <r>
    <n v="2927"/>
    <s v="The Addams Family Comes To Tuscaloosa"/>
    <x v="2925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x v="2923"/>
  </r>
  <r>
    <n v="2928"/>
    <s v="Music Theatre of Idaho Presents &quot;A Year with Frog and Toad"/>
    <x v="2926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x v="2924"/>
  </r>
  <r>
    <n v="2929"/>
    <s v="Right On Cue Kids Theater (ROCKT) First Show"/>
    <x v="2927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x v="2925"/>
  </r>
  <r>
    <n v="2930"/>
    <s v="Forbear! Theatre"/>
    <x v="2928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x v="2926"/>
  </r>
  <r>
    <n v="2931"/>
    <s v="And More Shenanigans Theatre Company"/>
    <x v="2929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x v="2927"/>
  </r>
  <r>
    <n v="2932"/>
    <s v="Magpie- A Melbourne Written Dramatic Musical"/>
    <x v="2930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x v="2928"/>
  </r>
  <r>
    <n v="2933"/>
    <s v="Three Postcards: Pre-Production Costs"/>
    <x v="2931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x v="2929"/>
  </r>
  <r>
    <n v="2934"/>
    <s v="Songs for a New World"/>
    <x v="2932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x v="2930"/>
  </r>
  <r>
    <n v="2935"/>
    <s v="Fresco presents SNOW WHITE - GARAGE OPERA!"/>
    <x v="2933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x v="2931"/>
  </r>
  <r>
    <n v="2936"/>
    <s v="Put Music in our Musical: Rosetown Playhouse"/>
    <x v="2934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x v="2932"/>
  </r>
  <r>
    <n v="2937"/>
    <s v="UCAS"/>
    <x v="2935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x v="2933"/>
  </r>
  <r>
    <n v="2938"/>
    <s v="Keep It Spinning."/>
    <x v="2936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x v="2934"/>
  </r>
  <r>
    <n v="2939"/>
    <s v="Dreamgirls - Skyline got a Matching Grant!"/>
    <x v="2937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x v="2935"/>
  </r>
  <r>
    <n v="2940"/>
    <s v="ITAVA Players &quot;Little Shop of Horrors&quot;"/>
    <x v="2938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x v="2936"/>
  </r>
  <r>
    <n v="2941"/>
    <s v="Help Us Help Artists"/>
    <x v="2939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x v="2937"/>
  </r>
  <r>
    <n v="2942"/>
    <s v="Penmar Community Arts Society"/>
    <x v="2940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x v="2938"/>
  </r>
  <r>
    <n v="2943"/>
    <s v="BlackSpace: Urban Performance Arts Collective"/>
    <x v="2941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x v="2939"/>
  </r>
  <r>
    <n v="2944"/>
    <s v="Guardian Theatre, Arts in Education Theatre"/>
    <x v="2942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x v="2940"/>
  </r>
  <r>
    <n v="2945"/>
    <s v="A Midsummer Night's Pub"/>
    <x v="2943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x v="2941"/>
  </r>
  <r>
    <n v="2946"/>
    <s v="Create The Twisted Tree Theatre"/>
    <x v="2944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x v="2942"/>
  </r>
  <r>
    <n v="2947"/>
    <s v="'The Float Lodge' - Duluth's First Premiere Float Center"/>
    <x v="2945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x v="2943"/>
  </r>
  <r>
    <n v="2948"/>
    <s v="Xenu's Space Opera"/>
    <x v="2946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x v="2944"/>
  </r>
  <r>
    <n v="2949"/>
    <s v="Spiritual Enlightenment Center - Help raise our vibrations!"/>
    <x v="2947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x v="2945"/>
  </r>
  <r>
    <n v="2950"/>
    <s v="Tahoe Children's Museum with Exploratorium Inside"/>
    <x v="2948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x v="2946"/>
  </r>
  <r>
    <n v="2951"/>
    <s v="Brentwood Theater Company needs a Rehearsal Space."/>
    <x v="2949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x v="2947"/>
  </r>
  <r>
    <n v="2952"/>
    <s v="Let's Build MOUNTAIN HAVEN, a Community Events Campus (Canceled)"/>
    <x v="2950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x v="2948"/>
  </r>
  <r>
    <n v="2953"/>
    <s v="Pueblo Underground Theater (Canceled)"/>
    <x v="2951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x v="2949"/>
  </r>
  <r>
    <n v="2954"/>
    <s v="ONGO CENTRE | An Incubator Creative Space to self-funds (Canceled)"/>
    <x v="2952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x v="2950"/>
  </r>
  <r>
    <n v="2955"/>
    <s v="A Stage for Stage Door Theater Company (Canceled)"/>
    <x v="2953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x v="2951"/>
  </r>
  <r>
    <n v="2956"/>
    <s v="A Happy Home for Hagan's House of Horrors (Canceled)"/>
    <x v="2954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x v="2952"/>
  </r>
  <r>
    <n v="2957"/>
    <s v="BAMA Theatre Headset Campaign (Canceled)"/>
    <x v="2955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x v="2953"/>
  </r>
  <r>
    <n v="2958"/>
    <s v="Uprising Theater (Canceled)"/>
    <x v="2956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x v="2954"/>
  </r>
  <r>
    <n v="2959"/>
    <s v="The Bath Theatre Bus (Canceled)"/>
    <x v="2957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x v="2955"/>
  </r>
  <r>
    <n v="2960"/>
    <s v="Lynnewood Hall Restoration (Canceled)"/>
    <x v="2958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x v="2956"/>
  </r>
  <r>
    <n v="2961"/>
    <s v="Shakespeare in the Park! A Comedy of Errors"/>
    <x v="2959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x v="2957"/>
  </r>
  <r>
    <n v="2962"/>
    <s v="Grassroots Shakespeare Company â€¢ Arizona"/>
    <x v="2960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x v="2958"/>
  </r>
  <r>
    <n v="2963"/>
    <s v="One Funny Mother: I'm Not Crazy!!"/>
    <x v="2961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x v="2959"/>
  </r>
  <r>
    <n v="2964"/>
    <s v="Pug-let: The First Ever All-Pug Production of Hamlet"/>
    <x v="2962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x v="2960"/>
  </r>
  <r>
    <n v="2965"/>
    <s v="Imaginary Theater Company Presents the Premiere of The Boat"/>
    <x v="2963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x v="2961"/>
  </r>
  <r>
    <n v="2966"/>
    <s v="Fat Pig, The Play!"/>
    <x v="2964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x v="2962"/>
  </r>
  <r>
    <n v="2967"/>
    <s v="Scissortail: A play about the Oklahoma City Bombing"/>
    <x v="2965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x v="2963"/>
  </r>
  <r>
    <n v="2968"/>
    <s v="The Curse of the Babywoman @ FringeNYC"/>
    <x v="2966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x v="2964"/>
  </r>
  <r>
    <n v="2969"/>
    <s v="Dog Sees God - Calgary Production"/>
    <x v="2967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x v="2965"/>
  </r>
  <r>
    <n v="2970"/>
    <s v="Leah in Vegas at The New York International Fringe Festival"/>
    <x v="2968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x v="2966"/>
  </r>
  <r>
    <n v="2971"/>
    <s v="World Premiere of &quot;The Piano&quot;"/>
    <x v="2969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x v="2967"/>
  </r>
  <r>
    <n v="2972"/>
    <s v="A Bad Plan"/>
    <x v="2970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x v="2968"/>
  </r>
  <r>
    <n v="2973"/>
    <s v="CST's As You Like It goes to Canada!"/>
    <x v="2971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x v="2969"/>
  </r>
  <r>
    <n v="2974"/>
    <s v="The World Premiere of Fire Work by Lauren Gunderson"/>
    <x v="2972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x v="2970"/>
  </r>
  <r>
    <n v="2975"/>
    <s v="The Butterfingers Angel... [By The Mummers]"/>
    <x v="2973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x v="2971"/>
  </r>
  <r>
    <n v="2976"/>
    <s v="Pizza Delique"/>
    <x v="2974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x v="2972"/>
  </r>
  <r>
    <n v="2977"/>
    <s v="Brava Theater and Cultural Odyssey present â€œBIRTHRIGHT?â€"/>
    <x v="2975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x v="2973"/>
  </r>
  <r>
    <n v="2978"/>
    <s v="The Fall of Wallace Winter at the Plaza Theatre"/>
    <x v="2976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x v="2974"/>
  </r>
  <r>
    <n v="2979"/>
    <s v="'ART'"/>
    <x v="2977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x v="2975"/>
  </r>
  <r>
    <n v="2980"/>
    <s v="INDEPENDENCE NYC"/>
    <x v="2978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x v="2976"/>
  </r>
  <r>
    <n v="2981"/>
    <s v="Creation of the Dublin Circus Centre"/>
    <x v="2979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x v="2977"/>
  </r>
  <r>
    <n v="2982"/>
    <s v="Railway Playhouse: Setting up a community arts space"/>
    <x v="2980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x v="2978"/>
  </r>
  <r>
    <n v="2983"/>
    <s v="Build the House of Dad's!"/>
    <x v="2981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x v="2979"/>
  </r>
  <r>
    <n v="2984"/>
    <s v="BABA YAGA: A Traveling Performing Arts Wagon"/>
    <x v="2982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x v="2980"/>
  </r>
  <r>
    <n v="2985"/>
    <s v="React Aerial Studio"/>
    <x v="2983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x v="2981"/>
  </r>
  <r>
    <n v="2986"/>
    <s v="Higher Education"/>
    <x v="2984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x v="2982"/>
  </r>
  <r>
    <n v="2987"/>
    <s v="Curious Comedy's Remodel &amp; Technical Equipment Upgrade"/>
    <x v="2985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x v="2983"/>
  </r>
  <r>
    <n v="2988"/>
    <s v="Curtain up at the Shoebox Theatre!"/>
    <x v="2986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x v="2984"/>
  </r>
  <r>
    <n v="2989"/>
    <s v="Let's Light Up The Gem!"/>
    <x v="2987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x v="2985"/>
  </r>
  <r>
    <n v="2990"/>
    <s v="The Gloria Theatre Project"/>
    <x v="2988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x v="2986"/>
  </r>
  <r>
    <n v="2991"/>
    <s v="gimmeLIVE @ 9 Wallis"/>
    <x v="2989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x v="2987"/>
  </r>
  <r>
    <n v="2992"/>
    <s v="Th'underGrounds"/>
    <x v="2990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x v="2988"/>
  </r>
  <r>
    <n v="2993"/>
    <s v="TRUE WEST: Think, Dog! Productions"/>
    <x v="2991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x v="2989"/>
  </r>
  <r>
    <n v="2994"/>
    <s v="St. Michael Boat Parties - Halloween and Beyond!"/>
    <x v="2992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x v="2990"/>
  </r>
  <r>
    <n v="2995"/>
    <s v="Help Austin's Blue Starlite Drive-in MOVE + ADD 35MM"/>
    <x v="2993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x v="2991"/>
  </r>
  <r>
    <n v="2996"/>
    <s v="Sea Tea Improv's Comedy Theater in Hartford, CT"/>
    <x v="2994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x v="2992"/>
  </r>
  <r>
    <n v="2997"/>
    <s v="Sonorous Road is Expanding! Join Us!"/>
    <x v="2995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x v="2993"/>
  </r>
  <r>
    <n v="2998"/>
    <s v="A bigger, better home for the New Orleans comedy scene"/>
    <x v="2996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x v="2994"/>
  </r>
  <r>
    <n v="2999"/>
    <s v="RAT Fund-Riser"/>
    <x v="2997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x v="807"/>
  </r>
  <r>
    <n v="3000"/>
    <s v="Voices From The Future"/>
    <x v="2998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x v="2995"/>
  </r>
  <r>
    <n v="3001"/>
    <s v="New Comedy Venue and Training Facility"/>
    <x v="2999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x v="2996"/>
  </r>
  <r>
    <n v="3002"/>
    <s v="Help Fund the &quot;Back Room&quot; Arts Space at Jimmy's No 43!"/>
    <x v="3000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x v="2997"/>
  </r>
  <r>
    <n v="3003"/>
    <s v="Outskirts Theatre Co. Finds a Home!"/>
    <x v="3001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x v="2998"/>
  </r>
  <r>
    <n v="3004"/>
    <s v="Save the Agawam Cinemas"/>
    <x v="3002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x v="2999"/>
  </r>
  <r>
    <n v="3005"/>
    <s v="Pangea House Revitalization Project"/>
    <x v="3003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x v="3000"/>
  </r>
  <r>
    <n v="3006"/>
    <s v="ONTARIO STREET THEATRE in Port Hope."/>
    <x v="3004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x v="3001"/>
  </r>
  <r>
    <n v="3007"/>
    <s v="Bethlem"/>
    <x v="3005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x v="3002"/>
  </r>
  <r>
    <n v="3008"/>
    <s v="Baby It's Cold Outside: Silver Spring Stage HVAC Fund!"/>
    <x v="3006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x v="3003"/>
  </r>
  <r>
    <n v="3009"/>
    <s v="Montauk Surf Museum"/>
    <x v="3007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x v="3004"/>
  </r>
  <r>
    <n v="3010"/>
    <s v="Put Your Money Where Your Ear Is!"/>
    <x v="3008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x v="3005"/>
  </r>
  <r>
    <n v="3011"/>
    <s v="Katharsis Teatro en Navidad"/>
    <x v="3009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x v="3006"/>
  </r>
  <r>
    <n v="3012"/>
    <s v="Up-lifting Up-Fit!"/>
    <x v="3010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x v="3007"/>
  </r>
  <r>
    <n v="3013"/>
    <s v="Barebones Black Box Theater in Braddock, PA"/>
    <x v="3011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x v="3008"/>
  </r>
  <r>
    <n v="3014"/>
    <s v="The North Pole at the Fair - A Christmas Paradise for kids."/>
    <x v="3012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x v="3009"/>
  </r>
  <r>
    <n v="3015"/>
    <s v="A Sign for 34 West"/>
    <x v="3013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x v="3010"/>
  </r>
  <r>
    <n v="3016"/>
    <s v="Let there be sound! A sound and hearing assistance system"/>
    <x v="3014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x v="3011"/>
  </r>
  <r>
    <n v="3017"/>
    <s v="ACT's Spotlight Initiative- Let's Build a Theater!"/>
    <x v="3015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x v="3012"/>
  </r>
  <r>
    <n v="3018"/>
    <s v="Why Theatre"/>
    <x v="3016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x v="3013"/>
  </r>
  <r>
    <n v="3019"/>
    <s v="Small town theatre, the Gibson Theatre goes Digital"/>
    <x v="3017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x v="3014"/>
  </r>
  <r>
    <n v="3020"/>
    <s v="Prime Stage Theater Studio Upgrades!"/>
    <x v="3018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x v="3015"/>
  </r>
  <r>
    <n v="3021"/>
    <s v="BEEP! BEEP! 2ND STORY IS ON THE MOVE!"/>
    <x v="3019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x v="3016"/>
  </r>
  <r>
    <n v="3022"/>
    <s v="A Performing Arts Complex in Central Square, Cambridge"/>
    <x v="3020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x v="3017"/>
  </r>
  <r>
    <n v="3023"/>
    <s v="The Night Watch"/>
    <x v="3021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x v="3018"/>
  </r>
  <r>
    <n v="3024"/>
    <s v="Build a New Home for Improv Comedy in Pittsburgh"/>
    <x v="3022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x v="3019"/>
  </r>
  <r>
    <n v="3025"/>
    <s v="The Other Room â€“ Cardiffâ€™s First Pub Theatre"/>
    <x v="3023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x v="3020"/>
  </r>
  <r>
    <n v="3026"/>
    <s v="The Bohemian Balcony - A Creative Space For All"/>
    <x v="3024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x v="3021"/>
  </r>
  <r>
    <n v="3027"/>
    <s v="Help ReNew the Rainbow Stage (&amp; office) for Future Stars"/>
    <x v="3025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x v="3022"/>
  </r>
  <r>
    <n v="3028"/>
    <s v="A Home for Vegas Theatre Hub"/>
    <x v="3026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x v="3023"/>
  </r>
  <r>
    <n v="3029"/>
    <s v="Ground Floor Theatre"/>
    <x v="3027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x v="3024"/>
  </r>
  <r>
    <n v="3030"/>
    <s v="Guilford Center Stage Lights Up"/>
    <x v="3028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x v="3025"/>
  </r>
  <r>
    <n v="3031"/>
    <s v="Blue Thyme Nights"/>
    <x v="3029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x v="3026"/>
  </r>
  <r>
    <n v="3032"/>
    <s v="Silent Valley : A Haunting"/>
    <x v="3030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x v="3027"/>
  </r>
  <r>
    <n v="3033"/>
    <s v="Stagelights Studio by Pam Kinter, Greensboro"/>
    <x v="3031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x v="3028"/>
  </r>
  <r>
    <n v="3034"/>
    <s v="Save Our Butts The Seat-quel"/>
    <x v="3032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x v="3029"/>
  </r>
  <r>
    <n v="3035"/>
    <s v="The Coalition Theater"/>
    <x v="3033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x v="3030"/>
  </r>
  <r>
    <n v="3036"/>
    <s v="Save the Studio!"/>
    <x v="3034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x v="3031"/>
  </r>
  <r>
    <n v="3037"/>
    <s v="Help SHE&amp;HER PRODUCTIONS raise money for our new space in the West Bottoms!!"/>
    <x v="3035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x v="3032"/>
  </r>
  <r>
    <n v="3038"/>
    <s v="Overtime Theater Spruce Up"/>
    <x v="3036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x v="3033"/>
  </r>
  <r>
    <n v="3039"/>
    <s v="Shelter the Schmee"/>
    <x v="3037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x v="3034"/>
  </r>
  <r>
    <n v="3040"/>
    <s v="Jayhawk Makeover"/>
    <x v="3038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x v="3035"/>
  </r>
  <r>
    <n v="3041"/>
    <s v="Lend a Hand in Our Home"/>
    <x v="3039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x v="3036"/>
  </r>
  <r>
    <n v="3042"/>
    <s v="HOPE MILL THEATRE - CHAIR FUND"/>
    <x v="3040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x v="3037"/>
  </r>
  <r>
    <n v="3043"/>
    <s v="Like This Post (The Post at 750)"/>
    <x v="3041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x v="3038"/>
  </r>
  <r>
    <n v="3044"/>
    <s v="Minnsky's Theater- A Vaudeville Circus Experiment"/>
    <x v="3042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x v="3039"/>
  </r>
  <r>
    <n v="3045"/>
    <s v="Colorado ACTS Black Box Painting"/>
    <x v="3043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x v="3040"/>
  </r>
  <r>
    <n v="3046"/>
    <s v="improvMANIA Improv Comedy Theater - Chandler, Arizona"/>
    <x v="3044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x v="3041"/>
  </r>
  <r>
    <n v="3047"/>
    <s v="Acting V Senior Showcase"/>
    <x v="3045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x v="3042"/>
  </r>
  <r>
    <n v="3048"/>
    <s v="December Match Campaign"/>
    <x v="3046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x v="3043"/>
  </r>
  <r>
    <n v="3049"/>
    <s v="Pickerington Community Theatre's Set Capabilities Expansion"/>
    <x v="3047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x v="3044"/>
  </r>
  <r>
    <n v="3050"/>
    <s v="The Black Pearl Consuite at CoreCon VIII: On Ancient Seas"/>
    <x v="3048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x v="3045"/>
  </r>
  <r>
    <n v="3051"/>
    <s v="Jon Udry's ABC Tour"/>
    <x v="3049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x v="3046"/>
  </r>
  <r>
    <n v="3052"/>
    <s v="Funding for a new theater facility in Walker Minnesota"/>
    <x v="3050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x v="3047"/>
  </r>
  <r>
    <n v="3053"/>
    <s v="Showroom"/>
    <x v="3051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x v="3048"/>
  </r>
  <r>
    <n v="3054"/>
    <s v="Shady Slaughters Productions Haunted attraction"/>
    <x v="3052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x v="3049"/>
  </r>
  <r>
    <n v="3055"/>
    <s v="Bungers surfing Museum"/>
    <x v="3053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x v="3050"/>
  </r>
  <r>
    <n v="3056"/>
    <s v="Palace Flophouse Theater"/>
    <x v="3054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x v="3051"/>
  </r>
  <r>
    <n v="3057"/>
    <s v="1 World Educational Theme Parks"/>
    <x v="3055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x v="3052"/>
  </r>
  <r>
    <n v="3058"/>
    <s v="OPEN THE OLD &quot;RIGON&quot; THEATER"/>
    <x v="3056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x v="3053"/>
  </r>
  <r>
    <n v="3059"/>
    <s v="Let There Be Light! (and you get to name a ghost too!)"/>
    <x v="3057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x v="3054"/>
  </r>
  <r>
    <n v="3060"/>
    <s v="Save the Roxy Theatre in Bremerton WA"/>
    <x v="3058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x v="3055"/>
  </r>
  <r>
    <n v="3061"/>
    <s v="Help Save Parkway Cinemas!"/>
    <x v="3059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x v="3056"/>
  </r>
  <r>
    <n v="3062"/>
    <s v="The Comedy Catch Relocation to the Choo Choo"/>
    <x v="3060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x v="3057"/>
  </r>
  <r>
    <n v="3063"/>
    <s v="Spec Haus"/>
    <x v="3061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x v="3058"/>
  </r>
  <r>
    <n v="3064"/>
    <s v="Kickstart the Crossroads Community"/>
    <x v="3062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x v="3059"/>
  </r>
  <r>
    <n v="3065"/>
    <s v="The Castle Project"/>
    <x v="3063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x v="3060"/>
  </r>
  <r>
    <n v="3066"/>
    <s v="Gold Coast Wake Park"/>
    <x v="3064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x v="3061"/>
  </r>
  <r>
    <n v="3067"/>
    <s v="Fabulous Foyer - where? At the Court Theatre in Christchurch"/>
    <x v="3065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x v="3062"/>
  </r>
  <r>
    <n v="3068"/>
    <s v="Theaters in the Loop - Hearing Loop Installation Project"/>
    <x v="3066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x v="3063"/>
  </r>
  <r>
    <n v="3069"/>
    <s v="&quot;Seven Zero Eight STL&quot; Burlesque, Restaurant, Pub and More!"/>
    <x v="3067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x v="3064"/>
  </r>
  <r>
    <n v="3070"/>
    <s v="Purpose Built Liverpool Comedy Club, Restaurant &amp; Bar"/>
    <x v="3068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x v="3065"/>
  </r>
  <r>
    <n v="3071"/>
    <s v="The Echo Theatre 2015"/>
    <x v="3069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x v="3066"/>
  </r>
  <r>
    <n v="3072"/>
    <s v="Crosswalk Theatre - Starting Capital"/>
    <x v="3070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x v="3067"/>
  </r>
  <r>
    <n v="3073"/>
    <s v="Performing and Visual Arts Center, Rochester, NY"/>
    <x v="3071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x v="3068"/>
  </r>
  <r>
    <n v="3074"/>
    <s v="ThÃ©Ã¢tre d'automates &quot;culture de vie&quot;"/>
    <x v="3072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x v="3069"/>
  </r>
  <r>
    <n v="3075"/>
    <s v="The Little MAGIC Theatre"/>
    <x v="3073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x v="3070"/>
  </r>
  <r>
    <n v="3076"/>
    <s v="10,000 Hours"/>
    <x v="3074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x v="3071"/>
  </r>
  <r>
    <n v="3077"/>
    <s v="Brothers in Arms Building Better Lives Workshop For Men"/>
    <x v="3075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x v="3072"/>
  </r>
  <r>
    <n v="3078"/>
    <s v="Make The Historic Dungeness Schoolhouse Stage ADA Accessible"/>
    <x v="3076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x v="3073"/>
  </r>
  <r>
    <n v="3079"/>
    <s v="Join us in creating a new Hell on Earth!"/>
    <x v="3077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x v="3074"/>
  </r>
  <r>
    <n v="3080"/>
    <s v="Global Community Theater One."/>
    <x v="3078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x v="3075"/>
  </r>
  <r>
    <n v="3081"/>
    <s v="Help! World Tour ~ A Theatrical Revival of Hope"/>
    <x v="3079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x v="3076"/>
  </r>
  <r>
    <n v="3082"/>
    <s v="Magical Workshop, Magic/Hobby Store"/>
    <x v="3080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x v="3077"/>
  </r>
  <r>
    <n v="3083"/>
    <s v="Crystal City Haunted Undergound"/>
    <x v="3081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x v="3078"/>
  </r>
  <r>
    <n v="3084"/>
    <s v="URGENT: Help Us Replace Our Ramp!"/>
    <x v="3082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x v="3079"/>
  </r>
  <r>
    <n v="3085"/>
    <s v="Paper Tank Theater Music Madness Party"/>
    <x v="3083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x v="3080"/>
  </r>
  <r>
    <n v="3086"/>
    <s v="&quot;Un parco di Risate&quot; - open air theatre to save TKC"/>
    <x v="3084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x v="3081"/>
  </r>
  <r>
    <n v="3087"/>
    <s v="Read/Rehearse/Workshop Plays at Austin Playwrights Studio"/>
    <x v="3085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x v="3082"/>
  </r>
  <r>
    <n v="3088"/>
    <s v="Destination Small Town &quot;Visitor Center&quot; To The Midwest"/>
    <x v="3086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x v="3083"/>
  </r>
  <r>
    <n v="3089"/>
    <s v="The ClubHouse: A Community-Focused Sports &amp; Culture Space"/>
    <x v="3087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x v="3084"/>
  </r>
  <r>
    <n v="3090"/>
    <s v="Save the Stage"/>
    <x v="3088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x v="3085"/>
  </r>
  <r>
    <n v="3091"/>
    <s v="Bustduck Theatre"/>
    <x v="3089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x v="3086"/>
  </r>
  <r>
    <n v="3092"/>
    <s v="A home for the arts on the Upper East Side/Yorkville"/>
    <x v="3090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x v="3087"/>
  </r>
  <r>
    <n v="3093"/>
    <s v="Theatre of the Black Butterfly's POOL (NO WATER)"/>
    <x v="3091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x v="2806"/>
  </r>
  <r>
    <n v="3094"/>
    <s v="Nothing Up My Sleeves Tour: Summer 2016"/>
    <x v="3092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x v="3088"/>
  </r>
  <r>
    <n v="3095"/>
    <s v="The Old Howard Theatre Company"/>
    <x v="3093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x v="3089"/>
  </r>
  <r>
    <n v="3096"/>
    <s v="LaPorte Institute for Dramatic and Creative Arts"/>
    <x v="3094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x v="3090"/>
  </r>
  <r>
    <n v="3097"/>
    <s v="Help launch The Bunker: London's newest Off-West End theatre"/>
    <x v="3095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x v="3091"/>
  </r>
  <r>
    <n v="3098"/>
    <s v="The Enchanted Cottage"/>
    <x v="3096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x v="3092"/>
  </r>
  <r>
    <n v="3099"/>
    <s v="Screening for Unapologetically Black the Movie"/>
    <x v="3097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x v="3093"/>
  </r>
  <r>
    <n v="3100"/>
    <s v="Build Our Ampitheater - Build Franklin County, MO!"/>
    <x v="3098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x v="3094"/>
  </r>
  <r>
    <n v="3101"/>
    <s v="Mots Ã‰crits"/>
    <x v="3099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x v="3095"/>
  </r>
  <r>
    <n v="3102"/>
    <s v="Theatre Bath Bus"/>
    <x v="3100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x v="3096"/>
  </r>
  <r>
    <n v="3103"/>
    <s v="Professional Venue for local artists!!"/>
    <x v="3101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x v="3097"/>
  </r>
  <r>
    <n v="3104"/>
    <s v="CQ EAP Performing Arts 'THE LOFT'"/>
    <x v="3102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x v="3098"/>
  </r>
  <r>
    <n v="3105"/>
    <s v="Paddock School Theater Improvement"/>
    <x v="3103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x v="3099"/>
  </r>
  <r>
    <n v="3106"/>
    <s v="Wild Men at the Bristol Cathedral"/>
    <x v="3104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x v="3100"/>
  </r>
  <r>
    <n v="3107"/>
    <s v="Creating Cabaret"/>
    <x v="3105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x v="3101"/>
  </r>
  <r>
    <n v="3108"/>
    <s v="Funding a home for our Children's Theater"/>
    <x v="3106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x v="3102"/>
  </r>
  <r>
    <n v="3109"/>
    <s v="Saving Americana: The Sidney Auto Vue Drive-In needs digital"/>
    <x v="3107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x v="3103"/>
  </r>
  <r>
    <n v="3110"/>
    <s v="Hip Justice Catmunity Center"/>
    <x v="3108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x v="3104"/>
  </r>
  <r>
    <n v="3111"/>
    <s v="All Puppet Players Need a Home"/>
    <x v="3109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x v="3105"/>
  </r>
  <r>
    <n v="3112"/>
    <s v="Kids Zone start up"/>
    <x v="3110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x v="3106"/>
  </r>
  <r>
    <n v="3113"/>
    <s v="The Shamrock Drafthouse Theater"/>
    <x v="3111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x v="3107"/>
  </r>
  <r>
    <n v="3114"/>
    <s v="Urban Nightmares - A Scary Adventure in Southwest Oklahoma"/>
    <x v="3112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x v="3108"/>
  </r>
  <r>
    <n v="3115"/>
    <s v="spoken word pop-up:"/>
    <x v="3113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x v="3109"/>
  </r>
  <r>
    <n v="3116"/>
    <s v="CoreCon Asylum"/>
    <x v="3114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x v="3110"/>
  </r>
  <r>
    <n v="3117"/>
    <s v="Cowes and The Sea"/>
    <x v="3115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x v="3111"/>
  </r>
  <r>
    <n v="3118"/>
    <s v="Garden Eden, theatre, meeting, culture, music, art"/>
    <x v="3116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x v="3112"/>
  </r>
  <r>
    <n v="3119"/>
    <s v="&quot;Buffalo Info.&quot; Directions-Events-Places Of Interest-History"/>
    <x v="3117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x v="3113"/>
  </r>
  <r>
    <n v="3120"/>
    <s v="Subtropisch zwemparadijs Tropicana"/>
    <x v="3118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x v="3114"/>
  </r>
  <r>
    <n v="3121"/>
    <s v="Ant Farm Theatre Project (Canceled)"/>
    <x v="3119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x v="3115"/>
  </r>
  <r>
    <n v="3122"/>
    <s v="be back soon (Canceled)"/>
    <x v="3120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x v="3116"/>
  </r>
  <r>
    <n v="3123"/>
    <s v="Save the Larchmont Playhouse! (Canceled)"/>
    <x v="3121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x v="3117"/>
  </r>
  <r>
    <n v="3124"/>
    <s v="Theater &amp; Arts &amp; Day Care (Canceled)"/>
    <x v="3122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x v="3118"/>
  </r>
  <r>
    <n v="3125"/>
    <s v="N/A (Canceled)"/>
    <x v="3123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x v="3119"/>
  </r>
  <r>
    <n v="3126"/>
    <s v="Urban Roots SkatePark (Canceled)"/>
    <x v="3124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x v="3120"/>
  </r>
  <r>
    <n v="3127"/>
    <s v="Help Us Help Artists (Canceled)"/>
    <x v="3125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x v="3121"/>
  </r>
  <r>
    <n v="3128"/>
    <s v="Casablanca - The Gin Joint Cut (The Play)"/>
    <x v="3126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x v="3122"/>
  </r>
  <r>
    <n v="3129"/>
    <s v="Marcus Rashad's &quot;The Domino Effect Stage Play&quot;"/>
    <x v="3127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x v="3123"/>
  </r>
  <r>
    <n v="3130"/>
    <s v="MEDEA | A New Vision"/>
    <x v="3128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x v="3124"/>
  </r>
  <r>
    <n v="3131"/>
    <s v="SNAKE EYES"/>
    <x v="3129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x v="3125"/>
  </r>
  <r>
    <n v="3132"/>
    <s v="A Bite of a Snake Play"/>
    <x v="3130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x v="3126"/>
  </r>
  <r>
    <n v="3133"/>
    <s v="Hell Has No Fury by TwentySomething @ Edinburgh Fringe"/>
    <x v="3131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x v="3127"/>
  </r>
  <r>
    <n v="3134"/>
    <s v="Threads by David Lane at The Hope Theatre - 11-29 April"/>
    <x v="3132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x v="3128"/>
  </r>
  <r>
    <n v="3135"/>
    <s v="SEVEN, a Documentary Play: North Carolina Premiere!"/>
    <x v="3133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x v="3129"/>
  </r>
  <r>
    <n v="3136"/>
    <s v="Heroines"/>
    <x v="3134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x v="3130"/>
  </r>
  <r>
    <n v="3137"/>
    <s v="Richard III - Presented by REBATEnsemble/Theatre Off Jackson"/>
    <x v="3135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x v="3131"/>
  </r>
  <r>
    <n v="3138"/>
    <s v="Our Country's Good"/>
    <x v="3136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x v="3132"/>
  </r>
  <r>
    <n v="3139"/>
    <s v="Casa Calabaza, Premio Nacional de Teatro Penitenciario."/>
    <x v="3137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x v="3133"/>
  </r>
  <r>
    <n v="3140"/>
    <s v="ReminiSens Restaurant &amp; Theatre in Versailles"/>
    <x v="3138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x v="3134"/>
  </r>
  <r>
    <n v="3141"/>
    <s v="GUTS: Black Comedy"/>
    <x v="3139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x v="3135"/>
  </r>
  <r>
    <n v="3142"/>
    <s v="The Pendulum Swings UK Theatre Tour/EdFringe"/>
    <x v="3140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x v="3136"/>
  </r>
  <r>
    <n v="3143"/>
    <s v="This is Living by Liam Borrett"/>
    <x v="3141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x v="3137"/>
  </r>
  <r>
    <n v="3144"/>
    <s v="Benghazi Bergen-Belsen"/>
    <x v="3142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x v="3138"/>
  </r>
  <r>
    <n v="3145"/>
    <s v="Arlington's 1st Dinner Theatre"/>
    <x v="3143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x v="3139"/>
  </r>
  <r>
    <n v="3146"/>
    <s v="SoÃ±Ã© una ciudad amurallada"/>
    <x v="3144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x v="3140"/>
  </r>
  <r>
    <n v="3147"/>
    <s v="The Eternal Space Brings the Old Penn Station Back to Life"/>
    <x v="3145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x v="3141"/>
  </r>
  <r>
    <n v="3148"/>
    <s v="The Aurora Project: A Sci-Fi Epic by Bella Poynton"/>
    <x v="3146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x v="3142"/>
  </r>
  <r>
    <n v="3149"/>
    <s v="Kafka on the Shore"/>
    <x v="3147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x v="3143"/>
  </r>
  <r>
    <n v="3150"/>
    <s v="Sustainable Theatre Project and The Life-Cycle of Seller Door: A Play of Consequences"/>
    <x v="3148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x v="3144"/>
  </r>
  <r>
    <n v="3151"/>
    <s v="&quot;The Holiday Bug&quot; 2014 Puppet Show"/>
    <x v="3149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x v="3145"/>
  </r>
  <r>
    <n v="3152"/>
    <s v="'Gilead', an original theatre piece"/>
    <x v="3150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x v="3146"/>
  </r>
  <r>
    <n v="3153"/>
    <s v="Terminator the Second"/>
    <x v="3151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x v="3147"/>
  </r>
  <r>
    <n v="3154"/>
    <s v="&quot;Bright Ideas&quot; By Eric Coble"/>
    <x v="3152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x v="3148"/>
  </r>
  <r>
    <n v="3155"/>
    <s v="Stage Adaptation of Studio Ghibli's Princess Mononoke"/>
    <x v="3153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x v="3149"/>
  </r>
  <r>
    <n v="3156"/>
    <s v="Bringing First Love/Worst Love To Life"/>
    <x v="3154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x v="3150"/>
  </r>
  <r>
    <n v="3157"/>
    <s v="Summer FourPlay"/>
    <x v="3155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x v="3151"/>
  </r>
  <r>
    <n v="3158"/>
    <s v="Nursery Crimes"/>
    <x v="3156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x v="3152"/>
  </r>
  <r>
    <n v="3159"/>
    <s v="Waxwing: A New Play"/>
    <x v="3157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x v="3153"/>
  </r>
  <r>
    <n v="3160"/>
    <s v="We Play Chekhov"/>
    <x v="3158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x v="3154"/>
  </r>
  <r>
    <n v="3161"/>
    <s v="Faustus"/>
    <x v="3159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x v="3155"/>
  </r>
  <r>
    <n v="3162"/>
    <s v="Your Radio Adventure!"/>
    <x v="3160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x v="3156"/>
  </r>
  <r>
    <n v="3163"/>
    <s v="Bring &quot;SONNY&quot; To Toronto This Summer!"/>
    <x v="3161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x v="3157"/>
  </r>
  <r>
    <n v="3164"/>
    <s v="Better Than Shakespeare Presents: Much Ado About Something"/>
    <x v="3162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x v="3158"/>
  </r>
  <r>
    <n v="3165"/>
    <s v="THE MOON PLAY"/>
    <x v="3163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x v="73"/>
  </r>
  <r>
    <n v="3166"/>
    <s v="Verdigris - A Play by Jim Beaver"/>
    <x v="3164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x v="3159"/>
  </r>
  <r>
    <n v="3167"/>
    <s v="Destiny is Judd Nelson: a new play at FringeNYC"/>
    <x v="3165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x v="3160"/>
  </r>
  <r>
    <n v="3168"/>
    <s v="Cosmicomics"/>
    <x v="3166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x v="3161"/>
  </r>
  <r>
    <n v="3169"/>
    <s v="The Window"/>
    <x v="3167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x v="3162"/>
  </r>
  <r>
    <n v="3170"/>
    <s v="Ain't She Brave FringeNYC 2014 Project"/>
    <x v="3168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x v="3163"/>
  </r>
  <r>
    <n v="3171"/>
    <s v="The Fall - an epic theatrical adaptation"/>
    <x v="3169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x v="3164"/>
  </r>
  <r>
    <n v="3172"/>
    <s v="Outcry Theatre presents &quot;Dark Play or Stories for Boys&quot;"/>
    <x v="3170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x v="3165"/>
  </r>
  <r>
    <n v="3173"/>
    <s v="Melissa Arctic At the Road Theatre"/>
    <x v="3171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x v="3166"/>
  </r>
  <r>
    <n v="3174"/>
    <s v="A Race Redux"/>
    <x v="3172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x v="3167"/>
  </r>
  <r>
    <n v="3175"/>
    <s v="The Killing Room"/>
    <x v="3173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x v="3168"/>
  </r>
  <r>
    <n v="3176"/>
    <s v="Romeo and Juliet at Moody's Pub"/>
    <x v="3174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x v="3169"/>
  </r>
  <r>
    <n v="3177"/>
    <s v="Tilted Field presents NO STATIC AT ALL in New York City"/>
    <x v="3175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x v="3170"/>
  </r>
  <r>
    <n v="3178"/>
    <s v="Cutting Off Kate Bush"/>
    <x v="3176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x v="3171"/>
  </r>
  <r>
    <n v="3179"/>
    <s v="I Do Wonder"/>
    <x v="3177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x v="3172"/>
  </r>
  <r>
    <n v="3180"/>
    <s v="Glass Mountain: An Original Fairytale"/>
    <x v="3178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x v="3173"/>
  </r>
  <r>
    <n v="3181"/>
    <s v="ENDURING SONG"/>
    <x v="3179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x v="3174"/>
  </r>
  <r>
    <n v="3182"/>
    <s v="A Thought in Three Parts"/>
    <x v="3180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x v="3175"/>
  </r>
  <r>
    <n v="3183"/>
    <s v="The Seagull on The River"/>
    <x v="3181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x v="3176"/>
  </r>
  <r>
    <n v="3184"/>
    <s v="Equus at Frenetic Theatre"/>
    <x v="3182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x v="3177"/>
  </r>
  <r>
    <n v="3185"/>
    <s v="Edfringe support - What a Gay Play"/>
    <x v="3183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x v="3178"/>
  </r>
  <r>
    <n v="3186"/>
    <s v="Honest"/>
    <x v="3184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x v="3179"/>
  </r>
  <r>
    <n v="3187"/>
    <s v="OCTOBER IN THE CHAIR &amp; Other Fragile Things...This Halloween"/>
    <x v="3185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x v="3180"/>
  </r>
  <r>
    <n v="3188"/>
    <s v="A Brief History of Musical Theatre..."/>
    <x v="3186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x v="3181"/>
  </r>
  <r>
    <n v="3189"/>
    <s v="Hednadotter Jubileumskonsert"/>
    <x v="3187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x v="3182"/>
  </r>
  <r>
    <n v="3190"/>
    <s v="Call It A Day Productions - THE LIFE"/>
    <x v="3188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x v="3183"/>
  </r>
  <r>
    <n v="3191"/>
    <s v="Decree 770: Europa"/>
    <x v="3189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x v="3184"/>
  </r>
  <r>
    <n v="3192"/>
    <s v="Arts in Conflict"/>
    <x v="3190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x v="3185"/>
  </r>
  <r>
    <n v="3193"/>
    <s v="Shock Treatment - The Sequel to Rocky Horror!"/>
    <x v="3191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x v="3186"/>
  </r>
  <r>
    <n v="3194"/>
    <s v="P.A.C.K (Performing Arts Camp for Kids)"/>
    <x v="3192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x v="3187"/>
  </r>
  <r>
    <n v="3195"/>
    <s v="Emerson Sings!"/>
    <x v="3193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x v="3188"/>
  </r>
  <r>
    <n v="3196"/>
    <s v="Our Modern Lives"/>
    <x v="3194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x v="3189"/>
  </r>
  <r>
    <n v="3197"/>
    <s v="Mirror, mirror on the wall"/>
    <x v="3195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x v="3190"/>
  </r>
  <r>
    <n v="3198"/>
    <s v="Terezin's The Fireflies"/>
    <x v="3196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x v="3191"/>
  </r>
  <r>
    <n v="3199"/>
    <s v="Help Milburn Stone Fly High With TARZAN The Musical"/>
    <x v="3197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x v="3192"/>
  </r>
  <r>
    <n v="3200"/>
    <s v="ROAD TO THE KINGDOM"/>
    <x v="3198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x v="3193"/>
  </r>
  <r>
    <n v="3201"/>
    <s v="Nothing Changes"/>
    <x v="3199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x v="3194"/>
  </r>
  <r>
    <n v="3202"/>
    <s v="Christmas Ain't A Drag - A Musical"/>
    <x v="3200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x v="3195"/>
  </r>
  <r>
    <n v="3203"/>
    <s v="Escape from Reality's 1st Season &quot;Defying Gravity&quot;"/>
    <x v="3201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x v="3196"/>
  </r>
  <r>
    <n v="3204"/>
    <s v="FaÃ§ade: The Interactive Musical"/>
    <x v="3202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x v="3197"/>
  </r>
  <r>
    <n v="3205"/>
    <s v="Children Must Run: An Original Musical"/>
    <x v="3203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x v="3198"/>
  </r>
  <r>
    <n v="3206"/>
    <s v="Performance Theater for Young Artists (PTYA)"/>
    <x v="3204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x v="3199"/>
  </r>
  <r>
    <n v="3207"/>
    <s v="The Last Five Years: The Muse Arts Production's Debut Show"/>
    <x v="3205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x v="3200"/>
  </r>
  <r>
    <n v="3208"/>
    <s v="The Blind Owl Stages Shinn's &quot;The Coming World&quot;"/>
    <x v="3206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x v="3201"/>
  </r>
  <r>
    <n v="3209"/>
    <s v="King Kirby, a play by Crystal Skillman and Fred Van Lente"/>
    <x v="3207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x v="3202"/>
  </r>
  <r>
    <n v="3210"/>
    <s v="&quot;The Red Herring&quot; World Premiere"/>
    <x v="3208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x v="3203"/>
  </r>
  <r>
    <n v="3211"/>
    <s v="Titus &amp; Two Conversations. Huzzah!"/>
    <x v="3209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x v="3204"/>
  </r>
  <r>
    <n v="3212"/>
    <s v="Campo Maldito"/>
    <x v="3210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x v="3205"/>
  </r>
  <r>
    <n v="3213"/>
    <s v="Moving Dust presents 'THIS MUCH' 2015"/>
    <x v="3211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x v="3206"/>
  </r>
  <r>
    <n v="3214"/>
    <s v="World Premiere of Sket - a play by  Maya Sondhi"/>
    <x v="3212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x v="3207"/>
  </r>
  <r>
    <n v="3215"/>
    <s v="Colt Coeur's 6th Season"/>
    <x v="3213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x v="3208"/>
  </r>
  <r>
    <n v="3216"/>
    <s v="BRUTE"/>
    <x v="3214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x v="3209"/>
  </r>
  <r>
    <n v="3217"/>
    <s v="Wake Up Call @ IRT Theater"/>
    <x v="3215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x v="3210"/>
  </r>
  <r>
    <n v="3218"/>
    <s v="Lonely Soldier Monologues a play by Helen Benedict."/>
    <x v="3216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x v="3211"/>
  </r>
  <r>
    <n v="3219"/>
    <s v="Eyes Closed - The First In-Dream Theater Experience"/>
    <x v="3217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x v="3212"/>
  </r>
  <r>
    <n v="3220"/>
    <s v="Burners"/>
    <x v="3218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x v="3213"/>
  </r>
  <r>
    <n v="3221"/>
    <s v="The Hitchhiker's Guide to the Family"/>
    <x v="3219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x v="3214"/>
  </r>
  <r>
    <n v="3222"/>
    <s v="Shakespeare in ASL - and FREE for everyone"/>
    <x v="3220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x v="3215"/>
  </r>
  <r>
    <n v="3223"/>
    <s v="Good People by David Lindsay-Abaire at Waterfront Playhouse"/>
    <x v="3221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x v="3216"/>
  </r>
  <r>
    <n v="3224"/>
    <s v="AdA (Author directing Author)"/>
    <x v="3222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x v="3217"/>
  </r>
  <r>
    <n v="3225"/>
    <s v="Two &quot;Gentlemen&quot; of Verona by William Shakespeare"/>
    <x v="3223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x v="3218"/>
  </r>
  <r>
    <n v="3226"/>
    <s v="Get Trip The Light Theatre's show to its 2nd London Stage!"/>
    <x v="3224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x v="3219"/>
  </r>
  <r>
    <n v="3227"/>
    <s v="a colder water than here - VAULT 2017"/>
    <x v="3225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x v="3220"/>
  </r>
  <r>
    <n v="3228"/>
    <s v="Hear Me Roar: A Season of Powerful Women"/>
    <x v="3226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x v="3221"/>
  </r>
  <r>
    <n v="3229"/>
    <s v="The Seagull Project Presents: The Three Sisters"/>
    <x v="3227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x v="3222"/>
  </r>
  <r>
    <n v="3230"/>
    <s v="#CLOUD$ - a modern adaptation of Aristophanes' Clouds"/>
    <x v="3228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x v="341"/>
  </r>
  <r>
    <n v="3231"/>
    <s v="Strong Poison Stage Play adapted fr. Dorothy L. Sayers novel"/>
    <x v="3229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x v="3223"/>
  </r>
  <r>
    <n v="3232"/>
    <s v="Honorable Men - Poor Yorick's Players 2016 Season"/>
    <x v="3230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x v="3224"/>
  </r>
  <r>
    <n v="3233"/>
    <s v="64 Squares"/>
    <x v="3231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x v="3225"/>
  </r>
  <r>
    <n v="3234"/>
    <s v="Repetitive Beats: A new play premiering at Vault Festival"/>
    <x v="3232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x v="3226"/>
  </r>
  <r>
    <n v="3235"/>
    <s v="Catapult OYL to the next levelâ€”in Edinburgh!"/>
    <x v="3233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x v="3227"/>
  </r>
  <r>
    <n v="3236"/>
    <s v="Sub-Basement World Premiere"/>
    <x v="3234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x v="3228"/>
  </r>
  <r>
    <n v="3237"/>
    <s v="Celebrating 20 years of The 24 Hour Plays around the world!"/>
    <x v="3235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x v="3229"/>
  </r>
  <r>
    <n v="3238"/>
    <s v="All Bare Theatre bring THE MAIDS to Edinburgh 2015"/>
    <x v="3236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x v="3230"/>
  </r>
  <r>
    <n v="3239"/>
    <s v="The Book's the Thing - Welcome to Hamlet's Library"/>
    <x v="3237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x v="3231"/>
  </r>
  <r>
    <n v="3240"/>
    <s v="Princess Suffragette: a new play for VAULT Festival 2017"/>
    <x v="3238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x v="3232"/>
  </r>
  <r>
    <n v="3241"/>
    <s v="THE SOPHOCLES PROJECT"/>
    <x v="3239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x v="3233"/>
  </r>
  <r>
    <n v="3242"/>
    <s v="First Day Off in a Long Time by Brian Finkelstein"/>
    <x v="3240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x v="3234"/>
  </r>
  <r>
    <n v="3243"/>
    <s v="THE INCREDIBLE FOX SISTERS"/>
    <x v="3241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x v="3235"/>
  </r>
  <r>
    <n v="3244"/>
    <s v="'Time Please'"/>
    <x v="3242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x v="3236"/>
  </r>
  <r>
    <n v="3245"/>
    <s v="Roughly Speaking: Voices from The Soup Kitchen"/>
    <x v="3243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x v="3237"/>
  </r>
  <r>
    <n v="3246"/>
    <s v="The Gray Man"/>
    <x v="3244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x v="3238"/>
  </r>
  <r>
    <n v="3247"/>
    <s v="Open Letter Theatre presents 'Boys' by Ella Hickson"/>
    <x v="3245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x v="3239"/>
  </r>
  <r>
    <n v="3248"/>
    <s v="Honest Accomplice Theatre 2015-16 Season"/>
    <x v="3246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x v="3240"/>
  </r>
  <r>
    <n v="3249"/>
    <s v="Yesterday Again, Please - A New Play by Dezi Gallegos"/>
    <x v="3247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x v="3241"/>
  </r>
  <r>
    <n v="3250"/>
    <s v="Bring Love's Labour's Lost to Minnesota"/>
    <x v="3248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x v="3242"/>
  </r>
  <r>
    <n v="3251"/>
    <s v="The Metronome Society"/>
    <x v="3249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x v="3243"/>
  </r>
  <r>
    <n v="3252"/>
    <s v="Modern Love"/>
    <x v="3250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x v="3244"/>
  </r>
  <r>
    <n v="3253"/>
    <s v="EMPATHITRAX, a new play by Ana Nogueira"/>
    <x v="3251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x v="3245"/>
  </r>
  <r>
    <n v="3254"/>
    <s v="Send The Bad Arm to Edinburgh. Meet the Dodgy Irish Dancer!"/>
    <x v="3252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x v="3246"/>
  </r>
  <r>
    <n v="3255"/>
    <s v="Henry V"/>
    <x v="3253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x v="3247"/>
  </r>
  <r>
    <n v="3256"/>
    <s v="Paperhand Puppet Intervention 16th Annual Summer Show"/>
    <x v="3254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x v="3248"/>
  </r>
  <r>
    <n v="3257"/>
    <s v="'Hello From Bertha' &amp; '27 Wagons Full of Cotton'"/>
    <x v="3255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x v="3249"/>
  </r>
  <r>
    <n v="3258"/>
    <s v="Bluebirds by Joe Brondo"/>
    <x v="3256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x v="3250"/>
  </r>
  <r>
    <n v="3259"/>
    <s v="Laughter is Sacred Space 2.0"/>
    <x v="3257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x v="3251"/>
  </r>
  <r>
    <n v="3260"/>
    <s v="Keep the Art of Marionettes Alive With PUPPETWORKS!"/>
    <x v="3258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x v="3252"/>
  </r>
  <r>
    <n v="3261"/>
    <s v="Scrappy Shakespeare: A Midsummer Night's Dream"/>
    <x v="3259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x v="3253"/>
  </r>
  <r>
    <n v="3262"/>
    <s v="Prison Boxing: A New Play by Leah Joki"/>
    <x v="3260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x v="3254"/>
  </r>
  <r>
    <n v="3263"/>
    <s v="Titus Andronicus (with an all-female cast &amp; crew)"/>
    <x v="3261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x v="3255"/>
  </r>
  <r>
    <n v="3264"/>
    <s v="Kapow-i GoGo at The PIT"/>
    <x v="3262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x v="3256"/>
  </r>
  <r>
    <n v="3265"/>
    <s v="&quot;Where was I&quot; - an autobiographical play on Dementia"/>
    <x v="3263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x v="3257"/>
  </r>
  <r>
    <n v="3266"/>
    <s v="Macbeth"/>
    <x v="3264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x v="3258"/>
  </r>
  <r>
    <n v="3267"/>
    <s v="or, The Whale: an original stage adaptation of Moby-Dick"/>
    <x v="3265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x v="3259"/>
  </r>
  <r>
    <n v="3268"/>
    <s v="EgoPo's Hairy Ape Tours to the Provincetown Festival"/>
    <x v="3266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x v="3260"/>
  </r>
  <r>
    <n v="3269"/>
    <s v="Cicada Studios presents &quot;Miss Sarah&quot;"/>
    <x v="3267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x v="3261"/>
  </r>
  <r>
    <n v="3270"/>
    <s v="'Cornermen' - Smoke &amp; Oakum Theatre return to the Fringe!"/>
    <x v="3268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x v="3262"/>
  </r>
  <r>
    <n v="3271"/>
    <s v="Saxon Court at Southwark Playhouse"/>
    <x v="3269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x v="3263"/>
  </r>
  <r>
    <n v="3272"/>
    <s v="&quot;Next Stop&quot; - Adjusting to dating in NYC"/>
    <x v="3270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x v="3264"/>
  </r>
  <r>
    <n v="3273"/>
    <s v="Toscana, or What I Remember"/>
    <x v="3271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x v="3265"/>
  </r>
  <r>
    <n v="3274"/>
    <s v="Orpheus Descending by Tennessee Williams"/>
    <x v="3272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x v="3266"/>
  </r>
  <r>
    <n v="3275"/>
    <s v="The Hurtling Stillness. A story about angels and clowns"/>
    <x v="3273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x v="3267"/>
  </r>
  <r>
    <n v="3276"/>
    <s v="We The Astronomers"/>
    <x v="3274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x v="3268"/>
  </r>
  <r>
    <n v="3277"/>
    <s v="Go People does 'Almost, Maine'"/>
    <x v="3275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x v="3269"/>
  </r>
  <r>
    <n v="3278"/>
    <s v="Unusual Charles Dickens adaptation at Edinburgh Fringe"/>
    <x v="3276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x v="3270"/>
  </r>
  <r>
    <n v="3279"/>
    <s v="Good People at The Hudson Guild Theatre"/>
    <x v="3277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x v="3271"/>
  </r>
  <r>
    <n v="3280"/>
    <s v="Greensboro: A Requiem presented by ATC's Youth Ensemble"/>
    <x v="3278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x v="3272"/>
  </r>
  <r>
    <n v="3281"/>
    <s v="KICK It's Not How High. It's How Strong! Written &amp; Performed"/>
    <x v="3279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x v="3273"/>
  </r>
  <r>
    <n v="3282"/>
    <s v="Not This Year ... I Have a Headache: a comedy about marriage"/>
    <x v="3280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x v="3274"/>
  </r>
  <r>
    <n v="3283"/>
    <s v="'Gretel and Hansel' - A Children's Theatre Production"/>
    <x v="3281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x v="3275"/>
  </r>
  <r>
    <n v="3284"/>
    <s v="Help fund Black Enough!"/>
    <x v="3282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x v="3276"/>
  </r>
  <r>
    <n v="3285"/>
    <s v="By Morning"/>
    <x v="3283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x v="3277"/>
  </r>
  <r>
    <n v="3286"/>
    <s v="THE FALL - A New Play at FringeNYC!"/>
    <x v="3284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x v="3278"/>
  </r>
  <r>
    <n v="3287"/>
    <s v="Three Things: Stories About Life"/>
    <x v="3285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x v="3279"/>
  </r>
  <r>
    <n v="3288"/>
    <s v="Cancer patient Anne Bartram's bucket list wish..."/>
    <x v="3286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x v="3280"/>
  </r>
  <r>
    <n v="3289"/>
    <s v="Help take 'Conversations With Rats' to Edinburgh Fringe 2017"/>
    <x v="3287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x v="3281"/>
  </r>
  <r>
    <n v="3290"/>
    <s v="Get JunkBox Theatre To Edinburgh Fringe!"/>
    <x v="3288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x v="3282"/>
  </r>
  <r>
    <n v="3291"/>
    <s v="THE DRESSER     TETCNY    The Ensemble Theatre Company of NY"/>
    <x v="3289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x v="3283"/>
  </r>
  <r>
    <n v="3292"/>
    <s v="Dick Whittington - our 2016 community pantomime!"/>
    <x v="3290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x v="3284"/>
  </r>
  <r>
    <n v="3293"/>
    <s v="Threefold Social Organism Theatre Project"/>
    <x v="3291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x v="3285"/>
  </r>
  <r>
    <n v="3294"/>
    <s v="old man's Gift"/>
    <x v="3292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x v="3286"/>
  </r>
  <r>
    <n v="3295"/>
    <s v="The Divine Comedy Show"/>
    <x v="3293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x v="3287"/>
  </r>
  <r>
    <n v="3296"/>
    <s v="Alix in Wundergarten"/>
    <x v="3294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x v="3288"/>
  </r>
  <r>
    <n v="3297"/>
    <s v="MY EYES WENT DARK"/>
    <x v="3295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x v="3289"/>
  </r>
  <r>
    <n v="3298"/>
    <s v="Get. That. Snitch. - The World's Most Dangerous Play"/>
    <x v="3296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x v="3290"/>
  </r>
  <r>
    <n v="3299"/>
    <s v="The Maid, in the Common Room, with the FiancÃ©: A Comedy"/>
    <x v="3297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x v="3291"/>
  </r>
  <r>
    <n v="3300"/>
    <s v="MAX &amp; ELSA: NO MUSIC. NO CHILDREN."/>
    <x v="3298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x v="3292"/>
  </r>
  <r>
    <n v="3301"/>
    <s v="right left with heels: US Premiere at City Garage"/>
    <x v="3299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x v="3293"/>
  </r>
  <r>
    <n v="3302"/>
    <s v="El muro de BorÃ­s KiÃ©n"/>
    <x v="3300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x v="3294"/>
  </r>
  <r>
    <n v="3303"/>
    <s v="VisiÃ³n Latino Theatre Company"/>
    <x v="3301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x v="3295"/>
  </r>
  <r>
    <n v="3304"/>
    <s v="I Can Ski Forever 3"/>
    <x v="3302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x v="3296"/>
  </r>
  <r>
    <n v="3305"/>
    <s v="The Judgment of Paris"/>
    <x v="3303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x v="3297"/>
  </r>
  <r>
    <n v="3306"/>
    <s v="The Complete Works of William Shakespeare (Abridged)"/>
    <x v="3304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x v="3298"/>
  </r>
  <r>
    <n v="3307"/>
    <s v="The Respectful Prostitute"/>
    <x v="3305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x v="3299"/>
  </r>
  <r>
    <n v="3308"/>
    <s v="A Hand of Talons"/>
    <x v="3306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x v="3300"/>
  </r>
  <r>
    <n v="3309"/>
    <s v="Collision Course"/>
    <x v="3307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x v="3301"/>
  </r>
  <r>
    <n v="3310"/>
    <s v="The Island Boys: A New Play"/>
    <x v="3308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x v="3302"/>
  </r>
  <r>
    <n v="3311"/>
    <s v="&quot;Holmes for the Holidays&quot; Larceny &amp; Mystery For Christmas"/>
    <x v="3309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x v="3303"/>
  </r>
  <r>
    <n v="3312"/>
    <s v="Richard III"/>
    <x v="3310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x v="3304"/>
  </r>
  <r>
    <n v="3313"/>
    <s v="Melbin the Accidental"/>
    <x v="3311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x v="3305"/>
  </r>
  <r>
    <n v="3314"/>
    <s v="The White Bike"/>
    <x v="3312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x v="3306"/>
  </r>
  <r>
    <n v="3315"/>
    <s v="Red and The Wolf: A Prospero Theatre Production"/>
    <x v="3313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x v="3307"/>
  </r>
  <r>
    <n v="3316"/>
    <s v="LOVENESS, the play @FringeNYC 2014"/>
    <x v="3314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x v="3308"/>
  </r>
  <r>
    <n v="3317"/>
    <s v="Seven Minutes in Eternity"/>
    <x v="3315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x v="3309"/>
  </r>
  <r>
    <n v="3318"/>
    <s v="ROOMIES - Atlantic Canada Tour 2016-17"/>
    <x v="3316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x v="3310"/>
  </r>
  <r>
    <n v="3319"/>
    <s v="Down the Rabbit Hole"/>
    <x v="3317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x v="3311"/>
  </r>
  <r>
    <n v="3320"/>
    <s v="Mama Threw Me So High &amp; He Who Speaks"/>
    <x v="3318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x v="3312"/>
  </r>
  <r>
    <n v="3321"/>
    <s v="1001 Nights: Help bring this fascinating new play to the US"/>
    <x v="3319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x v="3313"/>
  </r>
  <r>
    <n v="3322"/>
    <s v="Familiar Strangers â€” A Staged Reading"/>
    <x v="3320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x v="3314"/>
  </r>
  <r>
    <n v="3323"/>
    <s v="Migrants' Theatre"/>
    <x v="3321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x v="3315"/>
  </r>
  <r>
    <n v="3324"/>
    <s v="At Swim, Two Boys"/>
    <x v="3322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x v="3316"/>
  </r>
  <r>
    <n v="3325"/>
    <s v="Infectious, love at the end of the 21st century!"/>
    <x v="3323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x v="3317"/>
  </r>
  <r>
    <n v="3326"/>
    <s v="Me? A Caregiver?"/>
    <x v="3324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x v="3318"/>
  </r>
  <r>
    <n v="3327"/>
    <s v="Itch + Scratch at Hackney Showroom"/>
    <x v="3325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x v="3319"/>
  </r>
  <r>
    <n v="3328"/>
    <s v="3 Days In Savannah Part II"/>
    <x v="3326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x v="3320"/>
  </r>
  <r>
    <n v="3329"/>
    <s v="Jestia and Raedon"/>
    <x v="3327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x v="3321"/>
  </r>
  <r>
    <n v="3330"/>
    <s v="Tissue by Louise Page. A play about Breast Cancer."/>
    <x v="3328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x v="3322"/>
  </r>
  <r>
    <n v="3331"/>
    <s v="Play A 'Role' In &quot;Kickstarting A Battle Stage Plays Tour&quot;"/>
    <x v="3329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x v="3323"/>
  </r>
  <r>
    <n v="3332"/>
    <s v="Cortez"/>
    <x v="3330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x v="3324"/>
  </r>
  <r>
    <n v="3333"/>
    <s v="From Providence to Cuba: A Historic Theater Adventure"/>
    <x v="3331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x v="3325"/>
  </r>
  <r>
    <n v="3334"/>
    <s v="The Saltbox Theatre Collective Seed Money Project"/>
    <x v="3332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x v="3326"/>
  </r>
  <r>
    <n v="3335"/>
    <s v="Unhinged Creations Presents 'Phantom Pain' - Ed Fringe 2014"/>
    <x v="3333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x v="3327"/>
  </r>
  <r>
    <n v="3336"/>
    <s v="WILDE TALES"/>
    <x v="3334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x v="3328"/>
  </r>
  <r>
    <n v="3337"/>
    <s v="Das Ding - A Globetrotting Comedy"/>
    <x v="3335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x v="3329"/>
  </r>
  <r>
    <n v="3338"/>
    <s v="The Last Days of Judas Iscariot"/>
    <x v="3336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x v="3330"/>
  </r>
  <r>
    <n v="3339"/>
    <s v="FRESH PRODUCE'd LA presents: Friends in Transient Places"/>
    <x v="3337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x v="3331"/>
  </r>
  <r>
    <n v="3340"/>
    <s v="King Lear"/>
    <x v="3338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x v="3332"/>
  </r>
  <r>
    <n v="3341"/>
    <s v="Today I Live"/>
    <x v="3339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x v="3333"/>
  </r>
  <r>
    <n v="3342"/>
    <s v="Uprising Theatre Company's First Production"/>
    <x v="3340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x v="3334"/>
  </r>
  <r>
    <n v="3343"/>
    <s v="The Girl Who Touched the Stars"/>
    <x v="3341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x v="3335"/>
  </r>
  <r>
    <n v="3344"/>
    <s v="The Other Group Theatre"/>
    <x v="3342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x v="3336"/>
  </r>
  <r>
    <n v="3345"/>
    <s v="Ultramarine Girl: A Cup Full of Courage"/>
    <x v="3343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x v="3337"/>
  </r>
  <r>
    <n v="3346"/>
    <s v="Shakespearean Youth Theatre (SYT) - The Tempest"/>
    <x v="3344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x v="3338"/>
  </r>
  <r>
    <n v="3347"/>
    <s v="Sea Life by Lucy Catherine at The Hope Theatre"/>
    <x v="3345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x v="3339"/>
  </r>
  <r>
    <n v="3348"/>
    <s v="Macbeth"/>
    <x v="3346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x v="3340"/>
  </r>
  <r>
    <n v="3349"/>
    <s v="MEASURE FOR MEASURE: an all-female adaptation"/>
    <x v="3347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x v="3341"/>
  </r>
  <r>
    <n v="3350"/>
    <s v="Visions"/>
    <x v="3348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x v="3342"/>
  </r>
  <r>
    <n v="3351"/>
    <s v="Action To The Word's DRACULA"/>
    <x v="3349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x v="3343"/>
  </r>
  <r>
    <n v="3352"/>
    <s v="Brief Hiatus: Little Deaths 2016"/>
    <x v="3350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x v="3344"/>
  </r>
  <r>
    <n v="3353"/>
    <s v="Nude: A play by Paul Hewitt"/>
    <x v="3351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x v="3345"/>
  </r>
  <r>
    <n v="3354"/>
    <s v="Strangeloop Theatre - A Focus on New Works"/>
    <x v="3352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x v="3346"/>
  </r>
  <r>
    <n v="3355"/>
    <s v="Jelly Beans at Theatre503"/>
    <x v="3353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x v="3347"/>
  </r>
  <r>
    <n v="3356"/>
    <s v="BIRDS (debut play with Hightide) - Response Workshops"/>
    <x v="3354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x v="3348"/>
  </r>
  <r>
    <n v="3357"/>
    <s v="Poleroid Theatre Present : FREE FALL by Vinay Patel"/>
    <x v="3355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x v="3349"/>
  </r>
  <r>
    <n v="3358"/>
    <s v="One-Man Show: &quot;The Book Of oded, Chapter 2&quot;"/>
    <x v="3356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x v="3350"/>
  </r>
  <r>
    <n v="3359"/>
    <s v="BEIRUT, LADY OF LEBANON"/>
    <x v="3357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x v="3351"/>
  </r>
  <r>
    <n v="3360"/>
    <s v="Pretty Butch"/>
    <x v="3358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x v="3352"/>
  </r>
  <r>
    <n v="3361"/>
    <s v="Vieux Carre: from Binghamton, NY to Provincetown, MA"/>
    <x v="3359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x v="3353"/>
  </r>
  <r>
    <n v="3362"/>
    <s v="Gypsy Stage Presents &quot;The Importance of Being Earnest&quot;"/>
    <x v="3360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x v="3354"/>
  </r>
  <r>
    <n v="3363"/>
    <s v="Making the Move--Edinburgh Fringe 2014"/>
    <x v="3361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x v="3355"/>
  </r>
  <r>
    <n v="3364"/>
    <s v="Cancel The Sunshine"/>
    <x v="3362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x v="3266"/>
  </r>
  <r>
    <n v="3365"/>
    <s v="From the Pulpit to the Runway"/>
    <x v="3363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x v="3356"/>
  </r>
  <r>
    <n v="3366"/>
    <s v="Montclair Shakespeare Series"/>
    <x v="3364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x v="3357"/>
  </r>
  <r>
    <n v="3367"/>
    <s v="Only Forever at The Hope Theatre"/>
    <x v="3365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x v="3358"/>
  </r>
  <r>
    <n v="3368"/>
    <s v="Peter Pan by J.M. Barrie @ Open Space Arts"/>
    <x v="3366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x v="3359"/>
  </r>
  <r>
    <n v="3369"/>
    <s v="The Collector, a play by Daniel Wade"/>
    <x v="3367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x v="3360"/>
  </r>
  <r>
    <n v="3370"/>
    <s v="&quot;I'm Alright&quot;...an Enso Theatre Education production."/>
    <x v="3368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x v="3361"/>
  </r>
  <r>
    <n v="3371"/>
    <s v="Red Planet (or One Way Ticket) Staged Reading"/>
    <x v="3369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x v="3362"/>
  </r>
  <r>
    <n v="3372"/>
    <s v="All the Best, Jack"/>
    <x v="3370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x v="2835"/>
  </r>
  <r>
    <n v="3373"/>
    <s v="The Rules: Sex, Lies &amp; Serial Killers"/>
    <x v="3371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x v="3363"/>
  </r>
  <r>
    <n v="3374"/>
    <s v="HELP BUILD &quot;THE CASTLE&quot;"/>
    <x v="3372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x v="3364"/>
  </r>
  <r>
    <n v="3375"/>
    <s v="The Frida Kahlo of Penge West"/>
    <x v="3373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x v="3365"/>
  </r>
  <r>
    <n v="3376"/>
    <s v="The Tutors"/>
    <x v="3374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x v="3366"/>
  </r>
  <r>
    <n v="3377"/>
    <s v="To Kill a Machine"/>
    <x v="3375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x v="3367"/>
  </r>
  <r>
    <n v="3378"/>
    <s v="Rose of June"/>
    <x v="3376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x v="3368"/>
  </r>
  <r>
    <n v="3379"/>
    <s v="The Promise"/>
    <x v="3377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x v="3369"/>
  </r>
  <r>
    <n v="3380"/>
    <s v="A Hard Rain - New York Debut"/>
    <x v="3378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x v="3370"/>
  </r>
  <r>
    <n v="3381"/>
    <s v="Syrian Children's Play: Romeo &amp; Juliet Separated by War"/>
    <x v="3379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x v="3371"/>
  </r>
  <r>
    <n v="3382"/>
    <s v="Cosmic Fear or The Day Brad Pitt Got Paranoia - EdFringe '16"/>
    <x v="3380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x v="3372"/>
  </r>
  <r>
    <n v="3383"/>
    <s v="Gore Vidal's THE BEST MAN, by Seat of the Pants Productions"/>
    <x v="3381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x v="3373"/>
  </r>
  <r>
    <n v="3384"/>
    <s v="The Hat"/>
    <x v="3382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x v="3374"/>
  </r>
  <r>
    <n v="3385"/>
    <s v="The Crusade of Connor Stephens: Professional Play Reading"/>
    <x v="3383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x v="3375"/>
  </r>
  <r>
    <n v="3386"/>
    <s v="Going To Market"/>
    <x v="3384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x v="3376"/>
  </r>
  <r>
    <n v="3387"/>
    <s v="LIBERTY! EQUALITY! AND FIREWORKS!... A Civil Rights Play"/>
    <x v="3385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x v="3377"/>
  </r>
  <r>
    <n v="3388"/>
    <s v="ICONS"/>
    <x v="3386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x v="3378"/>
  </r>
  <r>
    <n v="3389"/>
    <s v="Chimera Ensemble Productions Fund"/>
    <x v="3387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x v="3379"/>
  </r>
  <r>
    <n v="3390"/>
    <s v="Support 1140 Productions' 'Romeo Juliet'"/>
    <x v="3388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x v="3380"/>
  </r>
  <r>
    <n v="3391"/>
    <s v="TRAVELING needs a Reading"/>
    <x v="3389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x v="3381"/>
  </r>
  <r>
    <n v="3392"/>
    <s v="1 in 3"/>
    <x v="3390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x v="3382"/>
  </r>
  <r>
    <n v="3393"/>
    <s v="The Maltese Bodkin"/>
    <x v="3391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x v="3383"/>
  </r>
  <r>
    <n v="3394"/>
    <s v="Buffer: Edinburgh Fringe 2014"/>
    <x v="3392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x v="3384"/>
  </r>
  <r>
    <n v="3395"/>
    <s v="MIRAMAR"/>
    <x v="3393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x v="3385"/>
  </r>
  <r>
    <n v="3396"/>
    <s v="Rainbowtown"/>
    <x v="3394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x v="2806"/>
  </r>
  <r>
    <n v="3397"/>
    <s v="Waiting for Godot - Blue Sky Theatre &amp; Arts"/>
    <x v="3395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x v="3386"/>
  </r>
  <r>
    <n v="3398"/>
    <s v="Lord of the Flies - Syracuse University"/>
    <x v="3396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x v="3387"/>
  </r>
  <r>
    <n v="3399"/>
    <s v="Spinning Wheel Youth Takeover"/>
    <x v="3397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x v="3388"/>
  </r>
  <r>
    <n v="3400"/>
    <s v="You, Me and That Guy"/>
    <x v="3398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x v="3389"/>
  </r>
  <r>
    <n v="3401"/>
    <s v="This is why we Live ... (Astonishment)"/>
    <x v="3399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x v="3390"/>
  </r>
  <r>
    <n v="3402"/>
    <s v="Liberty Falls, 54321"/>
    <x v="3400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x v="3391"/>
  </r>
  <r>
    <n v="3403"/>
    <s v="'Fats and Tanya' - a play by Lucy Gallagher"/>
    <x v="3401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x v="3392"/>
  </r>
  <r>
    <n v="3404"/>
    <s v="Montclair Shakespeare Series: A Midsummer Night's Dream"/>
    <x v="3402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x v="3393"/>
  </r>
  <r>
    <n v="3405"/>
    <s v="Seance Theatre Performs Noel Coward's Blithe Spirit"/>
    <x v="3403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x v="3394"/>
  </r>
  <r>
    <n v="3406"/>
    <s v="Voices of Swords"/>
    <x v="3404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x v="3395"/>
  </r>
  <r>
    <n v="3407"/>
    <s v="Chlorine Edinburgh 2014"/>
    <x v="3405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x v="3396"/>
  </r>
  <r>
    <n v="3408"/>
    <s v="&quot;She Has a Name&quot; on tour"/>
    <x v="3406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x v="3397"/>
  </r>
  <r>
    <n v="3409"/>
    <s v="Who Said Theatre Presents: The Calm"/>
    <x v="3407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x v="3398"/>
  </r>
  <r>
    <n v="3410"/>
    <s v="the southland company - LAUNCH LOS ANGELES"/>
    <x v="3408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x v="3399"/>
  </r>
  <r>
    <n v="3411"/>
    <s v="Assimilation - A history lesson you will never forget"/>
    <x v="3409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x v="3400"/>
  </r>
  <r>
    <n v="3412"/>
    <s v="Joe Orton's Fred &amp; Madge"/>
    <x v="3410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x v="3401"/>
  </r>
  <r>
    <n v="3413"/>
    <s v="Edward Albee's The Goat, or Who is Sylvia?"/>
    <x v="3411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x v="3402"/>
  </r>
  <r>
    <n v="3414"/>
    <s v="PCSF PlayOffs 2016"/>
    <x v="3412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x v="3403"/>
  </r>
  <r>
    <n v="3415"/>
    <s v="Balm in Gilead at Columbia"/>
    <x v="3413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x v="3404"/>
  </r>
  <r>
    <n v="3416"/>
    <s v="'I and The Village' by Silva Semerciyan - World Premiere"/>
    <x v="3414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x v="3405"/>
  </r>
  <r>
    <n v="3417"/>
    <s v="Fury Theatre is Producing Oleanna"/>
    <x v="3415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x v="3406"/>
  </r>
  <r>
    <n v="3418"/>
    <s v="&quot;Mukha-Tsokotukha&quot; SoloSchool Youth Play"/>
    <x v="3416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x v="3407"/>
  </r>
  <r>
    <n v="3419"/>
    <s v="HAMLET presented by AC Productions"/>
    <x v="3417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x v="3408"/>
  </r>
  <r>
    <n v="3420"/>
    <s v="Rounds. Set design campaign."/>
    <x v="3418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x v="3409"/>
  </r>
  <r>
    <n v="3421"/>
    <s v="New Works Lab @ PPAS: &quot;Begets: Fall of a High School Ronin&quot;"/>
    <x v="3419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x v="3410"/>
  </r>
  <r>
    <n v="3422"/>
    <s v="The Secret Lives of Baba Segi's Wives; A Workshop Production"/>
    <x v="3420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x v="2232"/>
  </r>
  <r>
    <n v="3423"/>
    <s v="And That's How The Story Goes"/>
    <x v="3421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x v="3411"/>
  </r>
  <r>
    <n v="3424"/>
    <s v="Maggie LumiÃ¨re and The Ghost Train: an exciting new play!"/>
    <x v="3422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x v="3412"/>
  </r>
  <r>
    <n v="3425"/>
    <s v="The Erlkings"/>
    <x v="3423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x v="3413"/>
  </r>
  <r>
    <n v="3426"/>
    <s v="Holocene"/>
    <x v="3424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x v="3414"/>
  </r>
  <r>
    <n v="3427"/>
    <s v="We Were Kings"/>
    <x v="3425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x v="3415"/>
  </r>
  <r>
    <n v="3428"/>
    <s v="CREDITORS | Jack Studio Theatre | Smith after Strindberg"/>
    <x v="3426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x v="3416"/>
  </r>
  <r>
    <n v="3429"/>
    <s v="Virtual Reality - A play about autism, family and The Sims."/>
    <x v="3427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x v="3417"/>
  </r>
  <r>
    <n v="3430"/>
    <s v="Being Patient"/>
    <x v="3428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x v="3418"/>
  </r>
  <r>
    <n v="3431"/>
    <s v="Local Jewell Production's Inaugural Season (2014-2015)"/>
    <x v="3429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x v="3419"/>
  </r>
  <r>
    <n v="3432"/>
    <s v="Love Letters"/>
    <x v="3430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x v="3420"/>
  </r>
  <r>
    <n v="3433"/>
    <s v="The Dybbuk"/>
    <x v="3431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x v="3421"/>
  </r>
  <r>
    <n v="3434"/>
    <s v="The Williams Project"/>
    <x v="3432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x v="3422"/>
  </r>
  <r>
    <n v="3435"/>
    <s v="Tickets for the Tenderloin"/>
    <x v="3433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x v="3423"/>
  </r>
  <r>
    <n v="3436"/>
    <s v="â€œDamselflyâ€ Gracing the stage"/>
    <x v="3434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x v="3424"/>
  </r>
  <r>
    <n v="3437"/>
    <s v="Alzheimer's:The Musical World Premiere Tickets &amp; FUNdrasier!"/>
    <x v="3435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x v="3425"/>
  </r>
  <r>
    <n v="3438"/>
    <s v="KLIPPIES"/>
    <x v="3436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x v="3426"/>
  </r>
  <r>
    <n v="3439"/>
    <s v="Cirque Inspired Alice's Adventures in Wonderland"/>
    <x v="3437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x v="3427"/>
  </r>
  <r>
    <n v="3440"/>
    <s v="Gruesome Playground Injuries"/>
    <x v="3438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x v="3428"/>
  </r>
  <r>
    <n v="3441"/>
    <s v="Putting on a great play in Los Angeles!"/>
    <x v="3439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x v="3429"/>
  </r>
  <r>
    <n v="3442"/>
    <s v="An Evening of Radio"/>
    <x v="3440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x v="3430"/>
  </r>
  <r>
    <n v="3443"/>
    <s v="Reading of a New Play by Garrett Zuercher"/>
    <x v="3441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x v="3431"/>
  </r>
  <r>
    <n v="3444"/>
    <s v="Training young artists! Act Yo' Age Theatre Co debut"/>
    <x v="3442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x v="3432"/>
  </r>
  <r>
    <n v="3445"/>
    <s v="Axon Theatre - First Project (Phase 1)"/>
    <x v="3443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x v="3433"/>
  </r>
  <r>
    <n v="3446"/>
    <s v="'Pope Head' - The World Tour of Australia"/>
    <x v="3444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x v="3434"/>
  </r>
  <r>
    <n v="3447"/>
    <s v="The Vagabond Halfback"/>
    <x v="3445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x v="3435"/>
  </r>
  <r>
    <n v="3448"/>
    <s v="The Mount, new play about Edith Wharton"/>
    <x v="3446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x v="3436"/>
  </r>
  <r>
    <n v="3449"/>
    <s v="Love Letters To My Children, directed by Charles J. Ouda"/>
    <x v="3447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x v="3437"/>
  </r>
  <r>
    <n v="3450"/>
    <s v="The Beautiful House"/>
    <x v="3448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x v="3438"/>
  </r>
  <r>
    <n v="3451"/>
    <s v="The Twilight Zone Play"/>
    <x v="3449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x v="3439"/>
  </r>
  <r>
    <n v="3452"/>
    <s v="On the Verge (Or, The Geography of Yearning) goes Steampunk!"/>
    <x v="3450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x v="3440"/>
  </r>
  <r>
    <n v="3453"/>
    <s v="'Patagonia' - by Robert George"/>
    <x v="3451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x v="3441"/>
  </r>
  <r>
    <n v="3454"/>
    <s v="The Not So Curious Incident of the Man in the Green Volvo"/>
    <x v="3452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x v="3442"/>
  </r>
  <r>
    <n v="3455"/>
    <s v="&quot;Vanya and Sonia and Masha and Spike&quot; by Christopher Durang"/>
    <x v="3453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x v="3443"/>
  </r>
  <r>
    <n v="3456"/>
    <s v="THIEF"/>
    <x v="3454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x v="3444"/>
  </r>
  <r>
    <n v="3457"/>
    <s v="The Impossible Adventures Of Supernova Jones"/>
    <x v="3455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x v="3445"/>
  </r>
  <r>
    <n v="3458"/>
    <s v="J. Lee Vocque's BASED ON ACTUAL EVENTS"/>
    <x v="3456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x v="3446"/>
  </r>
  <r>
    <n v="3459"/>
    <s v="CYRIL THE SQUIRREL a magical children's theatre tour"/>
    <x v="3457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x v="3447"/>
  </r>
  <r>
    <n v="3460"/>
    <s v="Pushers"/>
    <x v="3458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x v="3448"/>
  </r>
  <r>
    <n v="3461"/>
    <s v="Foolish Mortals present Shakespeare's Twelfth Night"/>
    <x v="3459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x v="3449"/>
  </r>
  <r>
    <n v="3462"/>
    <s v="Upstart Crows of Santa Fe Stage Weapons"/>
    <x v="3460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x v="3450"/>
  </r>
  <r>
    <n v="3463"/>
    <s v="Uncalled For Presents: Playday Mayday in Toronto!"/>
    <x v="3461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x v="3451"/>
  </r>
  <r>
    <n v="3464"/>
    <s v="SHE! Is History!"/>
    <x v="3462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x v="3452"/>
  </r>
  <r>
    <n v="3465"/>
    <s v="Crooked Tree Theatre Presents Family Duels"/>
    <x v="3463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x v="3453"/>
  </r>
  <r>
    <n v="3466"/>
    <s v="Spotlight Youth Theater Production of Wizard"/>
    <x v="3464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x v="3454"/>
  </r>
  <r>
    <n v="3467"/>
    <s v="Venus in Fur, Los Angeles."/>
    <x v="3465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x v="3455"/>
  </r>
  <r>
    <n v="3468"/>
    <s v="Publicity for &quot;When Yellow Were the Stars on Earth&quot;"/>
    <x v="3466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x v="3456"/>
  </r>
  <r>
    <n v="3469"/>
    <s v="An Evening of Original One Acts"/>
    <x v="3467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x v="3457"/>
  </r>
  <r>
    <n v="3470"/>
    <s v="She Kills Monsters"/>
    <x v="3468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x v="3458"/>
  </r>
  <r>
    <n v="3471"/>
    <s v="Different is Dangerous"/>
    <x v="3469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x v="3459"/>
  </r>
  <r>
    <n v="3472"/>
    <s v="Dandelion Theatre: 'Body Awareness' by Annie Baker"/>
    <x v="3470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x v="3460"/>
  </r>
  <r>
    <n v="3473"/>
    <s v="King Sisyphus"/>
    <x v="3471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x v="3461"/>
  </r>
  <r>
    <n v="3474"/>
    <s v="Be Prepared"/>
    <x v="3472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x v="3462"/>
  </r>
  <r>
    <n v="3475"/>
    <s v="Score"/>
    <x v="3473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x v="3463"/>
  </r>
  <r>
    <n v="3476"/>
    <s v="REBATEnsemble Presents: ICONS - The Martin Show"/>
    <x v="3474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x v="3464"/>
  </r>
  <r>
    <n v="3477"/>
    <s v="PCSF's Biannual 24-Hour Play Festival"/>
    <x v="3475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x v="3465"/>
  </r>
  <r>
    <n v="3478"/>
    <s v="Measure for Measure"/>
    <x v="3476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x v="3466"/>
  </r>
  <r>
    <n v="3479"/>
    <s v="Civil Rogues"/>
    <x v="3477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x v="3467"/>
  </r>
  <r>
    <n v="3480"/>
    <s v="Georgia - the full cast production"/>
    <x v="3478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x v="3468"/>
  </r>
  <r>
    <n v="3481"/>
    <s v="FIX THE FITZ"/>
    <x v="3479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x v="3469"/>
  </r>
  <r>
    <n v="3482"/>
    <s v="Old Trunk - Edinburgh 2014"/>
    <x v="3480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x v="3470"/>
  </r>
  <r>
    <n v="3483"/>
    <s v="The Faculty Lounge"/>
    <x v="3481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x v="3471"/>
  </r>
  <r>
    <n v="3484"/>
    <s v="Macbeth in the Basement"/>
    <x v="3482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x v="3472"/>
  </r>
  <r>
    <n v="3485"/>
    <s v="An Evening with Sarah Pettyfer"/>
    <x v="3483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x v="3473"/>
  </r>
  <r>
    <n v="3486"/>
    <s v="Might As Well Live: Dorothy Parker Does Hollywood Fringe"/>
    <x v="3484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x v="3474"/>
  </r>
  <r>
    <n v="3487"/>
    <s v="Jericho Creek"/>
    <x v="348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x v="3475"/>
  </r>
  <r>
    <n v="3488"/>
    <s v="Gorilla Theater Productions Presents: Phase 3"/>
    <x v="3486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x v="3476"/>
  </r>
  <r>
    <n v="3489"/>
    <s v="&quot;Oh, the Humanity&quot; at the Tabard Theatre this September"/>
    <x v="3487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x v="3477"/>
  </r>
  <r>
    <n v="3490"/>
    <s v="2016 Next Stage Residents Class Presents: When She Had Wings"/>
    <x v="3488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x v="3478"/>
  </r>
  <r>
    <n v="3491"/>
    <s v="William Shakespeare's The Tempest"/>
    <x v="3489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x v="3479"/>
  </r>
  <r>
    <n v="3492"/>
    <s v="The Man from Willow's Brook, a new play by Kevin Kordis"/>
    <x v="3490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x v="3480"/>
  </r>
  <r>
    <n v="3493"/>
    <s v="Not Your Garden Variety Theater"/>
    <x v="3491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x v="3481"/>
  </r>
  <r>
    <n v="3494"/>
    <s v="Special in a Bad Way"/>
    <x v="3492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x v="3482"/>
  </r>
  <r>
    <n v="3495"/>
    <s v="The Village - one woman show"/>
    <x v="3493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x v="3483"/>
  </r>
  <r>
    <n v="3496"/>
    <s v="Resurrecting LIZZIE BORDEN LIVE"/>
    <x v="3494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x v="3484"/>
  </r>
  <r>
    <n v="3497"/>
    <s v="Send SACKERSON to SD Fringe"/>
    <x v="3495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x v="3485"/>
  </r>
  <r>
    <n v="3498"/>
    <s v="Mamahood: turn and face the strange"/>
    <x v="3496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x v="3486"/>
  </r>
  <r>
    <n v="3499"/>
    <s v="Fefu and Her Friends"/>
    <x v="3497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x v="3487"/>
  </r>
  <r>
    <n v="3500"/>
    <s v="The Glass Menagerie: Independent Student-Run Production"/>
    <x v="3498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x v="3488"/>
  </r>
  <r>
    <n v="3501"/>
    <s v="Pig by Alex Oates (London Run)"/>
    <x v="3499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x v="3489"/>
  </r>
  <r>
    <n v="3502"/>
    <s v="Dickhead"/>
    <x v="3500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x v="3490"/>
  </r>
  <r>
    <n v="3503"/>
    <s v="Tarantella"/>
    <x v="3501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x v="3491"/>
  </r>
  <r>
    <n v="3504"/>
    <s v="Sterling Lion Theater Company"/>
    <x v="3502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x v="3492"/>
  </r>
  <r>
    <n v="3505"/>
    <s v="Second Act: The Four Disgracers"/>
    <x v="3503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x v="3493"/>
  </r>
  <r>
    <n v="3506"/>
    <s v="&quot;The Secret&quot; Goes to NYC International Fringe Festival"/>
    <x v="3504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x v="3494"/>
  </r>
  <r>
    <n v="3507"/>
    <s v="The Chameleon Fools Theatre Troupe Project"/>
    <x v="3505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x v="3495"/>
  </r>
  <r>
    <n v="3508"/>
    <s v="Roll The Dice Theatre Company"/>
    <x v="3506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x v="3496"/>
  </r>
  <r>
    <n v="3509"/>
    <s v="PL@Y, an all-original fusion of comedy, rock, and dance"/>
    <x v="3507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x v="3497"/>
  </r>
  <r>
    <n v="3510"/>
    <s v="Shakespeare in the Park: Much Ado About Nothing"/>
    <x v="3508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x v="3498"/>
  </r>
  <r>
    <n v="3511"/>
    <s v="Silent Planet"/>
    <x v="3509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x v="3499"/>
  </r>
  <r>
    <n v="3512"/>
    <s v="With My Eyes Wide Open"/>
    <x v="3510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x v="3500"/>
  </r>
  <r>
    <n v="3513"/>
    <s v="Send Truth AND Consequences To TNT's 2014 Youth Conference"/>
    <x v="3511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x v="3501"/>
  </r>
  <r>
    <n v="3514"/>
    <s v="In the Hours Before the Bars Open, a play by Nate HarpÃ©l"/>
    <x v="3512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x v="3502"/>
  </r>
  <r>
    <n v="3515"/>
    <s v="Twelfth Night by William Shakespeare"/>
    <x v="3513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x v="3503"/>
  </r>
  <r>
    <n v="3516"/>
    <s v="The March of the Bonus Army"/>
    <x v="3514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x v="3504"/>
  </r>
  <r>
    <n v="3517"/>
    <s v="A Bright Room Called Day by Tony Kushner"/>
    <x v="3515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x v="3505"/>
  </r>
  <r>
    <n v="3518"/>
    <s v="BEASTS OF BAVERLY GROVE"/>
    <x v="3516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x v="3506"/>
  </r>
  <r>
    <n v="3519"/>
    <s v="Bookstory"/>
    <x v="3517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x v="3507"/>
  </r>
  <r>
    <n v="3520"/>
    <s v="Protocols"/>
    <x v="3518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x v="3508"/>
  </r>
  <r>
    <n v="3521"/>
    <s v="As the Naked Lead the Blind (Play)"/>
    <x v="3519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x v="3509"/>
  </r>
  <r>
    <n v="3522"/>
    <s v="'Over the Top: The true-life tale of Dorothy Lawrence'"/>
    <x v="3520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x v="3510"/>
  </r>
  <r>
    <n v="3523"/>
    <s v="Magnificence"/>
    <x v="3521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x v="3511"/>
  </r>
  <r>
    <n v="3524"/>
    <s v="Sweet, Sweet Spirit"/>
    <x v="3522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x v="3512"/>
  </r>
  <r>
    <n v="3525"/>
    <s v="Talk to Me Like The Rain and Let Me Listen"/>
    <x v="3523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x v="3453"/>
  </r>
  <r>
    <n v="3526"/>
    <s v="Human, Kind Theater Project"/>
    <x v="3524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x v="3513"/>
  </r>
  <r>
    <n v="3527"/>
    <s v="Darryl Reuben Hall's THE DINNER Nat'l Premiere in NY Fest!"/>
    <x v="3525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x v="3514"/>
  </r>
  <r>
    <n v="3528"/>
    <s v="World premiere of BIRTHDAY SUIT at the Old Red Lion"/>
    <x v="3526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x v="3515"/>
  </r>
  <r>
    <n v="3529"/>
    <s v="Face Off Theatre Company Inaugural Season 2015-2016"/>
    <x v="3527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x v="3516"/>
  </r>
  <r>
    <n v="3530"/>
    <s v="Far From Fiction"/>
    <x v="3528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x v="3517"/>
  </r>
  <r>
    <n v="3531"/>
    <s v="The Reinvention of Lily Johnson"/>
    <x v="3529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x v="3518"/>
  </r>
  <r>
    <n v="3532"/>
    <s v="&quot;I Will Speak For Myself&quot;"/>
    <x v="3530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x v="3519"/>
  </r>
  <r>
    <n v="3533"/>
    <s v="Young Philosophers Theater Company Winter Productions"/>
    <x v="3531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x v="3520"/>
  </r>
  <r>
    <n v="3534"/>
    <s v="Night of Ashes"/>
    <x v="3532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x v="3521"/>
  </r>
  <r>
    <n v="3535"/>
    <s v="Twelve Angry Women"/>
    <x v="3533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x v="1804"/>
  </r>
  <r>
    <n v="3536"/>
    <s v="Paria Exchange at Dave's Leicester Comedy Festival"/>
    <x v="3534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x v="3522"/>
  </r>
  <r>
    <n v="3537"/>
    <s v="The Untold Tales of the Brothers Grimm"/>
    <x v="3535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x v="3523"/>
  </r>
  <r>
    <n v="3538"/>
    <s v="'Mooring' - Vocal Point Theatre Project"/>
    <x v="3536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x v="3524"/>
  </r>
  <r>
    <n v="3539"/>
    <s v="Chokehold"/>
    <x v="3537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x v="3525"/>
  </r>
  <r>
    <n v="3540"/>
    <s v="The Silence at the Song's End"/>
    <x v="3538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x v="3526"/>
  </r>
  <r>
    <n v="3541"/>
    <s v="Twelfth Night or What You Will"/>
    <x v="3539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x v="3527"/>
  </r>
  <r>
    <n v="3542"/>
    <s v="Gifts of War"/>
    <x v="3540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x v="3528"/>
  </r>
  <r>
    <n v="3543"/>
    <s v="&quot;CIRQUE CAPRICIEUX, the greatest one woman show on earth&quot;"/>
    <x v="3541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x v="3529"/>
  </r>
  <r>
    <n v="3544"/>
    <s v="Gruoch, or Lady Macbeth"/>
    <x v="3542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x v="3530"/>
  </r>
  <r>
    <n v="3545"/>
    <s v="Shakespeare!! To fund or not to fund, that is the Question?"/>
    <x v="3543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x v="3531"/>
  </r>
  <r>
    <n v="3546"/>
    <s v="2015 Philadelphia Premier: Bonhoeffer's Cost"/>
    <x v="3544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x v="3532"/>
  </r>
  <r>
    <n v="3547"/>
    <s v="Tommy and Me by Ray Didinger - Theatre Exile"/>
    <x v="3545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x v="3533"/>
  </r>
  <r>
    <n v="3548"/>
    <s v="THE UNDERSTUDY @ WORKING STAGE"/>
    <x v="3546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x v="3534"/>
  </r>
  <r>
    <n v="3549"/>
    <s v="The Munitionettes"/>
    <x v="3547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x v="3535"/>
  </r>
  <r>
    <n v="3550"/>
    <s v="MOONFACE"/>
    <x v="3548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x v="3536"/>
  </r>
  <r>
    <n v="3551"/>
    <s v="2014 UASPA Theatre Showcase"/>
    <x v="3549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x v="3537"/>
  </r>
  <r>
    <n v="3552"/>
    <s v="Lock&amp;Key Theatre present 'Timon of Athens'"/>
    <x v="3550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x v="3538"/>
  </r>
  <r>
    <n v="3553"/>
    <s v="Coming Home"/>
    <x v="3551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x v="3539"/>
  </r>
  <r>
    <n v="3554"/>
    <s v="MASKS: Off-Broadway Debut"/>
    <x v="3552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x v="3540"/>
  </r>
  <r>
    <n v="3555"/>
    <s v="Free Theatre for Kids: Baby Living Room"/>
    <x v="3553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x v="3541"/>
  </r>
  <r>
    <n v="3556"/>
    <s v="Immortal"/>
    <x v="3554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x v="3542"/>
  </r>
  <r>
    <n v="3557"/>
    <s v="Good Bread Alley"/>
    <x v="3555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x v="3543"/>
  </r>
  <r>
    <n v="3558"/>
    <s v="SPILL - A verbatim show about sex"/>
    <x v="3556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x v="3544"/>
  </r>
  <r>
    <n v="3559"/>
    <s v="Let's Launch Disco Turtle Productions"/>
    <x v="3557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x v="3545"/>
  </r>
  <r>
    <n v="3560"/>
    <s v="Book Club: A Comedy"/>
    <x v="3558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x v="3546"/>
  </r>
  <r>
    <n v="3561"/>
    <s v="How You Kiss Me... at FringeNYC 2015"/>
    <x v="3559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x v="3547"/>
  </r>
  <r>
    <n v="3562"/>
    <s v="ThreeWay - A new play about dating and relationships."/>
    <x v="3560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x v="3548"/>
  </r>
  <r>
    <n v="3563"/>
    <s v="A History, w Nowell Edmurnds at the Edinburgh Fringe!"/>
    <x v="3561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x v="3549"/>
  </r>
  <r>
    <n v="3564"/>
    <s v="The Pillowman Aberdeen"/>
    <x v="3562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x v="3550"/>
  </r>
  <r>
    <n v="3565"/>
    <s v="The Honeymoon is Over - An Original Play by Zakry Fin"/>
    <x v="3563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x v="3551"/>
  </r>
  <r>
    <n v="3566"/>
    <s v="VANITY BITES BACK by Helen Duff"/>
    <x v="3564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x v="3552"/>
  </r>
  <r>
    <n v="3567"/>
    <s v="Back To Blackbrick- A new play with live music"/>
    <x v="3565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x v="3553"/>
  </r>
  <r>
    <n v="3568"/>
    <s v="The Fairy Tale: A Little Daylight"/>
    <x v="3566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x v="3554"/>
  </r>
  <r>
    <n v="3569"/>
    <s v="Green Light Productions produces theatre created by women"/>
    <x v="3567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x v="3555"/>
  </r>
  <r>
    <n v="3570"/>
    <s v="The Lower Depths"/>
    <x v="3568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x v="3556"/>
  </r>
  <r>
    <n v="3571"/>
    <s v="Cans at Theatre503"/>
    <x v="3569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x v="3557"/>
  </r>
  <r>
    <n v="3572"/>
    <s v="Monster"/>
    <x v="3570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x v="3558"/>
  </r>
  <r>
    <n v="3573"/>
    <s v="Licensed To Ill"/>
    <x v="3571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x v="3559"/>
  </r>
  <r>
    <n v="3574"/>
    <s v="Galli Theater Fresh Start Fundraiser"/>
    <x v="3572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x v="3560"/>
  </r>
  <r>
    <n v="3575"/>
    <s v="AnaiÌˆs Nin Goes to Hell"/>
    <x v="3573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x v="3561"/>
  </r>
  <r>
    <n v="3576"/>
    <s v="Vote for Next Season's Shows!"/>
    <x v="3574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x v="3562"/>
  </r>
  <r>
    <n v="3577"/>
    <s v="The Laramie Project in Utah County"/>
    <x v="3575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x v="3563"/>
  </r>
  <r>
    <n v="3578"/>
    <s v="Home"/>
    <x v="3576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x v="3564"/>
  </r>
  <r>
    <n v="3579"/>
    <s v="fEast Theatre presents &quot;Winter '53&quot;, a new play by Rob John"/>
    <x v="3577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x v="3565"/>
  </r>
  <r>
    <n v="3580"/>
    <s v="Annabel Lost"/>
    <x v="3578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x v="3566"/>
  </r>
  <r>
    <n v="3581"/>
    <s v="Get FREAK to the Edinburgh Fringe"/>
    <x v="3579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x v="3567"/>
  </r>
  <r>
    <n v="3582"/>
    <s v="REALLY REALLY"/>
    <x v="3580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x v="3568"/>
  </r>
  <r>
    <n v="3583"/>
    <s v="The Tragedy of Mario and Juliet"/>
    <x v="3581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x v="3569"/>
  </r>
  <r>
    <n v="3584"/>
    <s v="Pramkicker - Edinburgh and Beyond"/>
    <x v="3582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x v="3570"/>
  </r>
  <r>
    <n v="3585"/>
    <s v="The Lost Boy (a play)"/>
    <x v="3583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x v="3571"/>
  </r>
  <r>
    <n v="3586"/>
    <s v="Actors &amp; Musicians who are Blind or Autistic"/>
    <x v="3584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x v="3572"/>
  </r>
  <r>
    <n v="3587"/>
    <s v="Blue Stockings @ The Cockpit Theatre"/>
    <x v="3585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x v="3573"/>
  </r>
  <r>
    <n v="3588"/>
    <s v="MENTAL Play short-tour 2015!"/>
    <x v="3586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x v="3574"/>
  </r>
  <r>
    <n v="3589"/>
    <s v="God is a Woman (The Untitled Mitchell Buckley Project)"/>
    <x v="3587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x v="3575"/>
  </r>
  <r>
    <n v="3590"/>
    <s v="The Glasshouse"/>
    <x v="3588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x v="3576"/>
  </r>
  <r>
    <n v="3591"/>
    <s v="The Boy at the Edge of Everything NEXT STAGE RESIDENT SHOW"/>
    <x v="3589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x v="3577"/>
  </r>
  <r>
    <n v="3592"/>
    <s v="boom- a play by Peter Sinn Nachtrieb"/>
    <x v="3590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x v="3578"/>
  </r>
  <r>
    <n v="3593"/>
    <s v="&quot;Lucy &amp; Vincente&quot; A New Play about Lucille Ball"/>
    <x v="3591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x v="3579"/>
  </r>
  <r>
    <n v="3594"/>
    <s v="HEDDA"/>
    <x v="3592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x v="3580"/>
  </r>
  <r>
    <n v="3595"/>
    <s v="The Flu Season"/>
    <x v="3593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x v="3581"/>
  </r>
  <r>
    <n v="3596"/>
    <s v="SHADFLY - NEW PLAY AT THE ARTS PROJECT"/>
    <x v="3594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x v="3582"/>
  </r>
  <r>
    <n v="3597"/>
    <s v="Akvavit Theatre presents NOTHING OF ME by Arne Lygre"/>
    <x v="3595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x v="3583"/>
  </r>
  <r>
    <n v="3598"/>
    <s v="Cinderella"/>
    <x v="3596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x v="3584"/>
  </r>
  <r>
    <n v="3599"/>
    <s v="Promised Land"/>
    <x v="3597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x v="3585"/>
  </r>
  <r>
    <n v="3600"/>
    <s v="Pariah"/>
    <x v="3598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x v="3586"/>
  </r>
  <r>
    <n v="3601"/>
    <s v="Pink Confetti at The Courtyard Theatre, Hoxton"/>
    <x v="3599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x v="3587"/>
  </r>
  <r>
    <n v="3602"/>
    <s v="Red Lion Theatre Presents Shakespeare's Macbeth"/>
    <x v="3600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x v="3588"/>
  </r>
  <r>
    <n v="3603"/>
    <s v="Thank You For Waiting"/>
    <x v="3601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x v="3589"/>
  </r>
  <r>
    <n v="3604"/>
    <s v="Suddenly Split &amp; Swiping Over"/>
    <x v="3602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x v="3590"/>
  </r>
  <r>
    <n v="3605"/>
    <s v="Amateur production of The Blue Room by David Hare"/>
    <x v="3603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x v="3591"/>
  </r>
  <r>
    <n v="3606"/>
    <s v="Critical Ambition - BLINK by Phil Porter"/>
    <x v="3604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x v="3592"/>
  </r>
  <r>
    <n v="3607"/>
    <s v="E15 at The Pleasance and CPT"/>
    <x v="3605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x v="3593"/>
  </r>
  <r>
    <n v="3608"/>
    <s v="Petrification"/>
    <x v="3606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x v="3594"/>
  </r>
  <r>
    <n v="3609"/>
    <s v="KHOJALY - Giving a voice to refugees across the world"/>
    <x v="3607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x v="3595"/>
  </r>
  <r>
    <n v="3610"/>
    <s v="The Florence Company presents 'America'"/>
    <x v="3608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x v="3596"/>
  </r>
  <r>
    <n v="3611"/>
    <s v="Xavier Project: Leftovers"/>
    <x v="3609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x v="3597"/>
  </r>
  <r>
    <n v="3612"/>
    <s v="Welcome Back To Harlem: A Hellfighter's Story"/>
    <x v="3610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x v="3598"/>
  </r>
  <r>
    <n v="3613"/>
    <s v="HIS NAME IS ARTHUR HOLMBERG"/>
    <x v="3611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x v="3599"/>
  </r>
  <r>
    <n v="3614"/>
    <s v="Gruesome Playground Injuries"/>
    <x v="3612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x v="3600"/>
  </r>
  <r>
    <n v="3615"/>
    <s v="See Bob Run by Daniel MacIvor"/>
    <x v="3613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x v="3601"/>
  </r>
  <r>
    <n v="3616"/>
    <s v="Taming of the Shrew - New Wimbledon Theatre"/>
    <x v="3614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x v="3602"/>
  </r>
  <r>
    <n v="3617"/>
    <s v="One Good Night by Aisling Caffrey"/>
    <x v="3615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x v="3603"/>
  </r>
  <r>
    <n v="3618"/>
    <s v="Checkpoint 22"/>
    <x v="3616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x v="3604"/>
  </r>
  <r>
    <n v="3619"/>
    <s v="VST presents Sincerity Forever"/>
    <x v="3617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x v="3605"/>
  </r>
  <r>
    <n v="3620"/>
    <s v="The Irish play MISTERMAN by Enda Walsh, heads to Boulder"/>
    <x v="3618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x v="3606"/>
  </r>
  <r>
    <n v="3621"/>
    <s v="EverScape"/>
    <x v="3619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x v="3607"/>
  </r>
  <r>
    <n v="3622"/>
    <s v="Shakespeare's Pericles, Prince of Tyre"/>
    <x v="3620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x v="3608"/>
  </r>
  <r>
    <n v="3623"/>
    <s v="Since I've Been Here"/>
    <x v="3621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x v="3609"/>
  </r>
  <r>
    <n v="3624"/>
    <s v="&quot;The Next Event&quot;"/>
    <x v="3622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x v="3610"/>
  </r>
  <r>
    <n v="3625"/>
    <s v="Village Pub Theatre- FRINGE 2015"/>
    <x v="3623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x v="3611"/>
  </r>
  <r>
    <n v="3626"/>
    <s v="These are your lives."/>
    <x v="3624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x v="3612"/>
  </r>
  <r>
    <n v="3627"/>
    <s v="One Shot Theatre Company"/>
    <x v="3625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x v="3613"/>
  </r>
  <r>
    <n v="3628"/>
    <s v="Blast From the Past"/>
    <x v="3626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x v="3614"/>
  </r>
  <r>
    <n v="3629"/>
    <s v="Capricorn Horn- Entertainment for the World's Finest Gents"/>
    <x v="3627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x v="3615"/>
  </r>
  <r>
    <n v="3630"/>
    <s v="Jeremy Kyle- The Opera"/>
    <x v="3628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x v="3616"/>
  </r>
  <r>
    <n v="3631"/>
    <s v="Evo: An Original Rock Opera"/>
    <x v="3629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x v="3617"/>
  </r>
  <r>
    <n v="3632"/>
    <s v="Some Enchanted Evening UK TOUR"/>
    <x v="3630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x v="3618"/>
  </r>
  <r>
    <n v="3633"/>
    <s v="SMOKEY AND THE BANDIT: THE MUSICAL"/>
    <x v="3631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x v="3619"/>
  </r>
  <r>
    <n v="3634"/>
    <s v="Alice - A New Musical"/>
    <x v="3632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x v="3620"/>
  </r>
  <r>
    <n v="3635"/>
    <s v="Mary's Son"/>
    <x v="3633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x v="3621"/>
  </r>
  <r>
    <n v="3636"/>
    <s v="The Brother's of B-Block"/>
    <x v="3634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x v="3622"/>
  </r>
  <r>
    <n v="3637"/>
    <s v="The Ballad of Downtown Jake"/>
    <x v="3635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x v="3623"/>
  </r>
  <r>
    <n v="3638"/>
    <s v="Project Hedwig and the Angry Inch"/>
    <x v="3636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x v="3624"/>
  </r>
  <r>
    <n v="3639"/>
    <s v="POE!"/>
    <x v="3637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x v="3625"/>
  </r>
  <r>
    <n v="3640"/>
    <s v="Spring Awakening Presented by Catoctin Mountain Players"/>
    <x v="3638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x v="3626"/>
  </r>
  <r>
    <n v="3641"/>
    <s v="THE PRYOR EMPIRE: A RICHARD PRYOR TRIBUTE"/>
    <x v="3639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x v="3627"/>
  </r>
  <r>
    <n v="3642"/>
    <s v="My own musical"/>
    <x v="3640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x v="3628"/>
  </r>
  <r>
    <n v="3643"/>
    <s v="Puberty: The Musical"/>
    <x v="3641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x v="3629"/>
  </r>
  <r>
    <n v="3644"/>
    <s v="SHS presents Rodgers and Hammerstein's Cinderella"/>
    <x v="3642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x v="3630"/>
  </r>
  <r>
    <n v="3645"/>
    <s v="If the Shoe Fits"/>
    <x v="3643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x v="3631"/>
  </r>
  <r>
    <n v="3646"/>
    <s v="Our Sacred Honor"/>
    <x v="3644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x v="3632"/>
  </r>
  <r>
    <n v="3647"/>
    <s v="Zachariah Sheldon: A musical to chill your blood"/>
    <x v="3645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x v="3633"/>
  </r>
  <r>
    <n v="3648"/>
    <s v="Moth Theater Lives"/>
    <x v="3646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x v="3634"/>
  </r>
  <r>
    <n v="3649"/>
    <s v="Honest Aesop's Fables - Tall tales for short people"/>
    <x v="3647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x v="3635"/>
  </r>
  <r>
    <n v="3650"/>
    <s v="Weald at The Finborough Theatre"/>
    <x v="3648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x v="3636"/>
  </r>
  <r>
    <n v="3651"/>
    <s v="Staged Reading of &quot;The Rise and Fall of Little Voice&quot;"/>
    <x v="3649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x v="3637"/>
  </r>
  <r>
    <n v="3652"/>
    <s v="A Midsummer Night's Dream"/>
    <x v="3650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x v="3638"/>
  </r>
  <r>
    <n v="3653"/>
    <s v="ALLIE"/>
    <x v="3651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x v="3639"/>
  </r>
  <r>
    <n v="3654"/>
    <s v="Funding for 'Cooked' a dark comedy by Christopher Adams"/>
    <x v="3652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x v="3640"/>
  </r>
  <r>
    <n v="3655"/>
    <s v="The Tumbleweed Zephyr"/>
    <x v="3653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x v="3641"/>
  </r>
  <r>
    <n v="3656"/>
    <s v="AG Theater RÃ¤mibÃ¼hl Projekt 2017"/>
    <x v="3654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x v="3642"/>
  </r>
  <r>
    <n v="3657"/>
    <s v="Teaterforestilling: Shakespeare patchwork"/>
    <x v="3655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x v="3643"/>
  </r>
  <r>
    <n v="3658"/>
    <s v="Mr. Marmalade"/>
    <x v="3656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x v="3644"/>
  </r>
  <r>
    <n v="3659"/>
    <s v="Reality of Love Remix (Love in Disguise)"/>
    <x v="3657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x v="3645"/>
  </r>
  <r>
    <n v="3660"/>
    <s v="ThÃ©rÃ¨se Raquin at The Courtyard Theatre"/>
    <x v="3658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x v="3646"/>
  </r>
  <r>
    <n v="3661"/>
    <s v="AENY's Production of An Invisible Piece of this World"/>
    <x v="3659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x v="3647"/>
  </r>
  <r>
    <n v="3662"/>
    <s v="Searching for Tookoolito. An Inuk Woman's Arctic Expedition."/>
    <x v="3660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x v="3648"/>
  </r>
  <r>
    <n v="3663"/>
    <s v="IHDC's 2017 Pantomime - Jack and the Beanstalk"/>
    <x v="3661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x v="3649"/>
  </r>
  <r>
    <n v="3664"/>
    <s v="Cubs: an Original Work"/>
    <x v="3662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x v="3650"/>
  </r>
  <r>
    <n v="3665"/>
    <s v="Napoleon in Scotland / NapolÃ©on en Ecosse"/>
    <x v="3663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x v="3651"/>
  </r>
  <r>
    <n v="3666"/>
    <s v="Israel LÃ³pez @ Ojai Playwrights Conference"/>
    <x v="3664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x v="3652"/>
  </r>
  <r>
    <n v="3667"/>
    <s v="The Stolen Inches, Edinburgh 2015"/>
    <x v="3665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x v="3653"/>
  </r>
  <r>
    <n v="3668"/>
    <s v="Lemming Theatrical's Smell of the Kill"/>
    <x v="3666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x v="3654"/>
  </r>
  <r>
    <n v="3669"/>
    <s v="Prowl Theatre Company"/>
    <x v="3667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x v="3655"/>
  </r>
  <r>
    <n v="3670"/>
    <s v="Royal Holloway's Drama Society Presents 'Posh'"/>
    <x v="3668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x v="3656"/>
  </r>
  <r>
    <n v="3671"/>
    <s v="Kylie for President"/>
    <x v="3669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x v="3657"/>
  </r>
  <r>
    <n v="3672"/>
    <s v="The Bombing of the Grand Hotel. A compelling new play"/>
    <x v="3670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x v="3658"/>
  </r>
  <r>
    <n v="3673"/>
    <s v="CHILD Z"/>
    <x v="3671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x v="3659"/>
  </r>
  <r>
    <n v="3674"/>
    <s v="FAUST.hier und jetzt"/>
    <x v="3672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x v="3660"/>
  </r>
  <r>
    <n v="3675"/>
    <s v="Memoir of a Forgotten Past"/>
    <x v="3673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x v="3661"/>
  </r>
  <r>
    <n v="3676"/>
    <s v="The Black and White Theatre Company Inc."/>
    <x v="3674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x v="3662"/>
  </r>
  <r>
    <n v="3677"/>
    <s v="Goldfish Memory Productions"/>
    <x v="3675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x v="3663"/>
  </r>
  <r>
    <n v="3678"/>
    <s v="Some big Some bang"/>
    <x v="3676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x v="3664"/>
  </r>
  <r>
    <n v="3679"/>
    <s v="DOG SEES GOD: Confessions of a Teenage Blockhead"/>
    <x v="3677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x v="3665"/>
  </r>
  <r>
    <n v="3680"/>
    <s v="Loading Dock Theatre Presents: The Dudleys! A Family Game"/>
    <x v="3678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x v="3666"/>
  </r>
  <r>
    <n v="3681"/>
    <s v="&quot;So Amazing&quot; produced at the Kraine Theater NYC"/>
    <x v="3679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x v="3667"/>
  </r>
  <r>
    <n v="3682"/>
    <s v="&quot;Unexpectedly Expecting&quot; - A One-Woman Show"/>
    <x v="3680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x v="3668"/>
  </r>
  <r>
    <n v="3683"/>
    <s v="A Krumpus Story - World Premiere"/>
    <x v="3681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x v="3669"/>
  </r>
  <r>
    <n v="3684"/>
    <s v="Cassiopeia"/>
    <x v="3682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x v="3670"/>
  </r>
  <r>
    <n v="3685"/>
    <s v="Two Noble Kinsmen: Fire &amp; Shadows"/>
    <x v="3683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x v="3671"/>
  </r>
  <r>
    <n v="3686"/>
    <s v="Dog sees God by Bert V. Royal @ FSU"/>
    <x v="3684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x v="3672"/>
  </r>
  <r>
    <n v="3687"/>
    <s v="death (and straight boys)"/>
    <x v="3685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x v="3673"/>
  </r>
  <r>
    <n v="3688"/>
    <s v="The Tulip Tree 2014"/>
    <x v="3686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x v="3674"/>
  </r>
  <r>
    <n v="3689"/>
    <s v="Random Us"/>
    <x v="3687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x v="3675"/>
  </r>
  <r>
    <n v="3690"/>
    <s v="We Rise"/>
    <x v="3688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x v="3676"/>
  </r>
  <r>
    <n v="3691"/>
    <s v="Most Dangerous Man in America (WEB DuBois) by Amiri  Baraka"/>
    <x v="3689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x v="3677"/>
  </r>
  <r>
    <n v="3692"/>
    <s v="An Evening With Durang"/>
    <x v="3690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x v="3678"/>
  </r>
  <r>
    <n v="3693"/>
    <s v="Jason (Georgia on My Mind)"/>
    <x v="3691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x v="3679"/>
  </r>
  <r>
    <n v="3694"/>
    <s v="Three Christs - Presented at Dixon Place"/>
    <x v="3692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x v="3680"/>
  </r>
  <r>
    <n v="3695"/>
    <s v="The History Boys at USC"/>
    <x v="3693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x v="3681"/>
  </r>
  <r>
    <n v="3696"/>
    <s v="&quot;Lifted&quot; - The Theatre Shed's 10 Year Anniversary Show"/>
    <x v="3694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x v="3682"/>
  </r>
  <r>
    <n v="3697"/>
    <s v="Sid the tour 2016"/>
    <x v="3695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x v="3683"/>
  </r>
  <r>
    <n v="3698"/>
    <s v="CORIOLANUS | THE NORMAL HEART @ The Lab Theater"/>
    <x v="3696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x v="3684"/>
  </r>
  <r>
    <n v="3699"/>
    <s v="Tell Me That You Love Me"/>
    <x v="3697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x v="3685"/>
  </r>
  <r>
    <n v="3700"/>
    <s v="Generations (Senior Project)"/>
    <x v="3698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x v="3686"/>
  </r>
  <r>
    <n v="3701"/>
    <s v="Dog Show"/>
    <x v="3699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x v="3687"/>
  </r>
  <r>
    <n v="3702"/>
    <s v="SANKARA"/>
    <x v="3700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x v="3688"/>
  </r>
  <r>
    <n v="3703"/>
    <s v="REBATEnsemble Presents: &quot;The Tempest&quot; by William Shakespeare"/>
    <x v="3701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x v="3689"/>
  </r>
  <r>
    <n v="3704"/>
    <s v="Constellations by Nick Payne at the Nottingham New Theatre"/>
    <x v="3702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x v="3690"/>
  </r>
  <r>
    <n v="3705"/>
    <s v="Pennywinkle: A New Chicago Comedy"/>
    <x v="3703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x v="3691"/>
  </r>
  <r>
    <n v="3706"/>
    <s v="The Drama Factory presents : The Magic Flute"/>
    <x v="3704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x v="3692"/>
  </r>
  <r>
    <n v="3707"/>
    <s v="A KC Fringe World Premiere: DESPERATE ACTS"/>
    <x v="3705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x v="3693"/>
  </r>
  <r>
    <n v="3708"/>
    <s v="Much Ado About Nothing"/>
    <x v="3706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x v="3694"/>
  </r>
  <r>
    <n v="3709"/>
    <s v="The Ruby Darlings Show"/>
    <x v="3707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x v="3695"/>
  </r>
  <r>
    <n v="3710"/>
    <s v="&quot;Loving Alanis&quot; Rocky Mountain Regional Premier"/>
    <x v="3708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x v="3696"/>
  </r>
  <r>
    <n v="3711"/>
    <s v="The Youth Shakespeare Project 2014"/>
    <x v="3709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x v="3174"/>
  </r>
  <r>
    <n v="3712"/>
    <s v="IT'S JUST MY LIFE"/>
    <x v="3710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x v="3697"/>
  </r>
  <r>
    <n v="3713"/>
    <s v="Bring Matt Fotis's Nights on the Couch to NYC!"/>
    <x v="3711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x v="3698"/>
  </r>
  <r>
    <n v="3714"/>
    <s v="Expedition (to NYC)"/>
    <x v="3712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x v="3699"/>
  </r>
  <r>
    <n v="3715"/>
    <s v="The Inspectors Call"/>
    <x v="3713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x v="3700"/>
  </r>
  <r>
    <n v="3716"/>
    <s v="Sylvia (a benefit show)"/>
    <x v="3714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x v="3701"/>
  </r>
  <r>
    <n v="3717"/>
    <s v="Told Look Younger at Jermyn Street Theatre"/>
    <x v="3715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x v="3702"/>
  </r>
  <r>
    <n v="3718"/>
    <s v="PUNK ROCK"/>
    <x v="3716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x v="3703"/>
  </r>
  <r>
    <n v="3719"/>
    <s v="Corium"/>
    <x v="3717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x v="3704"/>
  </r>
  <r>
    <n v="3720"/>
    <s v="Lakotas and the American Theatre"/>
    <x v="3718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x v="3705"/>
  </r>
  <r>
    <n v="3721"/>
    <s v="MamaÃ­ Kickstarts its 2015 Season: Chekhov, Williams &amp; more!"/>
    <x v="3719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x v="3706"/>
  </r>
  <r>
    <n v="3722"/>
    <s v="PSYCHOC une comÃ©die libertine de Bernard Granger"/>
    <x v="3720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x v="3707"/>
  </r>
  <r>
    <n v="3723"/>
    <s v="Beauty and the Beast"/>
    <x v="3721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x v="3708"/>
  </r>
  <r>
    <n v="3724"/>
    <s v="Send 'Bin Laden: The One Man Show' to Hollywood!"/>
    <x v="3722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x v="3709"/>
  </r>
  <r>
    <n v="3725"/>
    <s v="Mine by Polly Teale A Paper Parachutes Production"/>
    <x v="3723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x v="3710"/>
  </r>
  <r>
    <n v="3726"/>
    <s v="Howard's End 3.0"/>
    <x v="3724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x v="3711"/>
  </r>
  <r>
    <n v="3727"/>
    <s v="Star-Spangled Sitcoms: Huzzah &amp; John Adams"/>
    <x v="3725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x v="3712"/>
  </r>
  <r>
    <n v="3728"/>
    <s v="Bare Bones Shakespeare 2015-16 Season"/>
    <x v="3726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x v="3713"/>
  </r>
  <r>
    <n v="3729"/>
    <s v="Picasso at The Lapin Agile, a play by Steve Martin"/>
    <x v="3727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x v="3714"/>
  </r>
  <r>
    <n v="3730"/>
    <s v="Mark Twain is Hell for the Company - Original Play"/>
    <x v="3728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x v="3715"/>
  </r>
  <r>
    <n v="3731"/>
    <s v="The Rabbit on the Moon"/>
    <x v="3729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x v="3716"/>
  </r>
  <r>
    <n v="3732"/>
    <s v="Elektra Bekent - Afstudeervoorstelling"/>
    <x v="3730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x v="3717"/>
  </r>
  <r>
    <n v="3733"/>
    <s v="laughter in the hood"/>
    <x v="3731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x v="3718"/>
  </r>
  <r>
    <n v="3734"/>
    <s v="Shakespeare in Sarajevo"/>
    <x v="3732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x v="3719"/>
  </r>
  <r>
    <n v="3735"/>
    <s v="Women Beware Women"/>
    <x v="3733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x v="3720"/>
  </r>
  <r>
    <n v="3736"/>
    <s v="Hot Dogs a new play by Suhayla El-Bushra"/>
    <x v="3734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x v="3721"/>
  </r>
  <r>
    <n v="3737"/>
    <s v="Measure For Measure"/>
    <x v="3735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x v="3722"/>
  </r>
  <r>
    <n v="3738"/>
    <s v="'GULF' - a new play by PIVOT THEATRE"/>
    <x v="3736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x v="3723"/>
  </r>
  <r>
    <n v="3739"/>
    <s v="Verge of Strife - The life and poetry of Rupert Brooke"/>
    <x v="3737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x v="3724"/>
  </r>
  <r>
    <n v="3740"/>
    <s v="dasGROUP Theatre: Savage in Limbo"/>
    <x v="3738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x v="3725"/>
  </r>
  <r>
    <n v="3741"/>
    <s v="Open House Theater"/>
    <x v="3739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x v="3726"/>
  </r>
  <r>
    <n v="3742"/>
    <s v="The Jennings Family Reunion"/>
    <x v="3740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x v="3727"/>
  </r>
  <r>
    <n v="3743"/>
    <s v="Down the Mississippi"/>
    <x v="3741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x v="3728"/>
  </r>
  <r>
    <n v="3744"/>
    <s v="The Game's Afoot - Spotlight"/>
    <x v="3742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x v="3729"/>
  </r>
  <r>
    <n v="3745"/>
    <s v="Tyke Theatre Web Show"/>
    <x v="3743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x v="3730"/>
  </r>
  <r>
    <n v="3746"/>
    <s v="Stage Play Production - &quot;I Love You to Death&quot;"/>
    <x v="3744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x v="3731"/>
  </r>
  <r>
    <n v="3747"/>
    <s v="Counting Stars"/>
    <x v="3745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x v="3732"/>
  </r>
  <r>
    <n v="3748"/>
    <s v="CAUCUS! THE MUSICAL"/>
    <x v="3746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x v="3733"/>
  </r>
  <r>
    <n v="3749"/>
    <s v="Dante's Capstone Project: Who am I?"/>
    <x v="3747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x v="3734"/>
  </r>
  <r>
    <n v="3750"/>
    <s v="Stars on Stage, Kids be Heard!"/>
    <x v="3748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x v="3735"/>
  </r>
  <r>
    <n v="3751"/>
    <s v="GGC Productions 2016"/>
    <x v="3749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x v="3736"/>
  </r>
  <r>
    <n v="3752"/>
    <s v="POP! Community Cabaret Presents..."/>
    <x v="3750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x v="3737"/>
  </r>
  <r>
    <n v="3753"/>
    <s v="Wagner in English"/>
    <x v="3751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x v="3738"/>
  </r>
  <r>
    <n v="3754"/>
    <s v="Little Shop of Horrors"/>
    <x v="3752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x v="3739"/>
  </r>
  <r>
    <n v="3755"/>
    <s v="Retro Rhapsody"/>
    <x v="3753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x v="3740"/>
  </r>
  <r>
    <n v="3756"/>
    <s v="the purple light theatre company's Into the Woods"/>
    <x v="3754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x v="3741"/>
  </r>
  <r>
    <n v="3757"/>
    <s v="Anti-Bullying Musicalâ€¦ &quot;It's Easy!&quot;"/>
    <x v="3755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x v="3742"/>
  </r>
  <r>
    <n v="3758"/>
    <s v="Luigi's Ladies"/>
    <x v="3756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x v="3743"/>
  </r>
  <r>
    <n v="3759"/>
    <s v="Pared Down Productions"/>
    <x v="3757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x v="3744"/>
  </r>
  <r>
    <n v="3760"/>
    <s v="Song of the Sea"/>
    <x v="3758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x v="3745"/>
  </r>
  <r>
    <n v="3761"/>
    <s v="MARSHA - a girl who does bad things"/>
    <x v="3759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x v="3746"/>
  </r>
  <r>
    <n v="3762"/>
    <s v="iolite the musical"/>
    <x v="3760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x v="3747"/>
  </r>
  <r>
    <n v="3763"/>
    <s v="[title of show] â€” The Chicago Storefront Premiere"/>
    <x v="3761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x v="3748"/>
  </r>
  <r>
    <n v="3764"/>
    <s v="Agape Performing Arts Company, a Ministry of OLG"/>
    <x v="3762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x v="3749"/>
  </r>
  <r>
    <n v="3765"/>
    <s v="Before and After"/>
    <x v="3763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x v="3750"/>
  </r>
  <r>
    <n v="3766"/>
    <s v="Held Momentarily The Musical Takes FringeNYC"/>
    <x v="3764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x v="3751"/>
  </r>
  <r>
    <n v="3767"/>
    <s v="Accidental Artists Lab"/>
    <x v="3765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x v="3566"/>
  </r>
  <r>
    <n v="3768"/>
    <s v="Unexpected Stage's Dani Girl, A New Musical"/>
    <x v="3766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x v="3752"/>
  </r>
  <r>
    <n v="3769"/>
    <s v="The Last Five Years Distinction Project"/>
    <x v="3767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x v="3753"/>
  </r>
  <r>
    <n v="3770"/>
    <s v="The White Feather: a new musical"/>
    <x v="3768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x v="3754"/>
  </r>
  <r>
    <n v="3771"/>
    <s v="COME OUT SWINGIN'!"/>
    <x v="3769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x v="3755"/>
  </r>
  <r>
    <n v="3772"/>
    <s v="Make &quot;Tonya and Nancy&quot; a Rock Opera!"/>
    <x v="3770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x v="3756"/>
  </r>
  <r>
    <n v="3773"/>
    <s v="Dundee: A Hip-Hopera"/>
    <x v="3771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x v="3757"/>
  </r>
  <r>
    <n v="3774"/>
    <s v="Mabel Moon Goes to Earth!"/>
    <x v="3772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x v="3758"/>
  </r>
  <r>
    <n v="3775"/>
    <s v="TRAVIS KENT : MY FIRST TIME live and unprotected at 54 BELOW"/>
    <x v="3773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x v="3759"/>
  </r>
  <r>
    <n v="3776"/>
    <s v="Peter Pan is out of pixie dust &amp; can't fly without your help"/>
    <x v="3774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x v="3760"/>
  </r>
  <r>
    <n v="3777"/>
    <s v="The Musical Adventure of Mimi and the Ghosts"/>
    <x v="3775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x v="3761"/>
  </r>
  <r>
    <n v="3778"/>
    <s v="Give a Puppet a Hand"/>
    <x v="3776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x v="3762"/>
  </r>
  <r>
    <n v="3779"/>
    <s v="&quot;The Last Adam&quot; A New Musical, NYC reading"/>
    <x v="3777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x v="3763"/>
  </r>
  <r>
    <n v="3780"/>
    <s v="Melissa Youth OnSTAGE Season 5. Act Like you Mean it!"/>
    <x v="3778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x v="3764"/>
  </r>
  <r>
    <n v="3781"/>
    <s v="I GOT FIRED - Keith and Jenny are back!"/>
    <x v="3779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x v="3765"/>
  </r>
  <r>
    <n v="3782"/>
    <s v="No Horizon - The forgotten story, told in a unique musical."/>
    <x v="3780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x v="3766"/>
  </r>
  <r>
    <n v="3783"/>
    <s v="Help DORO &amp; DIEGA find their way to the Orlando FRINGE 2016"/>
    <x v="3781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x v="3767"/>
  </r>
  <r>
    <n v="3784"/>
    <s v="Whitehall Theatre Presents: Little Shop of Horrors"/>
    <x v="3782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x v="3768"/>
  </r>
  <r>
    <n v="3785"/>
    <s v="Send &quot;Pawn&quot; to Edinburgh!"/>
    <x v="3783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x v="3769"/>
  </r>
  <r>
    <n v="3786"/>
    <s v="Puberty the Musical: Original Cast Recording"/>
    <x v="3784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x v="3770"/>
  </r>
  <r>
    <n v="3787"/>
    <s v="Happiest Show On Earth Production Sponsor"/>
    <x v="3785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x v="3514"/>
  </r>
  <r>
    <n v="3788"/>
    <s v="WHAT'S A NICE JEWISH GIRL DOING IN A PLACE LIKE THIS?"/>
    <x v="3786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x v="3771"/>
  </r>
  <r>
    <n v="3789"/>
    <s v="Austen a New Musical Play"/>
    <x v="3787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x v="3772"/>
  </r>
  <r>
    <n v="3790"/>
    <s v="Funding a Performing Arts Theatre for Children and Adults"/>
    <x v="3788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x v="3773"/>
  </r>
  <r>
    <n v="3791"/>
    <s v="Spin! at The Cumming Playhouse"/>
    <x v="3789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x v="3774"/>
  </r>
  <r>
    <n v="3792"/>
    <s v="BorikÃ©n: The Show"/>
    <x v="3790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x v="3775"/>
  </r>
  <r>
    <n v="3793"/>
    <s v="Carolyn German Songbook &quot;Go From Here&quot; Sheet Music &amp; Concert"/>
    <x v="3791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x v="3776"/>
  </r>
  <r>
    <n v="3794"/>
    <s v="Jack and the Beanstalk, The Family Pantomime December 2015"/>
    <x v="3792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x v="3777"/>
  </r>
  <r>
    <n v="3795"/>
    <s v="Duodeca"/>
    <x v="3793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x v="3778"/>
  </r>
  <r>
    <n v="3796"/>
    <s v="A Staged Reading of &quot;CALL ME TANIA&quot;"/>
    <x v="3794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x v="3779"/>
  </r>
  <r>
    <n v="3797"/>
    <s v="FACING EAST: New LGBT Musical Eyes London Concert"/>
    <x v="3795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x v="3780"/>
  </r>
  <r>
    <n v="3798"/>
    <s v="&quot;Final Day,&quot; A Dramatic Musical Play (Broadway,Theater, NYC)"/>
    <x v="3796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x v="3781"/>
  </r>
  <r>
    <n v="3799"/>
    <s v="A Story Once Told"/>
    <x v="3797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x v="3782"/>
  </r>
  <r>
    <n v="3800"/>
    <s v="Be The Change ~ The Children's Campaign"/>
    <x v="3798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x v="3783"/>
  </r>
  <r>
    <n v="3801"/>
    <s v="The Imaginary A Musical"/>
    <x v="3799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x v="3784"/>
  </r>
  <r>
    <n v="3802"/>
    <s v="The Lost Play of William Shakespeare"/>
    <x v="3800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x v="3785"/>
  </r>
  <r>
    <n v="3803"/>
    <s v="Benjamin Button the Musical Concept Album"/>
    <x v="3801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x v="3786"/>
  </r>
  <r>
    <n v="3804"/>
    <s v="Spring Awakening: The Hit Coming-of-Age Rock Musical"/>
    <x v="3802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x v="3787"/>
  </r>
  <r>
    <n v="3805"/>
    <s v="&quot;Sounds By The River&quot; ( Original Musical)"/>
    <x v="3803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x v="3788"/>
  </r>
  <r>
    <n v="3806"/>
    <s v="The Rhythm of Revolution - Charity Musical Production"/>
    <x v="3804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x v="3789"/>
  </r>
  <r>
    <n v="3807"/>
    <s v="&quot;In the Heights&quot; at The University of Michigan"/>
    <x v="3805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x v="3790"/>
  </r>
  <r>
    <n v="3808"/>
    <s v="Time at the Bar! The road to Edinburgh"/>
    <x v="3806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x v="3791"/>
  </r>
  <r>
    <n v="3809"/>
    <s v="15% of The Seagull Flies to Edinburgh"/>
    <x v="3807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x v="3792"/>
  </r>
  <r>
    <n v="3810"/>
    <s v="Romeo &amp; Juliet"/>
    <x v="3808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x v="3793"/>
  </r>
  <r>
    <n v="3811"/>
    <s v="The Merchant of Venice"/>
    <x v="3809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x v="3794"/>
  </r>
  <r>
    <n v="3812"/>
    <s v="Save &quot;The Stage Door&quot;"/>
    <x v="3810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x v="2551"/>
  </r>
  <r>
    <n v="3813"/>
    <s v="SUCKIN INJUN"/>
    <x v="3811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x v="3795"/>
  </r>
  <r>
    <n v="3814"/>
    <s v="Eyes Shut. Door Open - A New Play by Cassie M. Seinuk"/>
    <x v="3812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x v="3532"/>
  </r>
  <r>
    <n v="3815"/>
    <s v="The Canterbury Shakespeare Festival - first season"/>
    <x v="3813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x v="3796"/>
  </r>
  <r>
    <n v="3816"/>
    <s v="AFTER LIFE: Minnesota Fringe Festival 2014"/>
    <x v="3814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x v="3797"/>
  </r>
  <r>
    <n v="3817"/>
    <s v="TWIST: adapted from the novel Oliver Twist"/>
    <x v="3815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x v="3798"/>
  </r>
  <r>
    <n v="3818"/>
    <s v="The AOA Presents: The Maiden of Orleans"/>
    <x v="3816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x v="3799"/>
  </r>
  <r>
    <n v="3819"/>
    <s v="A Kansas City Fringe Festival premiere: &quot;The Art is a Lie&quot;"/>
    <x v="3705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x v="3800"/>
  </r>
  <r>
    <n v="3820"/>
    <s v="TUSENTACK THEATRE"/>
    <x v="3817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x v="3801"/>
  </r>
  <r>
    <n v="3821"/>
    <s v="Brooklyn Quartet, directed by reg e gaines. Spring of 2016"/>
    <x v="3818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x v="3802"/>
  </r>
  <r>
    <n v="3822"/>
    <s v="Geschichten sollen leben"/>
    <x v="3819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x v="3803"/>
  </r>
  <r>
    <n v="3823"/>
    <s v="FEED"/>
    <x v="3820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x v="3804"/>
  </r>
  <r>
    <n v="3824"/>
    <s v="Count Your Blessings - A Verbatim Performance"/>
    <x v="3821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x v="3805"/>
  </r>
  <r>
    <n v="3825"/>
    <s v="Help keep girls in school in Burkina Faso"/>
    <x v="3822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x v="3806"/>
  </r>
  <r>
    <n v="3826"/>
    <s v="DAY OF THE DOG by Blue Sparrow Theatre Company"/>
    <x v="3823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x v="3807"/>
  </r>
  <r>
    <n v="3827"/>
    <s v="BROKEN BISCUITS EDINBURGH"/>
    <x v="3824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x v="3808"/>
  </r>
  <r>
    <n v="3828"/>
    <s v="A Few Brave Men: The Chosen Few"/>
    <x v="3825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x v="3809"/>
  </r>
  <r>
    <n v="3829"/>
    <s v="Returning Home."/>
    <x v="3826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x v="3810"/>
  </r>
  <r>
    <n v="3830"/>
    <s v="Run Away"/>
    <x v="3827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x v="3811"/>
  </r>
  <r>
    <n v="3831"/>
    <s v="Adopt a School for Shared Shakes Artists in the Schools"/>
    <x v="3828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x v="3812"/>
  </r>
  <r>
    <n v="3832"/>
    <s v="SBYET 2016 Hairspray at the Lobero Theatre!"/>
    <x v="3829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x v="3813"/>
  </r>
  <r>
    <n v="3833"/>
    <s v="Shakespeare is Boffo! Teachers' Edition"/>
    <x v="3830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x v="3814"/>
  </r>
  <r>
    <n v="3834"/>
    <s v="Better to Have Loved...?"/>
    <x v="3831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x v="3815"/>
  </r>
  <r>
    <n v="3835"/>
    <s v="Support new theatre piece IT DOESN'T MATTER"/>
    <x v="3832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x v="3816"/>
  </r>
  <r>
    <n v="3836"/>
    <s v="Home (The Place Where My Stuff Resides)"/>
    <x v="3833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x v="3817"/>
  </r>
  <r>
    <n v="3837"/>
    <s v="Farcical Elements Presents Boeing-Boeing"/>
    <x v="3834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x v="3818"/>
  </r>
  <r>
    <n v="3838"/>
    <s v="BlodsbrÃ¶llop pÃ¥ Fredriksdal / Blood Wedding at Fredriksdal"/>
    <x v="3835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x v="3819"/>
  </r>
  <r>
    <n v="3839"/>
    <s v="El Campanario: A place to &quot;rest&quot; in times of war..."/>
    <x v="3836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x v="3820"/>
  </r>
  <r>
    <n v="3840"/>
    <s v="Tonight I'll be April"/>
    <x v="3837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x v="3821"/>
  </r>
  <r>
    <n v="3841"/>
    <s v="&quot;If They Come Back&quot;"/>
    <x v="3838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x v="3822"/>
  </r>
  <r>
    <n v="3842"/>
    <s v="Shakespeare's The Tempest: In-The-Round"/>
    <x v="3839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x v="3823"/>
  </r>
  <r>
    <n v="3843"/>
    <s v="Vengeance Can Wait"/>
    <x v="3840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x v="3824"/>
  </r>
  <r>
    <n v="3844"/>
    <s v="Get &quot;Walken in His Shoes&quot; to Capital Fringe Festival in DC!"/>
    <x v="3841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x v="3825"/>
  </r>
  <r>
    <n v="3845"/>
    <s v="Marilyn Madness &amp; Me"/>
    <x v="3842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x v="3826"/>
  </r>
  <r>
    <n v="3846"/>
    <s v="My Insane Shakespeare"/>
    <x v="3843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x v="3827"/>
  </r>
  <r>
    <n v="3847"/>
    <s v="Madame X"/>
    <x v="3844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x v="3828"/>
  </r>
  <r>
    <n v="3848"/>
    <s v="'LETTERS FROM WAR' Losing loved ones to Alzheimer's Disease"/>
    <x v="3845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x v="3829"/>
  </r>
  <r>
    <n v="3849"/>
    <s v="Auf geht's beim Schichtl"/>
    <x v="3846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x v="3830"/>
  </r>
  <r>
    <n v="3850"/>
    <s v="The Vagina Monologues 2015"/>
    <x v="3847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x v="3831"/>
  </r>
  <r>
    <n v="3851"/>
    <s v="Waving Goodbye"/>
    <x v="3848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x v="3832"/>
  </r>
  <r>
    <n v="3852"/>
    <s v="Rob Base Presents Unequally Yoked The Stage Play"/>
    <x v="3849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x v="3833"/>
  </r>
  <r>
    <n v="3853"/>
    <s v="The Original Laughter Therapist"/>
    <x v="3850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x v="3834"/>
  </r>
  <r>
    <n v="3854"/>
    <s v="The Case Of Soghomon Tehlirian"/>
    <x v="3851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x v="3835"/>
  </r>
  <r>
    <n v="3855"/>
    <s v="The Happy Family and Devoted Dreams new theater plays NYC"/>
    <x v="3852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x v="3836"/>
  </r>
  <r>
    <n v="3856"/>
    <s v="&quot;Trouble at the Gate&quot; play"/>
    <x v="3853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x v="3837"/>
  </r>
  <r>
    <n v="3857"/>
    <s v="I support Molding Heartz"/>
    <x v="3854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x v="3838"/>
  </r>
  <r>
    <n v="3858"/>
    <s v="Hamlet by CattyWhamPuss (with non-traditional casting)"/>
    <x v="3855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x v="3839"/>
  </r>
  <r>
    <n v="3859"/>
    <s v="What Dreams Were Made Of"/>
    <x v="3856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x v="3840"/>
  </r>
  <r>
    <n v="3860"/>
    <s v="Tennessee Williams' ONE ARM @ Minnesota Fringe"/>
    <x v="3857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x v="3841"/>
  </r>
  <r>
    <n v="3861"/>
    <s v="READY OR NOT HERE I COME"/>
    <x v="3858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x v="3842"/>
  </r>
  <r>
    <n v="3862"/>
    <s v="The Container Play"/>
    <x v="3859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x v="3843"/>
  </r>
  <r>
    <n v="3863"/>
    <s v="Umma Yemaya"/>
    <x v="3860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x v="3844"/>
  </r>
  <r>
    <n v="3864"/>
    <s v="Grammar Land Performances"/>
    <x v="3861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x v="3845"/>
  </r>
  <r>
    <n v="3865"/>
    <s v="Fellatia's-Fantastic-Fun-Time-Show"/>
    <x v="3862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x v="3846"/>
  </r>
  <r>
    <n v="3866"/>
    <s v="a feminine ending, brought to you by the East End Theatre Co"/>
    <x v="3863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x v="3847"/>
  </r>
  <r>
    <n v="3867"/>
    <s v="RUSSIAN PLAY &quot;HOW TO BE BRAVE&quot;"/>
    <x v="3864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x v="3848"/>
  </r>
  <r>
    <n v="3868"/>
    <s v="1000 words (Canceled)"/>
    <x v="3865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x v="3849"/>
  </r>
  <r>
    <n v="3869"/>
    <s v="The Masturbation Musical (Canceled)"/>
    <x v="3866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x v="3850"/>
  </r>
  <r>
    <n v="3870"/>
    <s v="MARTIN, LOVE, SEX &amp; RHYTHM The Musical Performance"/>
    <x v="3867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x v="3851"/>
  </r>
  <r>
    <n v="3871"/>
    <s v="Pocket Monsters: A Musical Parody (Canceled)"/>
    <x v="3868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x v="3852"/>
  </r>
  <r>
    <n v="3872"/>
    <s v="Shining Star Players (Canceled)"/>
    <x v="3869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x v="3853"/>
  </r>
  <r>
    <n v="3873"/>
    <s v="Dream Big, Work Hard Character Development Show Tour"/>
    <x v="3870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x v="3854"/>
  </r>
  <r>
    <n v="3874"/>
    <s v="HEAL event - Selfless Acts of Love - Musical Extravaganza"/>
    <x v="3871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x v="3855"/>
  </r>
  <r>
    <n v="3875"/>
    <s v="&quot;Sweeney Todd&quot; - NÃ¸rrebro Musicalteater (Canceled)"/>
    <x v="3872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x v="3856"/>
  </r>
  <r>
    <n v="3876"/>
    <s v="Drinking with Angelika - Marlowe Studio Canterbury May 2016"/>
    <x v="3873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x v="3857"/>
  </r>
  <r>
    <n v="3877"/>
    <s v="Does NY Heart Me? The Musical (Canceled)"/>
    <x v="3874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x v="3858"/>
  </r>
  <r>
    <n v="3878"/>
    <s v="Boys In The Arts Scholarship Program (Canceled)"/>
    <x v="3875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x v="3859"/>
  </r>
  <r>
    <n v="3879"/>
    <s v="Theatre 'Portable' Royal (Canceled)"/>
    <x v="3876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x v="3860"/>
  </r>
  <r>
    <n v="3880"/>
    <s v="Thoroughly Modern Millie (Canceled)"/>
    <x v="3877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x v="3792"/>
  </r>
  <r>
    <n v="3881"/>
    <s v="My Real Mother's Name is... (Canceled)"/>
    <x v="3878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x v="3861"/>
  </r>
  <r>
    <n v="3882"/>
    <s v="Mephistopheles by R. Garth &amp; The S.O.L. (Canceled)"/>
    <x v="3879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x v="3862"/>
  </r>
  <r>
    <n v="3883"/>
    <s v="CAGED - A New Musical (Canceled)"/>
    <x v="3880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x v="3863"/>
  </r>
  <r>
    <n v="3884"/>
    <s v="Alive Portrait Of Christ in Pembroke Township, IL (Canceled)"/>
    <x v="3881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x v="3864"/>
  </r>
  <r>
    <n v="3885"/>
    <s v="THE SESSIONS - The Beatles at Abbey Road Studios (Canceled)"/>
    <x v="3882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x v="3865"/>
  </r>
  <r>
    <n v="3886"/>
    <s v="a (Canceled)"/>
    <x v="3883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x v="3866"/>
  </r>
  <r>
    <n v="3887"/>
    <s v="SUPER!: An Original Musical (KC Fringe 2015) (Canceled)"/>
    <x v="3884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x v="3867"/>
  </r>
  <r>
    <n v="3888"/>
    <s v="Popinjay Productions' The Odyssey"/>
    <x v="3885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x v="3868"/>
  </r>
  <r>
    <n v="3889"/>
    <s v="Sherri's Playhouse Present's A Heavenly Hand!"/>
    <x v="3886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x v="3869"/>
  </r>
  <r>
    <n v="3890"/>
    <s v="Something Wicked This Way Comes"/>
    <x v="3887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x v="3870"/>
  </r>
  <r>
    <n v="3891"/>
    <s v="Out of the Box: A Mime Story"/>
    <x v="3888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x v="3871"/>
  </r>
  <r>
    <n v="3892"/>
    <s v="The Sea Horse, presented by Different Stages"/>
    <x v="3889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x v="3872"/>
  </r>
  <r>
    <n v="3893"/>
    <s v="MY PRIVATE REVOLUTION"/>
    <x v="3890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x v="3873"/>
  </r>
  <r>
    <n v="3894"/>
    <s v="MADE-UP: A Sitcom Theater Special"/>
    <x v="3891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x v="3874"/>
  </r>
  <r>
    <n v="3895"/>
    <s v="Vestige"/>
    <x v="3892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x v="3875"/>
  </r>
  <r>
    <n v="3896"/>
    <s v="Yorick and Company"/>
    <x v="3893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x v="3876"/>
  </r>
  <r>
    <n v="3897"/>
    <s v="Terry Pratchett's Wyrd Sisters at Paeroa Little Theatre"/>
    <x v="3894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x v="3877"/>
  </r>
  <r>
    <n v="3898"/>
    <s v="The Return of The Walthamstow Mysteries"/>
    <x v="3895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x v="3878"/>
  </r>
  <r>
    <n v="3899"/>
    <s v="RAIN | a theatrical production of life-changing proportions"/>
    <x v="3896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x v="3879"/>
  </r>
  <r>
    <n v="3900"/>
    <s v="HUB Theatre Group presents John Logan's RED"/>
    <x v="3897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x v="3880"/>
  </r>
  <r>
    <n v="3901"/>
    <s v="De Lewe: A Youth Movement(Traveling Show)"/>
    <x v="3898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x v="3881"/>
  </r>
  <r>
    <n v="3902"/>
    <s v="Over Here Theatre/Scotchbonnet present: Love, Sex and Apps"/>
    <x v="3899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x v="3882"/>
  </r>
  <r>
    <n v="3903"/>
    <s v="Know Thy Law"/>
    <x v="3900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x v="3883"/>
  </r>
  <r>
    <n v="3904"/>
    <s v="Black America from Prophets to Pimps"/>
    <x v="3901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x v="3884"/>
  </r>
  <r>
    <n v="3905"/>
    <s v="Antonym Theatre - &quot;STAIRCASES&quot;"/>
    <x v="3902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x v="3885"/>
  </r>
  <r>
    <n v="3906"/>
    <s v="First Draft Theatre"/>
    <x v="3903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x v="3886"/>
  </r>
  <r>
    <n v="3907"/>
    <s v="Burqa&amp;Rifle: A Drama: Two Women, Two Cultues, Two Histories"/>
    <x v="3904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x v="3887"/>
  </r>
  <r>
    <n v="3908"/>
    <s v="Unconscious Subconscious"/>
    <x v="3905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x v="3888"/>
  </r>
  <r>
    <n v="3909"/>
    <s v="Woman2Woman"/>
    <x v="3906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x v="3889"/>
  </r>
  <r>
    <n v="3910"/>
    <s v="&quot;SHERLOCK HOLMES AND THE SCARLET AVENGER&quot;"/>
    <x v="3907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x v="3890"/>
  </r>
  <r>
    <n v="3911"/>
    <s v="Ministers of Grace"/>
    <x v="3908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x v="3891"/>
  </r>
  <r>
    <n v="3912"/>
    <s v="JoLee Productions"/>
    <x v="3909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x v="3892"/>
  </r>
  <r>
    <n v="3913"/>
    <s v="The Great Gatsby at All-of-us Express Children's Theatre"/>
    <x v="3910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x v="3893"/>
  </r>
  <r>
    <n v="3914"/>
    <s v="Support Catalan Drama: Skin in Flames, by Guillem Clua"/>
    <x v="3911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x v="3894"/>
  </r>
  <r>
    <n v="3915"/>
    <s v="Hardcross"/>
    <x v="3912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x v="3895"/>
  </r>
  <r>
    <n v="3916"/>
    <s v="Final exam"/>
    <x v="3913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x v="3896"/>
  </r>
  <r>
    <n v="3917"/>
    <s v="Romeo and Juliet by Cry of Curs"/>
    <x v="3914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x v="3897"/>
  </r>
  <r>
    <n v="3918"/>
    <s v="The Singing Teacher"/>
    <x v="3915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x v="3898"/>
  </r>
  <r>
    <n v="3919"/>
    <s v="After The Blue"/>
    <x v="3916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x v="3899"/>
  </r>
  <r>
    <n v="3920"/>
    <s v="'SCARAMOUCHE JONES'' by Justin Butcher"/>
    <x v="3917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x v="3900"/>
  </r>
  <r>
    <n v="3921"/>
    <s v="Shakespeare's R&amp;J - Chapel Lane Theatre Company"/>
    <x v="3918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x v="3901"/>
  </r>
  <r>
    <n v="3922"/>
    <s v="Truth, Dare, Promise to be Faithful Stage Play"/>
    <x v="3919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x v="3902"/>
  </r>
  <r>
    <n v="3923"/>
    <s v="Mrs Roosevelt Flies to London UK tour"/>
    <x v="3920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x v="3903"/>
  </r>
  <r>
    <n v="3924"/>
    <s v="THE MAGIC OF LAUGHTER WITH REGGIE RICE'S #TEAMDREAMERS"/>
    <x v="3921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x v="3904"/>
  </r>
  <r>
    <n v="3925"/>
    <s v="Help Save High School Theater"/>
    <x v="3922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x v="3905"/>
  </r>
  <r>
    <n v="3926"/>
    <s v="Caryl Churchill's 'Top Girls' - NSW HSC Text"/>
    <x v="3923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x v="3906"/>
  </r>
  <r>
    <n v="3927"/>
    <s v="'Journey's End' Tour of Dorset commemorating WW1"/>
    <x v="3924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x v="3907"/>
  </r>
  <r>
    <n v="3928"/>
    <s v="CHARM by Philip Dawkins"/>
    <x v="3925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x v="3908"/>
  </r>
  <r>
    <n v="3929"/>
    <s v="Comedy Of Errors: Antioch Community High School"/>
    <x v="3926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x v="3909"/>
  </r>
  <r>
    <n v="3930"/>
    <s v="Foundry Theatre Brisbane"/>
    <x v="3927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x v="3910"/>
  </r>
  <r>
    <n v="3931"/>
    <s v="Still I Weep"/>
    <x v="3928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x v="3911"/>
  </r>
  <r>
    <n v="3932"/>
    <s v="Improv Patrol &quot;The Gift of Your Story is Our Script&quot;"/>
    <x v="3929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x v="3912"/>
  </r>
  <r>
    <n v="3933"/>
    <s v="Three for 5: A King's Story"/>
    <x v="3930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x v="3913"/>
  </r>
  <r>
    <n v="3934"/>
    <s v="&quot;A Measure of Normalcy&quot;"/>
    <x v="3931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x v="3914"/>
  </r>
  <r>
    <n v="3935"/>
    <s v="Mr Mineshaft - A Play about Julius Eastman"/>
    <x v="3932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x v="3915"/>
  </r>
  <r>
    <n v="3936"/>
    <s v="End Breast Cancer"/>
    <x v="3933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x v="3916"/>
  </r>
  <r>
    <n v="3937"/>
    <s v="Fever - a workshop production"/>
    <x v="3934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x v="3917"/>
  </r>
  <r>
    <n v="3938"/>
    <s v="Broken Alley â€”Â Year 3"/>
    <x v="3935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x v="3918"/>
  </r>
  <r>
    <n v="3939"/>
    <s v="'Potter.' Funding 2015"/>
    <x v="3936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x v="3919"/>
  </r>
  <r>
    <n v="3940"/>
    <s v="Attraction"/>
    <x v="3937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x v="3920"/>
  </r>
  <r>
    <n v="3941"/>
    <s v="TWO for the PRICE OF ONE THEATRE"/>
    <x v="3938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x v="3921"/>
  </r>
  <r>
    <n v="3942"/>
    <s v="Epic Proportions"/>
    <x v="3939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x v="3922"/>
  </r>
  <r>
    <n v="3943"/>
    <s v="Alexandra Petri's &quot;The Scrum&quot;  - Field Trip Theatre"/>
    <x v="3940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x v="3923"/>
  </r>
  <r>
    <n v="3944"/>
    <s v="Shakespeare Shortened School Plays"/>
    <x v="3941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x v="3924"/>
  </r>
  <r>
    <n v="3945"/>
    <s v="Camp Curtain Call: Star Wars (A Parody)"/>
    <x v="3942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x v="3925"/>
  </r>
  <r>
    <n v="3946"/>
    <s v="DR. Mecurio's Mythical Marvels &amp; Beastiry"/>
    <x v="3943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x v="3926"/>
  </r>
  <r>
    <n v="3947"/>
    <s v="Tell'em I'm Gonna Make It"/>
    <x v="3944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x v="3927"/>
  </r>
  <r>
    <n v="3948"/>
    <s v="The Barbican Photography Trip 2015"/>
    <x v="3945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x v="3928"/>
  </r>
  <r>
    <n v="3949"/>
    <s v="Various Unfortunate Deaths of Tâ€™Abbott and Rue Doch Juniors"/>
    <x v="3946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x v="3929"/>
  </r>
  <r>
    <n v="3950"/>
    <s v="The Great Elephant Repertory Company"/>
    <x v="3947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x v="3930"/>
  </r>
  <r>
    <n v="3951"/>
    <s v="&quot;The Divide&quot; A Great New Play To Tour the USA"/>
    <x v="2849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x v="3931"/>
  </r>
  <r>
    <n v="3952"/>
    <s v="ThÃ©Ã¢tre Polichinelle Show &quot;Clown-Ballet&quot;"/>
    <x v="3948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x v="3932"/>
  </r>
  <r>
    <n v="3953"/>
    <s v="A Time Pirate's Love"/>
    <x v="3949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x v="3933"/>
  </r>
  <r>
    <n v="3954"/>
    <s v="City of Joy"/>
    <x v="3950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x v="3934"/>
  </r>
  <r>
    <n v="3955"/>
    <s v="FHE High School Presents: Snow Queen and Once On This Island"/>
    <x v="3951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x v="3935"/>
  </r>
  <r>
    <n v="3956"/>
    <s v="The Woman in Me"/>
    <x v="3952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x v="3936"/>
  </r>
  <r>
    <n v="3957"/>
    <s v="Yada.Yada.Yada. An Unauthorized Seinfeld Event. 9 in 90"/>
    <x v="3953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x v="3937"/>
  </r>
  <r>
    <n v="3958"/>
    <s v="Shakespeare with Noodles:  Henry IV"/>
    <x v="3954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x v="3938"/>
  </r>
  <r>
    <n v="3959"/>
    <s v="Central Coast Theatre Community Website - Plays &amp; Auditions"/>
    <x v="3955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x v="3939"/>
  </r>
  <r>
    <n v="3960"/>
    <s v="In The Time of New York"/>
    <x v="3956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x v="3940"/>
  </r>
  <r>
    <n v="3961"/>
    <s v="New Edinburgh play"/>
    <x v="3957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x v="3941"/>
  </r>
  <r>
    <n v="3962"/>
    <s v="The Story of the 1914 Christmas Truce is coming to America"/>
    <x v="3958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x v="3942"/>
  </r>
  <r>
    <n v="3963"/>
    <s v="Une minute de silence"/>
    <x v="395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x v="3943"/>
  </r>
  <r>
    <n v="3964"/>
    <s v="MAMA'Z BA-B: The StagePlay"/>
    <x v="3960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x v="3944"/>
  </r>
  <r>
    <n v="3965"/>
    <s v="Fringe Fest: Take Comfort in Falling Forever"/>
    <x v="3961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x v="3945"/>
  </r>
  <r>
    <n v="3966"/>
    <s v="Moroccan National Debate Team"/>
    <x v="3962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x v="3946"/>
  </r>
  <r>
    <n v="3967"/>
    <s v="Backdrops for Maplewood Barn Theatre Summer 2017 Production"/>
    <x v="3963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x v="3947"/>
  </r>
  <r>
    <n v="3968"/>
    <s v="Scarlet Letters (a play with songs)"/>
    <x v="3964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x v="3948"/>
  </r>
  <r>
    <n v="3969"/>
    <s v="Ghost Pirate Cruise on the Hudson Sept. 3rd"/>
    <x v="3965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x v="3949"/>
  </r>
  <r>
    <n v="3970"/>
    <s v="GCU Follow Your Dreams Production"/>
    <x v="3966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x v="3950"/>
  </r>
  <r>
    <n v="3971"/>
    <s v="The Sentinel &amp; The Showman"/>
    <x v="3967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x v="3951"/>
  </r>
  <r>
    <n v="3972"/>
    <s v="Valkyrie Theatre Company"/>
    <x v="3968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x v="3952"/>
  </r>
  <r>
    <n v="3973"/>
    <s v="Staged Right Theatre First Season Campaign"/>
    <x v="3969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x v="3953"/>
  </r>
  <r>
    <n v="3974"/>
    <s v="The Taming of the Shrew"/>
    <x v="3970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x v="3954"/>
  </r>
  <r>
    <n v="3975"/>
    <s v="Moon Over Mangroves"/>
    <x v="3971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x v="3955"/>
  </r>
  <r>
    <n v="3976"/>
    <s v="R.U.R. at New Muses Theatre Company"/>
    <x v="3972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x v="3956"/>
  </r>
  <r>
    <n v="3977"/>
    <s v="Tales of a Dragon KNIGHT"/>
    <x v="3973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x v="3957"/>
  </r>
  <r>
    <n v="3978"/>
    <s v="For Colored Girl Play Production"/>
    <x v="3974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x v="3958"/>
  </r>
  <r>
    <n v="3979"/>
    <s v="What a Gay Play - back, bigger and longer"/>
    <x v="397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x v="3959"/>
  </r>
  <r>
    <n v="3980"/>
    <s v="Romeo and Juliet: A Mesh-n-Groove Production"/>
    <x v="3976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x v="3960"/>
  </r>
  <r>
    <n v="3981"/>
    <s v="BEIRUT, LADY OF LEBANON"/>
    <x v="3357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x v="3961"/>
  </r>
  <r>
    <n v="3982"/>
    <s v="Flush - David Dipper - Break Point Theatre"/>
    <x v="3977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x v="3962"/>
  </r>
  <r>
    <n v="3983"/>
    <s v="A Season of Love and Music (Spring 2014)"/>
    <x v="3978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x v="3963"/>
  </r>
  <r>
    <n v="3984"/>
    <s v="Fantastic Mr Fox - Novus Theatre"/>
    <x v="3979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x v="3964"/>
  </r>
  <r>
    <n v="3985"/>
    <s v="A Facelift for the Facade--Spring Garden Mill, Newtown, PA"/>
    <x v="3980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x v="3965"/>
  </r>
  <r>
    <n v="3986"/>
    <s v="Hippolytos - Polish Tour"/>
    <x v="3981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x v="3966"/>
  </r>
  <r>
    <n v="3987"/>
    <s v="Write Now 5"/>
    <x v="3982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x v="3967"/>
  </r>
  <r>
    <n v="3988"/>
    <s v="Folk-Tales: What Stories Do Your Folks Tell?"/>
    <x v="3983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x v="3968"/>
  </r>
  <r>
    <n v="3989"/>
    <s v="A Gentleman, A Lady and A Thug"/>
    <x v="3984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x v="3969"/>
  </r>
  <r>
    <n v="3990"/>
    <s v="&quot;The Day That Shakespeare Died&quot; - The book and the play."/>
    <x v="3985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x v="3970"/>
  </r>
  <r>
    <n v="3991"/>
    <s v="NTACTheatre - North Texas Actor's Collaborative Theatre"/>
    <x v="3986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x v="3971"/>
  </r>
  <r>
    <n v="3992"/>
    <s v="Tearing Down Cabrini-Green, a dynamic social commentary."/>
    <x v="3987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x v="3972"/>
  </r>
  <r>
    <n v="3993"/>
    <s v="Invincible Diamonds: A Survivor's Guide"/>
    <x v="3988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x v="3973"/>
  </r>
  <r>
    <n v="3994"/>
    <s v="Poles Apart - A Play in 2 Acts"/>
    <x v="3989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x v="3974"/>
  </r>
  <r>
    <n v="3995"/>
    <s v="Headaches - a play exploring the topic of mental health"/>
    <x v="3990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x v="3975"/>
  </r>
  <r>
    <n v="3996"/>
    <s v="Anansi the Spider - An African Folktale"/>
    <x v="3991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x v="3976"/>
  </r>
  <r>
    <n v="3997"/>
    <s v="'Working Play Title'"/>
    <x v="3992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x v="3977"/>
  </r>
  <r>
    <n v="3998"/>
    <s v="Forsaken Angels-A New Play"/>
    <x v="3993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x v="3978"/>
  </r>
  <r>
    <n v="3999"/>
    <s v="The Sins of Seven Tables at the Edinburgh Fringe Festival"/>
    <x v="3994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x v="3979"/>
  </r>
  <r>
    <n v="4000"/>
    <s v="The Escorts"/>
    <x v="3995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x v="3980"/>
  </r>
  <r>
    <n v="4001"/>
    <s v="Help Launch LZA Theatre! The Eisteddfod + A Woman Alone"/>
    <x v="3996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x v="1748"/>
  </r>
  <r>
    <n v="4002"/>
    <s v="Terry Pratchett's Wyrd Sisters"/>
    <x v="3997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x v="3981"/>
  </r>
  <r>
    <n v="4003"/>
    <s v="MAMA BA-B: The Stage Play"/>
    <x v="3960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x v="3982"/>
  </r>
  <r>
    <n v="4004"/>
    <s v="South Florida Tours"/>
    <x v="3998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x v="3983"/>
  </r>
  <r>
    <n v="4005"/>
    <s v="Bringing more Art to the Community"/>
    <x v="3999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x v="3984"/>
  </r>
  <r>
    <n v="4006"/>
    <s v="&quot;The Norwegians&quot; Midwestern Tour"/>
    <x v="4000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x v="3985"/>
  </r>
  <r>
    <n v="4007"/>
    <s v="POLES APART - A PLAY IN 2 ACTS"/>
    <x v="4001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x v="3986"/>
  </r>
  <r>
    <n v="4008"/>
    <s v="Lovers and Other Strangers at The Cockpit"/>
    <x v="4002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x v="3987"/>
  </r>
  <r>
    <n v="4009"/>
    <s v="A play by Gabriel Kemlo about lost ideals, and new starts"/>
    <x v="4003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x v="3988"/>
  </r>
  <r>
    <n v="4010"/>
    <s v="The Connection Play 2014"/>
    <x v="4004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x v="3989"/>
  </r>
  <r>
    <n v="4011"/>
    <s v="Just Bryan, a radio drama"/>
    <x v="4005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x v="3990"/>
  </r>
  <r>
    <n v="4012"/>
    <s v="The Butterfly Catcher"/>
    <x v="4006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x v="3991"/>
  </r>
  <r>
    <n v="4013"/>
    <s v="Harriet Tubman Woman Of Faith"/>
    <x v="4007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x v="3992"/>
  </r>
  <r>
    <n v="4014"/>
    <s v="Ministry theater"/>
    <x v="4008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x v="3993"/>
  </r>
  <r>
    <n v="4015"/>
    <s v="Shakespeare In The Park"/>
    <x v="4009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x v="3994"/>
  </r>
  <r>
    <n v="4016"/>
    <s v="MENTAL Play"/>
    <x v="4010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x v="3995"/>
  </r>
  <r>
    <n v="4017"/>
    <s v="The Rights (and Wrongs) of Mary Wollstonecraft"/>
    <x v="4011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x v="3996"/>
  </r>
  <r>
    <n v="4018"/>
    <s v="Time Please Fringe"/>
    <x v="4012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x v="3997"/>
  </r>
  <r>
    <n v="4019"/>
    <s v="We Don't Play Fight"/>
    <x v="4013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x v="3998"/>
  </r>
  <r>
    <n v="4020"/>
    <s v="Those That Fly"/>
    <x v="4014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x v="3999"/>
  </r>
  <r>
    <n v="4021"/>
    <s v="Angels in Houston"/>
    <x v="4015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x v="4000"/>
  </r>
  <r>
    <n v="4022"/>
    <s v="The Merchant of Venice as Shakespeare Heard It"/>
    <x v="4016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x v="4001"/>
  </r>
  <r>
    <n v="4023"/>
    <s v="Forgive &amp; Forget"/>
    <x v="4017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x v="4002"/>
  </r>
  <r>
    <n v="4024"/>
    <s v="Super Date, The Dating Game Show for Superheroes"/>
    <x v="4018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x v="4003"/>
  </r>
  <r>
    <n v="4025"/>
    <s v="Financement et aide Ã  la crÃ©ation"/>
    <x v="4019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x v="4004"/>
  </r>
  <r>
    <n v="4026"/>
    <s v="Speak to my Soul: A Montage of Voices"/>
    <x v="4020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x v="4005"/>
  </r>
  <r>
    <n v="4027"/>
    <s v="Lincoln High School presents: Little Shop of Horrors"/>
    <x v="4021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x v="4006"/>
  </r>
  <r>
    <n v="4028"/>
    <s v="The Last King of the I.D.A. (Minnesota Fringe)"/>
    <x v="4022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x v="4007"/>
  </r>
  <r>
    <n v="4029"/>
    <s v="Next 2 the Stage"/>
    <x v="4023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x v="4008"/>
  </r>
  <r>
    <n v="4030"/>
    <s v="The Martin and Lewis Tribute Show"/>
    <x v="4024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x v="4009"/>
  </r>
  <r>
    <n v="4031"/>
    <s v="As You Like It in The Enchanted Forest Wildlife Sanctuary"/>
    <x v="4025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x v="4010"/>
  </r>
  <r>
    <n v="4032"/>
    <s v="The Modern Theater's 'Play It Forward' Fund"/>
    <x v="4026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x v="4011"/>
  </r>
  <r>
    <n v="4033"/>
    <s v="2020 Vision: a love story told over sixty years"/>
    <x v="4027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x v="4012"/>
  </r>
  <r>
    <n v="4034"/>
    <s v="Technical Design for Liberty Lake Community Theatre"/>
    <x v="4028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x v="4013"/>
  </r>
  <r>
    <n v="4035"/>
    <s v="The Lost Boy"/>
    <x v="4029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x v="4014"/>
  </r>
  <r>
    <n v="4036"/>
    <s v="3 Days In Savannah"/>
    <x v="3326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x v="4015"/>
  </r>
  <r>
    <n v="4037"/>
    <s v="The Pelican, by August Strindberg"/>
    <x v="4030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x v="4016"/>
  </r>
  <r>
    <n v="4038"/>
    <s v="Take the Vagina Monologues to Main Street in Lexington, NC!"/>
    <x v="4031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x v="4017"/>
  </r>
  <r>
    <n v="4039"/>
    <s v="Defiant Entertainment presents: The Park Bench"/>
    <x v="4032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x v="4018"/>
  </r>
  <r>
    <n v="4040"/>
    <s v="The Last Encore Musical"/>
    <x v="4033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x v="4019"/>
  </r>
  <r>
    <n v="4041"/>
    <s v="In the Land of Gold"/>
    <x v="4034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x v="4020"/>
  </r>
  <r>
    <n v="4042"/>
    <s v="Messages"/>
    <x v="4035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x v="4021"/>
  </r>
  <r>
    <n v="4043"/>
    <s v="Not making potato salad here!"/>
    <x v="4036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x v="4022"/>
  </r>
  <r>
    <n v="4044"/>
    <s v="Cielito Lindo (Pretty Little One)"/>
    <x v="4037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x v="4023"/>
  </r>
  <r>
    <n v="4045"/>
    <s v="The Hostages"/>
    <x v="4038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x v="4024"/>
  </r>
  <r>
    <n v="4046"/>
    <s v="Glenn Herman's EXPRESSIONS: The UnKnown"/>
    <x v="4039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x v="4025"/>
  </r>
  <r>
    <n v="4047"/>
    <s v="The Bridge That Brought Us Over: The History of Gospel Music"/>
    <x v="4040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x v="4026"/>
  </r>
  <r>
    <n v="4048"/>
    <s v="Speechless"/>
    <x v="4041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x v="4027"/>
  </r>
  <r>
    <n v="4049"/>
    <s v="The Hounds of Reservoir - A Shakesperian Heist film"/>
    <x v="4042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x v="4028"/>
  </r>
  <r>
    <n v="4050"/>
    <s v="Ø¢Ù…ÙŠÙ† (Amen)"/>
    <x v="4043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x v="4029"/>
  </r>
  <r>
    <n v="4051"/>
    <s v="Phantom of the Kun Opera"/>
    <x v="4044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x v="4030"/>
  </r>
  <r>
    <n v="4052"/>
    <s v="Throw Like A Girl"/>
    <x v="4045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x v="4031"/>
  </r>
  <r>
    <n v="4053"/>
    <s v="'Time at the Bar!' - Written and directed by Kieran Mellish"/>
    <x v="4046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x v="4032"/>
  </r>
  <r>
    <n v="4054"/>
    <s v="Truth is..&quot;Real Love Ain't Suppose to Hurt&quot;"/>
    <x v="4047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x v="4033"/>
  </r>
  <r>
    <n v="4055"/>
    <s v="'The Tempest' at the Minack Theatre Cornwall, July 2014"/>
    <x v="4048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x v="4034"/>
  </r>
  <r>
    <n v="4056"/>
    <s v="American Pride"/>
    <x v="4049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x v="4035"/>
  </r>
  <r>
    <n v="4057"/>
    <s v="HOWARD BARKER DOUBLE BILL - Arcola Theatre 2015"/>
    <x v="4050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x v="4036"/>
  </r>
  <r>
    <n v="4058"/>
    <s v="Secret of Shahrazad (World Premier)"/>
    <x v="4051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x v="3268"/>
  </r>
  <r>
    <n v="4059"/>
    <s v="The Million Dollar Shot"/>
    <x v="4052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x v="4037"/>
  </r>
  <r>
    <n v="4060"/>
    <s v="Good Evening, I'm Robert Service"/>
    <x v="4053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x v="4038"/>
  </r>
  <r>
    <n v="4061"/>
    <s v="PRODUCE the Stage Play SKYLAR'S SYNDROME by Gavin Kayner"/>
    <x v="4054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x v="4039"/>
  </r>
  <r>
    <n v="4062"/>
    <s v="Motorcycle MacBeth...NOT your grandmother's Shakespeare!"/>
    <x v="4055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x v="4040"/>
  </r>
  <r>
    <n v="4063"/>
    <s v="Whisper Me Happy Ever After (WMHEA)"/>
    <x v="4056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x v="4041"/>
  </r>
  <r>
    <n v="4064"/>
    <s v="Help us make &quot;The Odd Couple&quot; a show to remember."/>
    <x v="4057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x v="4042"/>
  </r>
  <r>
    <n v="4065"/>
    <s v="A Midsummer's Night's Dream"/>
    <x v="4058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x v="4043"/>
  </r>
  <r>
    <n v="4066"/>
    <s v="Divine Connection Performing Arts Leadership Program"/>
    <x v="4059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x v="4044"/>
  </r>
  <r>
    <n v="4067"/>
    <s v="Help Shakespeare Troupe accept invite to perform in UK!"/>
    <x v="3887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x v="4045"/>
  </r>
  <r>
    <n v="4068"/>
    <s v="Produce BELLE DAME SANS MERCI a stage play"/>
    <x v="4060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x v="4046"/>
  </r>
  <r>
    <n v="4069"/>
    <s v="The Pendulum Swings"/>
    <x v="4061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x v="4047"/>
  </r>
  <r>
    <n v="4070"/>
    <s v="Southern Utah University: V-Day 2015"/>
    <x v="4062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x v="4048"/>
  </r>
  <r>
    <n v="4071"/>
    <s v="ATEMPORAL"/>
    <x v="4063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x v="4049"/>
  </r>
  <r>
    <n v="4072"/>
    <s v="Oh! What a Lovely War - Salute the Centenary"/>
    <x v="4064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x v="4050"/>
  </r>
  <r>
    <n v="4073"/>
    <s v="OTHELLO, by William Shakespeare ( FUNDRAISER)"/>
    <x v="4065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x v="4051"/>
  </r>
  <r>
    <n v="4074"/>
    <s v="The Free Man - the story of Hurr"/>
    <x v="4066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x v="4052"/>
  </r>
  <r>
    <n v="4075"/>
    <s v="Julius Caesar - Which side will you choose?"/>
    <x v="4067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x v="4053"/>
  </r>
  <r>
    <n v="4076"/>
    <s v="The Walls of Jericho ( A Voice for Warrior Families)"/>
    <x v="4068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x v="4054"/>
  </r>
  <r>
    <n v="4077"/>
    <s v="Citrus Heights Theatre In The Heights"/>
    <x v="4069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x v="4055"/>
  </r>
  <r>
    <n v="4078"/>
    <s v="Theatre Memoire"/>
    <x v="4070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x v="4056"/>
  </r>
  <r>
    <n v="4079"/>
    <s v="Professor O'Hannigan's Time Machine (Student Directed)"/>
    <x v="4071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x v="4057"/>
  </r>
  <r>
    <n v="4080"/>
    <s v="Uncommonnotions"/>
    <x v="4072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x v="4058"/>
  </r>
  <r>
    <n v="4081"/>
    <s v="AU Theatre Wing (Pygmalion Sound and Lighting Fees)"/>
    <x v="4073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x v="4059"/>
  </r>
  <r>
    <n v="4082"/>
    <s v="Blazed Donuts: An Orginial One Act"/>
    <x v="4074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x v="4060"/>
  </r>
  <r>
    <n v="4083"/>
    <s v="Defendant Maurice Chevalier"/>
    <x v="4075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x v="4061"/>
  </r>
  <r>
    <n v="4084"/>
    <s v="WANTS (We Are Not The Same)"/>
    <x v="4076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x v="4062"/>
  </r>
  <r>
    <n v="4085"/>
    <s v="Age of Valor: Heritage - The Audio Drama"/>
    <x v="4077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x v="4063"/>
  </r>
  <r>
    <n v="4086"/>
    <s v="Carpe Diem Theater Troupe"/>
    <x v="4078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x v="4064"/>
  </r>
  <r>
    <n v="4087"/>
    <s v="Stage Production &quot;The Nail Shop&quot;"/>
    <x v="4079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x v="4065"/>
  </r>
  <r>
    <n v="4088"/>
    <s v="Community Theatre Project-Children's Show (Arthur)"/>
    <x v="4080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x v="4066"/>
  </r>
  <r>
    <n v="4089"/>
    <s v="THE SNAIL: a comedy play at Hollywood Fringe Festival 2015"/>
    <x v="4081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x v="4067"/>
  </r>
  <r>
    <n v="4090"/>
    <s v="&quot; Sweet O'l Mama &quot; Theater Production"/>
    <x v="4082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x v="4068"/>
  </r>
  <r>
    <n v="4091"/>
    <s v="The 'Theater of Community' Tour"/>
    <x v="4083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x v="4069"/>
  </r>
  <r>
    <n v="4092"/>
    <s v="A CRY FOR HELP"/>
    <x v="4084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x v="4070"/>
  </r>
  <r>
    <n v="4093"/>
    <s v="The Grouch Who Couldn't Steal Christmas"/>
    <x v="4085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x v="4071"/>
  </r>
  <r>
    <n v="4094"/>
    <s v="Live at the Speakeasy with Ryan Anderson"/>
    <x v="4086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x v="4072"/>
  </r>
  <r>
    <n v="4095"/>
    <s v="LOPE ENAMORADO"/>
    <x v="4087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x v="4073"/>
  </r>
  <r>
    <n v="4096"/>
    <s v="Theatre for Life, Youth Theatre Company, Southampton UK"/>
    <x v="4088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x v="4074"/>
  </r>
  <r>
    <n v="4097"/>
    <s v="And There Was War! Major Theatre Production"/>
    <x v="4089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x v="4075"/>
  </r>
  <r>
    <n v="4098"/>
    <s v="Life is simple"/>
    <x v="4090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x v="4076"/>
  </r>
  <r>
    <n v="4099"/>
    <s v="L.U.N.A. Theatre Company produces &quot;Steel Magnolias&quot;"/>
    <x v="4091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x v="4077"/>
  </r>
  <r>
    <n v="4100"/>
    <s v="America is at the Mall: A Play in Three Acts"/>
    <x v="4092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x v="4078"/>
  </r>
  <r>
    <n v="4101"/>
    <s v="Meet The Claires - Valentine's Day Weekend Comedy Stage Play"/>
    <x v="4093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x v="4079"/>
  </r>
  <r>
    <n v="4102"/>
    <s v="4th Wall Theatre Project"/>
    <x v="4094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x v="4080"/>
  </r>
  <r>
    <n v="4103"/>
    <s v="Weather Men"/>
    <x v="4095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x v="4081"/>
  </r>
  <r>
    <n v="4104"/>
    <s v="PETER PAN - a new play by Ebony Rattle"/>
    <x v="4096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x v="4082"/>
  </r>
  <r>
    <n v="4105"/>
    <s v="Â¡LlÃ©vame!"/>
    <x v="4097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x v="4083"/>
  </r>
  <r>
    <n v="4106"/>
    <s v="David Facer, Paradox Magic"/>
    <x v="4098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x v="4084"/>
  </r>
  <r>
    <n v="4107"/>
    <s v="Sacrifice"/>
    <x v="4099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x v="4085"/>
  </r>
  <r>
    <n v="4108"/>
    <s v="The Black Woman's Attitude Stage Play"/>
    <x v="4100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x v="4086"/>
  </r>
  <r>
    <n v="4109"/>
    <s v="Jack the Lad"/>
    <x v="4101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x v="4087"/>
  </r>
  <r>
    <n v="4110"/>
    <s v="Take Tartuffe to Edinburgh Fringe Festival!"/>
    <x v="4102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x v="4088"/>
  </r>
  <r>
    <n v="4111"/>
    <s v="REBORN IN LOVE"/>
    <x v="4103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x v="4089"/>
  </r>
  <r>
    <n v="4112"/>
    <s v="A Great New Controversial Play - &quot;The Divide&quot;."/>
    <x v="2849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x v="4090"/>
  </r>
  <r>
    <n v="4113"/>
    <s v="The Toy Box by Anthony H. Wallace"/>
    <x v="4104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G47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goal" fld="3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3:G15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goal" fld="3" subtotal="count" baseField="0" baseItem="0"/>
  </dataFields>
  <chartFormats count="5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4120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8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8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>
      <selection activeCell="K30" sqref="K30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bestFit="1" customWidth="1"/>
  </cols>
  <sheetData>
    <row r="1" spans="1:7" x14ac:dyDescent="0.25">
      <c r="A1" s="8" t="s">
        <v>8223</v>
      </c>
      <c r="B1" t="s">
        <v>8362</v>
      </c>
    </row>
    <row r="3" spans="1:7" x14ac:dyDescent="0.25">
      <c r="A3" s="8" t="s">
        <v>8365</v>
      </c>
      <c r="B3" s="8" t="s">
        <v>8363</v>
      </c>
    </row>
    <row r="4" spans="1:7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  <c r="G4" t="s">
        <v>8361</v>
      </c>
    </row>
    <row r="5" spans="1:7" x14ac:dyDescent="0.25">
      <c r="A5" s="10" t="s">
        <v>8316</v>
      </c>
      <c r="B5" s="9"/>
      <c r="C5" s="9">
        <v>100</v>
      </c>
      <c r="D5" s="9"/>
      <c r="E5" s="9"/>
      <c r="F5" s="9"/>
      <c r="G5" s="9">
        <v>100</v>
      </c>
    </row>
    <row r="6" spans="1:7" x14ac:dyDescent="0.25">
      <c r="A6" s="10" t="s">
        <v>8344</v>
      </c>
      <c r="B6" s="9">
        <v>20</v>
      </c>
      <c r="C6" s="9"/>
      <c r="D6" s="9"/>
      <c r="E6" s="9"/>
      <c r="F6" s="9"/>
      <c r="G6" s="9">
        <v>20</v>
      </c>
    </row>
    <row r="7" spans="1:7" x14ac:dyDescent="0.25">
      <c r="A7" s="10" t="s">
        <v>8332</v>
      </c>
      <c r="B7" s="9">
        <v>24</v>
      </c>
      <c r="C7" s="9"/>
      <c r="D7" s="9"/>
      <c r="E7" s="9"/>
      <c r="F7" s="9"/>
      <c r="G7" s="9">
        <v>24</v>
      </c>
    </row>
    <row r="8" spans="1:7" x14ac:dyDescent="0.25">
      <c r="A8" s="10" t="s">
        <v>8358</v>
      </c>
      <c r="B8" s="9"/>
      <c r="C8" s="9">
        <v>40</v>
      </c>
      <c r="D8" s="9"/>
      <c r="E8" s="9"/>
      <c r="F8" s="9"/>
      <c r="G8" s="9">
        <v>40</v>
      </c>
    </row>
    <row r="9" spans="1:7" x14ac:dyDescent="0.25">
      <c r="A9" s="10" t="s">
        <v>8354</v>
      </c>
      <c r="B9" s="9"/>
      <c r="C9" s="9"/>
      <c r="D9" s="9"/>
      <c r="E9" s="9">
        <v>40</v>
      </c>
      <c r="F9" s="9"/>
      <c r="G9" s="9">
        <v>40</v>
      </c>
    </row>
    <row r="10" spans="1:7" x14ac:dyDescent="0.25">
      <c r="A10" s="10" t="s">
        <v>8315</v>
      </c>
      <c r="B10" s="9"/>
      <c r="C10" s="9"/>
      <c r="D10" s="9"/>
      <c r="E10" s="9">
        <v>180</v>
      </c>
      <c r="F10" s="9"/>
      <c r="G10" s="9">
        <v>180</v>
      </c>
    </row>
    <row r="11" spans="1:7" x14ac:dyDescent="0.25">
      <c r="A11" s="10" t="s">
        <v>8314</v>
      </c>
      <c r="B11" s="9"/>
      <c r="C11" s="9">
        <v>80</v>
      </c>
      <c r="D11" s="9"/>
      <c r="E11" s="9"/>
      <c r="F11" s="9"/>
      <c r="G11" s="9">
        <v>80</v>
      </c>
    </row>
    <row r="12" spans="1:7" x14ac:dyDescent="0.25">
      <c r="A12" s="10" t="s">
        <v>8330</v>
      </c>
      <c r="B12" s="9"/>
      <c r="C12" s="9"/>
      <c r="D12" s="9"/>
      <c r="E12" s="9">
        <v>40</v>
      </c>
      <c r="F12" s="9"/>
      <c r="G12" s="9">
        <v>40</v>
      </c>
    </row>
    <row r="13" spans="1:7" x14ac:dyDescent="0.25">
      <c r="A13" s="10" t="s">
        <v>8347</v>
      </c>
      <c r="B13" s="9"/>
      <c r="C13" s="9">
        <v>40</v>
      </c>
      <c r="D13" s="9">
        <v>20</v>
      </c>
      <c r="E13" s="9"/>
      <c r="F13" s="9"/>
      <c r="G13" s="9">
        <v>60</v>
      </c>
    </row>
    <row r="14" spans="1:7" x14ac:dyDescent="0.25">
      <c r="A14" s="10" t="s">
        <v>8324</v>
      </c>
      <c r="B14" s="9"/>
      <c r="C14" s="9">
        <v>40</v>
      </c>
      <c r="D14" s="9"/>
      <c r="E14" s="9"/>
      <c r="F14" s="9"/>
      <c r="G14" s="9">
        <v>40</v>
      </c>
    </row>
    <row r="15" spans="1:7" x14ac:dyDescent="0.25">
      <c r="A15" s="10" t="s">
        <v>8337</v>
      </c>
      <c r="B15" s="9">
        <v>20</v>
      </c>
      <c r="C15" s="9">
        <v>120</v>
      </c>
      <c r="D15" s="9"/>
      <c r="E15" s="9"/>
      <c r="F15" s="9"/>
      <c r="G15" s="9">
        <v>140</v>
      </c>
    </row>
    <row r="16" spans="1:7" x14ac:dyDescent="0.25">
      <c r="A16" s="10" t="s">
        <v>8348</v>
      </c>
      <c r="B16" s="9"/>
      <c r="C16" s="9">
        <v>20</v>
      </c>
      <c r="D16" s="9"/>
      <c r="E16" s="9"/>
      <c r="F16" s="9"/>
      <c r="G16" s="9">
        <v>20</v>
      </c>
    </row>
    <row r="17" spans="1:7" x14ac:dyDescent="0.25">
      <c r="A17" s="10" t="s">
        <v>8349</v>
      </c>
      <c r="B17" s="9"/>
      <c r="C17" s="9"/>
      <c r="D17" s="9"/>
      <c r="E17" s="9">
        <v>140</v>
      </c>
      <c r="F17" s="9"/>
      <c r="G17" s="9">
        <v>140</v>
      </c>
    </row>
    <row r="18" spans="1:7" x14ac:dyDescent="0.25">
      <c r="A18" s="10" t="s">
        <v>8329</v>
      </c>
      <c r="B18" s="9"/>
      <c r="C18" s="9">
        <v>20</v>
      </c>
      <c r="D18" s="9"/>
      <c r="E18" s="9">
        <v>140</v>
      </c>
      <c r="F18" s="9"/>
      <c r="G18" s="9">
        <v>160</v>
      </c>
    </row>
    <row r="19" spans="1:7" x14ac:dyDescent="0.25">
      <c r="A19" s="10" t="s">
        <v>8328</v>
      </c>
      <c r="B19" s="9"/>
      <c r="C19" s="9">
        <v>60</v>
      </c>
      <c r="D19" s="9"/>
      <c r="E19" s="9"/>
      <c r="F19" s="9"/>
      <c r="G19" s="9">
        <v>60</v>
      </c>
    </row>
    <row r="20" spans="1:7" x14ac:dyDescent="0.25">
      <c r="A20" s="10" t="s">
        <v>8356</v>
      </c>
      <c r="B20" s="9"/>
      <c r="C20" s="9">
        <v>11</v>
      </c>
      <c r="D20" s="9"/>
      <c r="E20" s="9">
        <v>9</v>
      </c>
      <c r="F20" s="9"/>
      <c r="G20" s="9">
        <v>20</v>
      </c>
    </row>
    <row r="21" spans="1:7" x14ac:dyDescent="0.25">
      <c r="A21" s="10" t="s">
        <v>8327</v>
      </c>
      <c r="B21" s="9"/>
      <c r="C21" s="9"/>
      <c r="D21" s="9"/>
      <c r="E21" s="9">
        <v>20</v>
      </c>
      <c r="F21" s="9"/>
      <c r="G21" s="9">
        <v>20</v>
      </c>
    </row>
    <row r="22" spans="1:7" x14ac:dyDescent="0.25">
      <c r="A22" s="10" t="s">
        <v>8335</v>
      </c>
      <c r="B22" s="9"/>
      <c r="C22" s="9">
        <v>40</v>
      </c>
      <c r="D22" s="9"/>
      <c r="E22" s="9"/>
      <c r="F22" s="9"/>
      <c r="G22" s="9">
        <v>40</v>
      </c>
    </row>
    <row r="23" spans="1:7" x14ac:dyDescent="0.25">
      <c r="A23" s="10" t="s">
        <v>8359</v>
      </c>
      <c r="B23" s="9">
        <v>20</v>
      </c>
      <c r="C23" s="9">
        <v>60</v>
      </c>
      <c r="D23" s="9"/>
      <c r="E23" s="9">
        <v>60</v>
      </c>
      <c r="F23" s="9"/>
      <c r="G23" s="9">
        <v>140</v>
      </c>
    </row>
    <row r="24" spans="1:7" x14ac:dyDescent="0.25">
      <c r="A24" s="10" t="s">
        <v>8343</v>
      </c>
      <c r="B24" s="9"/>
      <c r="C24" s="9">
        <v>20</v>
      </c>
      <c r="D24" s="9"/>
      <c r="E24" s="9"/>
      <c r="F24" s="9"/>
      <c r="G24" s="9">
        <v>20</v>
      </c>
    </row>
    <row r="25" spans="1:7" x14ac:dyDescent="0.25">
      <c r="A25" s="10" t="s">
        <v>8323</v>
      </c>
      <c r="B25" s="9"/>
      <c r="C25" s="9"/>
      <c r="D25" s="9"/>
      <c r="E25" s="9">
        <v>60</v>
      </c>
      <c r="F25" s="9"/>
      <c r="G25" s="9">
        <v>60</v>
      </c>
    </row>
    <row r="26" spans="1:7" x14ac:dyDescent="0.25">
      <c r="A26" s="10" t="s">
        <v>8350</v>
      </c>
      <c r="B26" s="9"/>
      <c r="C26" s="9">
        <v>20</v>
      </c>
      <c r="D26" s="9"/>
      <c r="E26" s="9"/>
      <c r="F26" s="9"/>
      <c r="G26" s="9">
        <v>20</v>
      </c>
    </row>
    <row r="27" spans="1:7" x14ac:dyDescent="0.25">
      <c r="A27" s="10" t="s">
        <v>8339</v>
      </c>
      <c r="B27" s="9"/>
      <c r="C27" s="9">
        <v>57</v>
      </c>
      <c r="D27" s="9"/>
      <c r="E27" s="9">
        <v>103</v>
      </c>
      <c r="F27" s="9"/>
      <c r="G27" s="9">
        <v>160</v>
      </c>
    </row>
    <row r="28" spans="1:7" x14ac:dyDescent="0.25">
      <c r="A28" s="10" t="s">
        <v>8345</v>
      </c>
      <c r="B28" s="9"/>
      <c r="C28" s="9">
        <v>20</v>
      </c>
      <c r="D28" s="9"/>
      <c r="E28" s="9"/>
      <c r="F28" s="9"/>
      <c r="G28" s="9">
        <v>20</v>
      </c>
    </row>
    <row r="29" spans="1:7" x14ac:dyDescent="0.25">
      <c r="A29" s="10" t="s">
        <v>8318</v>
      </c>
      <c r="B29" s="9"/>
      <c r="C29" s="9">
        <v>353</v>
      </c>
      <c r="D29" s="9">
        <v>19</v>
      </c>
      <c r="E29" s="9">
        <v>694</v>
      </c>
      <c r="F29" s="9"/>
      <c r="G29" s="9">
        <v>1066</v>
      </c>
    </row>
    <row r="30" spans="1:7" x14ac:dyDescent="0.25">
      <c r="A30" s="10" t="s">
        <v>8346</v>
      </c>
      <c r="B30" s="9"/>
      <c r="C30" s="9"/>
      <c r="D30" s="9"/>
      <c r="E30" s="9">
        <v>40</v>
      </c>
      <c r="F30" s="9"/>
      <c r="G30" s="9">
        <v>40</v>
      </c>
    </row>
    <row r="31" spans="1:7" x14ac:dyDescent="0.25">
      <c r="A31" s="10" t="s">
        <v>8342</v>
      </c>
      <c r="B31" s="9"/>
      <c r="C31" s="9"/>
      <c r="D31" s="9"/>
      <c r="E31" s="9">
        <v>20</v>
      </c>
      <c r="F31" s="9"/>
      <c r="G31" s="9">
        <v>20</v>
      </c>
    </row>
    <row r="32" spans="1:7" x14ac:dyDescent="0.25">
      <c r="A32" s="10" t="s">
        <v>8353</v>
      </c>
      <c r="B32" s="9"/>
      <c r="C32" s="9">
        <v>20</v>
      </c>
      <c r="D32" s="9"/>
      <c r="E32" s="9"/>
      <c r="F32" s="9"/>
      <c r="G32" s="9">
        <v>20</v>
      </c>
    </row>
    <row r="33" spans="1:7" x14ac:dyDescent="0.25">
      <c r="A33" s="10" t="s">
        <v>8326</v>
      </c>
      <c r="B33" s="9"/>
      <c r="C33" s="9"/>
      <c r="D33" s="9"/>
      <c r="E33" s="9">
        <v>260</v>
      </c>
      <c r="F33" s="9"/>
      <c r="G33" s="9">
        <v>260</v>
      </c>
    </row>
    <row r="34" spans="1:7" x14ac:dyDescent="0.25">
      <c r="A34" s="10" t="s">
        <v>8313</v>
      </c>
      <c r="B34" s="9">
        <v>40</v>
      </c>
      <c r="C34" s="9"/>
      <c r="D34" s="9"/>
      <c r="E34" s="9"/>
      <c r="F34" s="9"/>
      <c r="G34" s="9">
        <v>40</v>
      </c>
    </row>
    <row r="35" spans="1:7" x14ac:dyDescent="0.25">
      <c r="A35" s="10" t="s">
        <v>8312</v>
      </c>
      <c r="B35" s="9"/>
      <c r="C35" s="9"/>
      <c r="D35" s="9"/>
      <c r="E35" s="9">
        <v>60</v>
      </c>
      <c r="F35" s="9"/>
      <c r="G35" s="9">
        <v>60</v>
      </c>
    </row>
    <row r="36" spans="1:7" x14ac:dyDescent="0.25">
      <c r="A36" s="10" t="s">
        <v>8352</v>
      </c>
      <c r="B36" s="9"/>
      <c r="C36" s="9"/>
      <c r="D36" s="9">
        <v>6</v>
      </c>
      <c r="E36" s="9">
        <v>34</v>
      </c>
      <c r="F36" s="9"/>
      <c r="G36" s="9">
        <v>40</v>
      </c>
    </row>
    <row r="37" spans="1:7" x14ac:dyDescent="0.25">
      <c r="A37" s="10" t="s">
        <v>8355</v>
      </c>
      <c r="B37" s="9">
        <v>18</v>
      </c>
      <c r="C37" s="9">
        <v>2</v>
      </c>
      <c r="D37" s="9"/>
      <c r="E37" s="9">
        <v>40</v>
      </c>
      <c r="F37" s="9"/>
      <c r="G37" s="9">
        <v>60</v>
      </c>
    </row>
    <row r="38" spans="1:7" x14ac:dyDescent="0.25">
      <c r="A38" s="10" t="s">
        <v>8357</v>
      </c>
      <c r="B38" s="9">
        <v>17</v>
      </c>
      <c r="C38" s="9">
        <v>80</v>
      </c>
      <c r="D38" s="9">
        <v>5</v>
      </c>
      <c r="E38" s="9">
        <v>85</v>
      </c>
      <c r="F38" s="9"/>
      <c r="G38" s="9">
        <v>187</v>
      </c>
    </row>
    <row r="39" spans="1:7" x14ac:dyDescent="0.25">
      <c r="A39" s="10" t="s">
        <v>8351</v>
      </c>
      <c r="B39" s="9"/>
      <c r="C39" s="9"/>
      <c r="D39" s="9"/>
      <c r="E39" s="9">
        <v>80</v>
      </c>
      <c r="F39" s="9"/>
      <c r="G39" s="9">
        <v>80</v>
      </c>
    </row>
    <row r="40" spans="1:7" x14ac:dyDescent="0.25">
      <c r="A40" s="10" t="s">
        <v>8311</v>
      </c>
      <c r="B40" s="9"/>
      <c r="C40" s="9"/>
      <c r="D40" s="9"/>
      <c r="E40" s="9">
        <v>60</v>
      </c>
      <c r="F40" s="9"/>
      <c r="G40" s="9">
        <v>60</v>
      </c>
    </row>
    <row r="41" spans="1:7" x14ac:dyDescent="0.25">
      <c r="A41" s="10" t="s">
        <v>8341</v>
      </c>
      <c r="B41" s="9">
        <v>10</v>
      </c>
      <c r="C41" s="9">
        <v>47</v>
      </c>
      <c r="D41" s="9"/>
      <c r="E41" s="9"/>
      <c r="F41" s="9"/>
      <c r="G41" s="9">
        <v>57</v>
      </c>
    </row>
    <row r="42" spans="1:7" x14ac:dyDescent="0.25">
      <c r="A42" s="10" t="s">
        <v>8334</v>
      </c>
      <c r="B42" s="9"/>
      <c r="C42" s="9">
        <v>100</v>
      </c>
      <c r="D42" s="9"/>
      <c r="E42" s="9"/>
      <c r="F42" s="9"/>
      <c r="G42" s="9">
        <v>100</v>
      </c>
    </row>
    <row r="43" spans="1:7" x14ac:dyDescent="0.25">
      <c r="A43" s="10" t="s">
        <v>8321</v>
      </c>
      <c r="B43" s="9">
        <v>60</v>
      </c>
      <c r="C43" s="9">
        <v>120</v>
      </c>
      <c r="D43" s="9"/>
      <c r="E43" s="9">
        <v>20</v>
      </c>
      <c r="F43" s="9"/>
      <c r="G43" s="9">
        <v>200</v>
      </c>
    </row>
    <row r="44" spans="1:7" x14ac:dyDescent="0.25">
      <c r="A44" s="10" t="s">
        <v>8320</v>
      </c>
      <c r="B44" s="9">
        <v>100</v>
      </c>
      <c r="C44" s="9">
        <v>60</v>
      </c>
      <c r="D44" s="9"/>
      <c r="E44" s="9"/>
      <c r="F44" s="9"/>
      <c r="G44" s="9">
        <v>160</v>
      </c>
    </row>
    <row r="45" spans="1:7" x14ac:dyDescent="0.25">
      <c r="A45" s="10" t="s">
        <v>8340</v>
      </c>
      <c r="B45" s="9">
        <v>20</v>
      </c>
      <c r="C45" s="9"/>
      <c r="D45" s="9"/>
      <c r="E45" s="9"/>
      <c r="F45" s="9"/>
      <c r="G45" s="9">
        <v>20</v>
      </c>
    </row>
    <row r="46" spans="1:7" x14ac:dyDescent="0.25">
      <c r="A46" s="10" t="s">
        <v>8364</v>
      </c>
      <c r="B46" s="9"/>
      <c r="C46" s="9"/>
      <c r="D46" s="9"/>
      <c r="E46" s="9"/>
      <c r="F46" s="9"/>
      <c r="G46" s="9"/>
    </row>
    <row r="47" spans="1:7" x14ac:dyDescent="0.25">
      <c r="A47" s="10" t="s">
        <v>8361</v>
      </c>
      <c r="B47" s="9">
        <v>349</v>
      </c>
      <c r="C47" s="9">
        <v>1530</v>
      </c>
      <c r="D47" s="9">
        <v>50</v>
      </c>
      <c r="E47" s="9">
        <v>2185</v>
      </c>
      <c r="F47" s="9"/>
      <c r="G4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O23" sqref="O23"/>
    </sheetView>
  </sheetViews>
  <sheetFormatPr defaultRowHeight="15" x14ac:dyDescent="0.25"/>
  <cols>
    <col min="1" max="1" width="13.1406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bestFit="1" customWidth="1"/>
  </cols>
  <sheetData>
    <row r="1" spans="1:7" x14ac:dyDescent="0.25">
      <c r="A1" s="8" t="s">
        <v>8223</v>
      </c>
      <c r="B1" t="s">
        <v>8362</v>
      </c>
    </row>
    <row r="3" spans="1:7" x14ac:dyDescent="0.25">
      <c r="A3" s="8" t="s">
        <v>8365</v>
      </c>
      <c r="B3" s="8" t="s">
        <v>8363</v>
      </c>
    </row>
    <row r="4" spans="1:7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  <c r="G4" t="s">
        <v>8361</v>
      </c>
    </row>
    <row r="5" spans="1:7" x14ac:dyDescent="0.25">
      <c r="A5" s="10" t="s">
        <v>8310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5">
      <c r="A6" s="10" t="s">
        <v>8336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5">
      <c r="A7" s="10" t="s">
        <v>8333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5">
      <c r="A8" s="10" t="s">
        <v>8331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10" t="s">
        <v>8325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5">
      <c r="A10" s="10" t="s">
        <v>8338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5">
      <c r="A11" s="10" t="s">
        <v>8322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5">
      <c r="A12" s="10" t="s">
        <v>8319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5">
      <c r="A13" s="10" t="s">
        <v>8317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5">
      <c r="A14" s="10" t="s">
        <v>8364</v>
      </c>
      <c r="B14" s="9"/>
      <c r="C14" s="9"/>
      <c r="D14" s="9"/>
      <c r="E14" s="9"/>
      <c r="F14" s="9"/>
      <c r="G14" s="9"/>
    </row>
    <row r="15" spans="1:7" x14ac:dyDescent="0.25">
      <c r="A15" s="10" t="s">
        <v>8361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120"/>
  <sheetViews>
    <sheetView tabSelected="1" workbookViewId="0">
      <selection activeCell="E19" sqref="E19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2" spans="1:6" x14ac:dyDescent="0.25">
      <c r="A2" s="8" t="s">
        <v>8309</v>
      </c>
      <c r="B2" t="s">
        <v>8362</v>
      </c>
    </row>
    <row r="4" spans="1:6" x14ac:dyDescent="0.25">
      <c r="A4" s="8" t="s">
        <v>8368</v>
      </c>
      <c r="B4" s="8" t="s">
        <v>8363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4">
        <v>39949.955011574071</v>
      </c>
      <c r="B6" s="9"/>
      <c r="C6" s="9"/>
      <c r="D6" s="9"/>
      <c r="E6" s="9">
        <v>1</v>
      </c>
      <c r="F6" s="9">
        <v>1</v>
      </c>
    </row>
    <row r="7" spans="1:6" x14ac:dyDescent="0.25">
      <c r="A7" s="14">
        <v>40007.49591435185</v>
      </c>
      <c r="B7" s="9"/>
      <c r="C7" s="9"/>
      <c r="D7" s="9"/>
      <c r="E7" s="9">
        <v>1</v>
      </c>
      <c r="F7" s="9">
        <v>1</v>
      </c>
    </row>
    <row r="8" spans="1:6" x14ac:dyDescent="0.25">
      <c r="A8" s="14">
        <v>40043.68712962963</v>
      </c>
      <c r="B8" s="9"/>
      <c r="C8" s="9">
        <v>1</v>
      </c>
      <c r="D8" s="9"/>
      <c r="E8" s="9"/>
      <c r="F8" s="9">
        <v>1</v>
      </c>
    </row>
    <row r="9" spans="1:6" x14ac:dyDescent="0.25">
      <c r="A9" s="14">
        <v>40050.435347222221</v>
      </c>
      <c r="B9" s="9"/>
      <c r="C9" s="9"/>
      <c r="D9" s="9"/>
      <c r="E9" s="9">
        <v>1</v>
      </c>
      <c r="F9" s="9">
        <v>1</v>
      </c>
    </row>
    <row r="10" spans="1:6" x14ac:dyDescent="0.25">
      <c r="A10" s="14">
        <v>40067.848599537036</v>
      </c>
      <c r="B10" s="9"/>
      <c r="C10" s="9">
        <v>1</v>
      </c>
      <c r="D10" s="9"/>
      <c r="E10" s="9"/>
      <c r="F10" s="9">
        <v>1</v>
      </c>
    </row>
    <row r="11" spans="1:6" x14ac:dyDescent="0.25">
      <c r="A11" s="14">
        <v>40070.045486111114</v>
      </c>
      <c r="B11" s="9"/>
      <c r="C11" s="9"/>
      <c r="D11" s="9"/>
      <c r="E11" s="9">
        <v>1</v>
      </c>
      <c r="F11" s="9">
        <v>1</v>
      </c>
    </row>
    <row r="12" spans="1:6" x14ac:dyDescent="0.25">
      <c r="A12" s="14">
        <v>40070.693078703705</v>
      </c>
      <c r="B12" s="9"/>
      <c r="C12" s="9">
        <v>1</v>
      </c>
      <c r="D12" s="9"/>
      <c r="E12" s="9"/>
      <c r="F12" s="9">
        <v>1</v>
      </c>
    </row>
    <row r="13" spans="1:6" x14ac:dyDescent="0.25">
      <c r="A13" s="14">
        <v>40079.357824074075</v>
      </c>
      <c r="B13" s="9">
        <v>1</v>
      </c>
      <c r="C13" s="9"/>
      <c r="D13" s="9"/>
      <c r="E13" s="9"/>
      <c r="F13" s="9">
        <v>1</v>
      </c>
    </row>
    <row r="14" spans="1:6" x14ac:dyDescent="0.25">
      <c r="A14" s="14">
        <v>40079.516782407409</v>
      </c>
      <c r="B14" s="9"/>
      <c r="C14" s="9"/>
      <c r="D14" s="9"/>
      <c r="E14" s="9">
        <v>1</v>
      </c>
      <c r="F14" s="9">
        <v>1</v>
      </c>
    </row>
    <row r="15" spans="1:6" x14ac:dyDescent="0.25">
      <c r="A15" s="14">
        <v>40087.897060185183</v>
      </c>
      <c r="B15" s="9"/>
      <c r="C15" s="9">
        <v>1</v>
      </c>
      <c r="D15" s="9"/>
      <c r="E15" s="9"/>
      <c r="F15" s="9">
        <v>1</v>
      </c>
    </row>
    <row r="16" spans="1:6" x14ac:dyDescent="0.25">
      <c r="A16" s="14">
        <v>40102.709722222222</v>
      </c>
      <c r="B16" s="9"/>
      <c r="C16" s="9"/>
      <c r="D16" s="9"/>
      <c r="E16" s="9">
        <v>1</v>
      </c>
      <c r="F16" s="9">
        <v>1</v>
      </c>
    </row>
    <row r="17" spans="1:6" x14ac:dyDescent="0.25">
      <c r="A17" s="14">
        <v>40122.543287037035</v>
      </c>
      <c r="B17" s="9"/>
      <c r="C17" s="9"/>
      <c r="D17" s="9"/>
      <c r="E17" s="9">
        <v>1</v>
      </c>
      <c r="F17" s="9">
        <v>1</v>
      </c>
    </row>
    <row r="18" spans="1:6" x14ac:dyDescent="0.25">
      <c r="A18" s="14">
        <v>40123.629965277774</v>
      </c>
      <c r="B18" s="9"/>
      <c r="C18" s="9"/>
      <c r="D18" s="9"/>
      <c r="E18" s="9">
        <v>1</v>
      </c>
      <c r="F18" s="9">
        <v>1</v>
      </c>
    </row>
    <row r="19" spans="1:6" x14ac:dyDescent="0.25">
      <c r="A19" s="14">
        <v>40127.492037037038</v>
      </c>
      <c r="B19" s="9"/>
      <c r="C19" s="9"/>
      <c r="D19" s="9"/>
      <c r="E19" s="9">
        <v>1</v>
      </c>
      <c r="F19" s="9">
        <v>1</v>
      </c>
    </row>
    <row r="20" spans="1:6" x14ac:dyDescent="0.25">
      <c r="A20" s="14">
        <v>40192.33390046296</v>
      </c>
      <c r="B20" s="9"/>
      <c r="C20" s="9"/>
      <c r="D20" s="9"/>
      <c r="E20" s="9">
        <v>1</v>
      </c>
      <c r="F20" s="9">
        <v>1</v>
      </c>
    </row>
    <row r="21" spans="1:6" x14ac:dyDescent="0.25">
      <c r="A21" s="14">
        <v>40194.711712962962</v>
      </c>
      <c r="B21" s="9"/>
      <c r="C21" s="9"/>
      <c r="D21" s="9"/>
      <c r="E21" s="9">
        <v>1</v>
      </c>
      <c r="F21" s="9">
        <v>1</v>
      </c>
    </row>
    <row r="22" spans="1:6" x14ac:dyDescent="0.25">
      <c r="A22" s="14">
        <v>40198.216516203705</v>
      </c>
      <c r="B22" s="9"/>
      <c r="C22" s="9">
        <v>1</v>
      </c>
      <c r="D22" s="9"/>
      <c r="E22" s="9"/>
      <c r="F22" s="9">
        <v>1</v>
      </c>
    </row>
    <row r="23" spans="1:6" x14ac:dyDescent="0.25">
      <c r="A23" s="14">
        <v>40204.966516203705</v>
      </c>
      <c r="B23" s="9"/>
      <c r="C23" s="9"/>
      <c r="D23" s="9"/>
      <c r="E23" s="9">
        <v>1</v>
      </c>
      <c r="F23" s="9">
        <v>1</v>
      </c>
    </row>
    <row r="24" spans="1:6" x14ac:dyDescent="0.25">
      <c r="A24" s="14">
        <v>40213.115266203706</v>
      </c>
      <c r="B24" s="9"/>
      <c r="C24" s="9"/>
      <c r="D24" s="9"/>
      <c r="E24" s="9">
        <v>1</v>
      </c>
      <c r="F24" s="9">
        <v>1</v>
      </c>
    </row>
    <row r="25" spans="1:6" x14ac:dyDescent="0.25">
      <c r="A25" s="14">
        <v>40215.710717592592</v>
      </c>
      <c r="B25" s="9"/>
      <c r="C25" s="9"/>
      <c r="D25" s="9"/>
      <c r="E25" s="9">
        <v>1</v>
      </c>
      <c r="F25" s="9">
        <v>1</v>
      </c>
    </row>
    <row r="26" spans="1:6" x14ac:dyDescent="0.25">
      <c r="A26" s="14">
        <v>40235.692025462966</v>
      </c>
      <c r="B26" s="9"/>
      <c r="C26" s="9"/>
      <c r="D26" s="9"/>
      <c r="E26" s="9">
        <v>1</v>
      </c>
      <c r="F26" s="9">
        <v>1</v>
      </c>
    </row>
    <row r="27" spans="1:6" x14ac:dyDescent="0.25">
      <c r="A27" s="14">
        <v>40247.677673611113</v>
      </c>
      <c r="B27" s="9"/>
      <c r="C27" s="9">
        <v>1</v>
      </c>
      <c r="D27" s="9"/>
      <c r="E27" s="9"/>
      <c r="F27" s="9">
        <v>1</v>
      </c>
    </row>
    <row r="28" spans="1:6" x14ac:dyDescent="0.25">
      <c r="A28" s="14">
        <v>40248.626666666663</v>
      </c>
      <c r="B28" s="9"/>
      <c r="C28" s="9"/>
      <c r="D28" s="9"/>
      <c r="E28" s="9">
        <v>1</v>
      </c>
      <c r="F28" s="9">
        <v>1</v>
      </c>
    </row>
    <row r="29" spans="1:6" x14ac:dyDescent="0.25">
      <c r="A29" s="14">
        <v>40250.033773148149</v>
      </c>
      <c r="B29" s="9"/>
      <c r="C29" s="9"/>
      <c r="D29" s="9"/>
      <c r="E29" s="9">
        <v>1</v>
      </c>
      <c r="F29" s="9">
        <v>1</v>
      </c>
    </row>
    <row r="30" spans="1:6" x14ac:dyDescent="0.25">
      <c r="A30" s="14">
        <v>40254.242002314815</v>
      </c>
      <c r="B30" s="9"/>
      <c r="C30" s="9"/>
      <c r="D30" s="9"/>
      <c r="E30" s="9">
        <v>1</v>
      </c>
      <c r="F30" s="9">
        <v>1</v>
      </c>
    </row>
    <row r="31" spans="1:6" x14ac:dyDescent="0.25">
      <c r="A31" s="14">
        <v>40255.536296296297</v>
      </c>
      <c r="B31" s="9"/>
      <c r="C31" s="9"/>
      <c r="D31" s="9"/>
      <c r="E31" s="9">
        <v>1</v>
      </c>
      <c r="F31" s="9">
        <v>1</v>
      </c>
    </row>
    <row r="32" spans="1:6" x14ac:dyDescent="0.25">
      <c r="A32" s="14">
        <v>40266.454375000001</v>
      </c>
      <c r="B32" s="9"/>
      <c r="C32" s="9"/>
      <c r="D32" s="9"/>
      <c r="E32" s="9">
        <v>1</v>
      </c>
      <c r="F32" s="9">
        <v>1</v>
      </c>
    </row>
    <row r="33" spans="1:6" x14ac:dyDescent="0.25">
      <c r="A33" s="14">
        <v>40267.03738425926</v>
      </c>
      <c r="B33" s="9"/>
      <c r="C33" s="9"/>
      <c r="D33" s="9"/>
      <c r="E33" s="9">
        <v>1</v>
      </c>
      <c r="F33" s="9">
        <v>1</v>
      </c>
    </row>
    <row r="34" spans="1:6" x14ac:dyDescent="0.25">
      <c r="A34" s="14">
        <v>40274.536793981482</v>
      </c>
      <c r="B34" s="9"/>
      <c r="C34" s="9"/>
      <c r="D34" s="9"/>
      <c r="E34" s="9">
        <v>1</v>
      </c>
      <c r="F34" s="9">
        <v>1</v>
      </c>
    </row>
    <row r="35" spans="1:6" x14ac:dyDescent="0.25">
      <c r="A35" s="14">
        <v>40291.603171296294</v>
      </c>
      <c r="B35" s="9"/>
      <c r="C35" s="9">
        <v>1</v>
      </c>
      <c r="D35" s="9"/>
      <c r="E35" s="9"/>
      <c r="F35" s="9">
        <v>1</v>
      </c>
    </row>
    <row r="36" spans="1:6" x14ac:dyDescent="0.25">
      <c r="A36" s="14">
        <v>40299.03162037037</v>
      </c>
      <c r="B36" s="9"/>
      <c r="C36" s="9"/>
      <c r="D36" s="9"/>
      <c r="E36" s="9">
        <v>1</v>
      </c>
      <c r="F36" s="9">
        <v>1</v>
      </c>
    </row>
    <row r="37" spans="1:6" x14ac:dyDescent="0.25">
      <c r="A37" s="14">
        <v>40303.991701388892</v>
      </c>
      <c r="B37" s="9"/>
      <c r="C37" s="9">
        <v>1</v>
      </c>
      <c r="D37" s="9"/>
      <c r="E37" s="9"/>
      <c r="F37" s="9">
        <v>1</v>
      </c>
    </row>
    <row r="38" spans="1:6" x14ac:dyDescent="0.25">
      <c r="A38" s="14">
        <v>40310.079340277778</v>
      </c>
      <c r="B38" s="9"/>
      <c r="C38" s="9"/>
      <c r="D38" s="9"/>
      <c r="E38" s="9">
        <v>1</v>
      </c>
      <c r="F38" s="9">
        <v>1</v>
      </c>
    </row>
    <row r="39" spans="1:6" x14ac:dyDescent="0.25">
      <c r="A39" s="14">
        <v>40312.707245370373</v>
      </c>
      <c r="B39" s="9"/>
      <c r="C39" s="9">
        <v>1</v>
      </c>
      <c r="D39" s="9"/>
      <c r="E39" s="9"/>
      <c r="F39" s="9">
        <v>1</v>
      </c>
    </row>
    <row r="40" spans="1:6" x14ac:dyDescent="0.25">
      <c r="A40" s="14">
        <v>40313.722210648149</v>
      </c>
      <c r="B40" s="9"/>
      <c r="C40" s="9"/>
      <c r="D40" s="9"/>
      <c r="E40" s="9">
        <v>1</v>
      </c>
      <c r="F40" s="9">
        <v>1</v>
      </c>
    </row>
    <row r="41" spans="1:6" x14ac:dyDescent="0.25">
      <c r="A41" s="14">
        <v>40322.331053240741</v>
      </c>
      <c r="B41" s="9"/>
      <c r="C41" s="9"/>
      <c r="D41" s="9"/>
      <c r="E41" s="9">
        <v>1</v>
      </c>
      <c r="F41" s="9">
        <v>1</v>
      </c>
    </row>
    <row r="42" spans="1:6" x14ac:dyDescent="0.25">
      <c r="A42" s="14">
        <v>40324.45417824074</v>
      </c>
      <c r="B42" s="9"/>
      <c r="C42" s="9"/>
      <c r="D42" s="9"/>
      <c r="E42" s="9">
        <v>1</v>
      </c>
      <c r="F42" s="9">
        <v>1</v>
      </c>
    </row>
    <row r="43" spans="1:6" x14ac:dyDescent="0.25">
      <c r="A43" s="14">
        <v>40330.547210648147</v>
      </c>
      <c r="B43" s="9"/>
      <c r="C43" s="9"/>
      <c r="D43" s="9"/>
      <c r="E43" s="9">
        <v>1</v>
      </c>
      <c r="F43" s="9">
        <v>1</v>
      </c>
    </row>
    <row r="44" spans="1:6" x14ac:dyDescent="0.25">
      <c r="A44" s="14">
        <v>40332.678379629629</v>
      </c>
      <c r="B44" s="9"/>
      <c r="C44" s="9">
        <v>1</v>
      </c>
      <c r="D44" s="9"/>
      <c r="E44" s="9"/>
      <c r="F44" s="9">
        <v>1</v>
      </c>
    </row>
    <row r="45" spans="1:6" x14ac:dyDescent="0.25">
      <c r="A45" s="14">
        <v>40332.715509259258</v>
      </c>
      <c r="B45" s="9"/>
      <c r="C45" s="9"/>
      <c r="D45" s="9"/>
      <c r="E45" s="9">
        <v>1</v>
      </c>
      <c r="F45" s="9">
        <v>1</v>
      </c>
    </row>
    <row r="46" spans="1:6" x14ac:dyDescent="0.25">
      <c r="A46" s="14">
        <v>40335.589745370373</v>
      </c>
      <c r="B46" s="9"/>
      <c r="C46" s="9"/>
      <c r="D46" s="9"/>
      <c r="E46" s="9">
        <v>1</v>
      </c>
      <c r="F46" s="9">
        <v>1</v>
      </c>
    </row>
    <row r="47" spans="1:6" x14ac:dyDescent="0.25">
      <c r="A47" s="14">
        <v>40337.811689814815</v>
      </c>
      <c r="B47" s="9"/>
      <c r="C47" s="9">
        <v>1</v>
      </c>
      <c r="D47" s="9"/>
      <c r="E47" s="9"/>
      <c r="F47" s="9">
        <v>1</v>
      </c>
    </row>
    <row r="48" spans="1:6" x14ac:dyDescent="0.25">
      <c r="A48" s="14">
        <v>40340.593229166669</v>
      </c>
      <c r="B48" s="9"/>
      <c r="C48" s="9">
        <v>1</v>
      </c>
      <c r="D48" s="9"/>
      <c r="E48" s="9"/>
      <c r="F48" s="9">
        <v>1</v>
      </c>
    </row>
    <row r="49" spans="1:6" x14ac:dyDescent="0.25">
      <c r="A49" s="14">
        <v>40342.876087962963</v>
      </c>
      <c r="B49" s="9"/>
      <c r="C49" s="9"/>
      <c r="D49" s="9"/>
      <c r="E49" s="9">
        <v>1</v>
      </c>
      <c r="F49" s="9">
        <v>1</v>
      </c>
    </row>
    <row r="50" spans="1:6" x14ac:dyDescent="0.25">
      <c r="A50" s="14">
        <v>40346.917268518519</v>
      </c>
      <c r="B50" s="9"/>
      <c r="C50" s="9"/>
      <c r="D50" s="9"/>
      <c r="E50" s="9">
        <v>1</v>
      </c>
      <c r="F50" s="9">
        <v>1</v>
      </c>
    </row>
    <row r="51" spans="1:6" x14ac:dyDescent="0.25">
      <c r="A51" s="14">
        <v>40347.629467592589</v>
      </c>
      <c r="B51" s="9"/>
      <c r="C51" s="9"/>
      <c r="D51" s="9"/>
      <c r="E51" s="9">
        <v>1</v>
      </c>
      <c r="F51" s="9">
        <v>1</v>
      </c>
    </row>
    <row r="52" spans="1:6" x14ac:dyDescent="0.25">
      <c r="A52" s="14">
        <v>40353.907175925924</v>
      </c>
      <c r="B52" s="9"/>
      <c r="C52" s="9"/>
      <c r="D52" s="9"/>
      <c r="E52" s="9">
        <v>1</v>
      </c>
      <c r="F52" s="9">
        <v>1</v>
      </c>
    </row>
    <row r="53" spans="1:6" x14ac:dyDescent="0.25">
      <c r="A53" s="14">
        <v>40354.816620370373</v>
      </c>
      <c r="B53" s="9"/>
      <c r="C53" s="9">
        <v>1</v>
      </c>
      <c r="D53" s="9"/>
      <c r="E53" s="9"/>
      <c r="F53" s="9">
        <v>1</v>
      </c>
    </row>
    <row r="54" spans="1:6" x14ac:dyDescent="0.25">
      <c r="A54" s="14">
        <v>40357.019606481481</v>
      </c>
      <c r="B54" s="9"/>
      <c r="C54" s="9"/>
      <c r="D54" s="9"/>
      <c r="E54" s="9">
        <v>1</v>
      </c>
      <c r="F54" s="9">
        <v>1</v>
      </c>
    </row>
    <row r="55" spans="1:6" x14ac:dyDescent="0.25">
      <c r="A55" s="14">
        <v>40378.684872685182</v>
      </c>
      <c r="B55" s="9"/>
      <c r="C55" s="9"/>
      <c r="D55" s="9"/>
      <c r="E55" s="9">
        <v>1</v>
      </c>
      <c r="F55" s="9">
        <v>1</v>
      </c>
    </row>
    <row r="56" spans="1:6" x14ac:dyDescent="0.25">
      <c r="A56" s="14">
        <v>40379.022627314815</v>
      </c>
      <c r="B56" s="9"/>
      <c r="C56" s="9"/>
      <c r="D56" s="9"/>
      <c r="E56" s="9">
        <v>1</v>
      </c>
      <c r="F56" s="9">
        <v>1</v>
      </c>
    </row>
    <row r="57" spans="1:6" x14ac:dyDescent="0.25">
      <c r="A57" s="14">
        <v>40379.568101851852</v>
      </c>
      <c r="B57" s="9"/>
      <c r="C57" s="9"/>
      <c r="D57" s="9"/>
      <c r="E57" s="9">
        <v>1</v>
      </c>
      <c r="F57" s="9">
        <v>1</v>
      </c>
    </row>
    <row r="58" spans="1:6" x14ac:dyDescent="0.25">
      <c r="A58" s="14">
        <v>40395.506388888891</v>
      </c>
      <c r="B58" s="9"/>
      <c r="C58" s="9"/>
      <c r="D58" s="9"/>
      <c r="E58" s="9">
        <v>1</v>
      </c>
      <c r="F58" s="9">
        <v>1</v>
      </c>
    </row>
    <row r="59" spans="1:6" x14ac:dyDescent="0.25">
      <c r="A59" s="14">
        <v>40398.857534722221</v>
      </c>
      <c r="B59" s="9">
        <v>1</v>
      </c>
      <c r="C59" s="9"/>
      <c r="D59" s="9"/>
      <c r="E59" s="9"/>
      <c r="F59" s="9">
        <v>1</v>
      </c>
    </row>
    <row r="60" spans="1:6" x14ac:dyDescent="0.25">
      <c r="A60" s="14">
        <v>40416.80296296296</v>
      </c>
      <c r="B60" s="9"/>
      <c r="C60" s="9"/>
      <c r="D60" s="9"/>
      <c r="E60" s="9">
        <v>1</v>
      </c>
      <c r="F60" s="9">
        <v>1</v>
      </c>
    </row>
    <row r="61" spans="1:6" x14ac:dyDescent="0.25">
      <c r="A61" s="14">
        <v>40429.628101851849</v>
      </c>
      <c r="B61" s="9"/>
      <c r="C61" s="9"/>
      <c r="D61" s="9"/>
      <c r="E61" s="9">
        <v>1</v>
      </c>
      <c r="F61" s="9">
        <v>1</v>
      </c>
    </row>
    <row r="62" spans="1:6" x14ac:dyDescent="0.25">
      <c r="A62" s="14">
        <v>40430.395995370367</v>
      </c>
      <c r="B62" s="9"/>
      <c r="C62" s="9"/>
      <c r="D62" s="9"/>
      <c r="E62" s="9">
        <v>1</v>
      </c>
      <c r="F62" s="9">
        <v>1</v>
      </c>
    </row>
    <row r="63" spans="1:6" x14ac:dyDescent="0.25">
      <c r="A63" s="14">
        <v>40430.919317129628</v>
      </c>
      <c r="B63" s="9"/>
      <c r="C63" s="9">
        <v>1</v>
      </c>
      <c r="D63" s="9"/>
      <c r="E63" s="9"/>
      <c r="F63" s="9">
        <v>1</v>
      </c>
    </row>
    <row r="64" spans="1:6" x14ac:dyDescent="0.25">
      <c r="A64" s="14">
        <v>40434.645069444443</v>
      </c>
      <c r="B64" s="9"/>
      <c r="C64" s="9">
        <v>1</v>
      </c>
      <c r="D64" s="9"/>
      <c r="E64" s="9"/>
      <c r="F64" s="9">
        <v>1</v>
      </c>
    </row>
    <row r="65" spans="1:6" x14ac:dyDescent="0.25">
      <c r="A65" s="14">
        <v>40436.475752314815</v>
      </c>
      <c r="B65" s="9"/>
      <c r="C65" s="9">
        <v>1</v>
      </c>
      <c r="D65" s="9"/>
      <c r="E65" s="9"/>
      <c r="F65" s="9">
        <v>1</v>
      </c>
    </row>
    <row r="66" spans="1:6" x14ac:dyDescent="0.25">
      <c r="A66" s="14">
        <v>40456.746018518519</v>
      </c>
      <c r="B66" s="9"/>
      <c r="C66" s="9"/>
      <c r="D66" s="9"/>
      <c r="E66" s="9">
        <v>1</v>
      </c>
      <c r="F66" s="9">
        <v>1</v>
      </c>
    </row>
    <row r="67" spans="1:6" x14ac:dyDescent="0.25">
      <c r="A67" s="14">
        <v>40458.607291666667</v>
      </c>
      <c r="B67" s="9"/>
      <c r="C67" s="9"/>
      <c r="D67" s="9"/>
      <c r="E67" s="9">
        <v>1</v>
      </c>
      <c r="F67" s="9">
        <v>1</v>
      </c>
    </row>
    <row r="68" spans="1:6" x14ac:dyDescent="0.25">
      <c r="A68" s="14">
        <v>40463.819849537038</v>
      </c>
      <c r="B68" s="9"/>
      <c r="C68" s="9">
        <v>1</v>
      </c>
      <c r="D68" s="9"/>
      <c r="E68" s="9"/>
      <c r="F68" s="9">
        <v>1</v>
      </c>
    </row>
    <row r="69" spans="1:6" x14ac:dyDescent="0.25">
      <c r="A69" s="14">
        <v>40465.446932870371</v>
      </c>
      <c r="B69" s="9"/>
      <c r="C69" s="9"/>
      <c r="D69" s="9"/>
      <c r="E69" s="9">
        <v>1</v>
      </c>
      <c r="F69" s="9">
        <v>1</v>
      </c>
    </row>
    <row r="70" spans="1:6" x14ac:dyDescent="0.25">
      <c r="A70" s="14">
        <v>40469.016898148147</v>
      </c>
      <c r="B70" s="9"/>
      <c r="C70" s="9"/>
      <c r="D70" s="9"/>
      <c r="E70" s="9">
        <v>1</v>
      </c>
      <c r="F70" s="9">
        <v>1</v>
      </c>
    </row>
    <row r="71" spans="1:6" x14ac:dyDescent="0.25">
      <c r="A71" s="14">
        <v>40478.055590277778</v>
      </c>
      <c r="B71" s="9"/>
      <c r="C71" s="9"/>
      <c r="D71" s="9"/>
      <c r="E71" s="9">
        <v>1</v>
      </c>
      <c r="F71" s="9">
        <v>1</v>
      </c>
    </row>
    <row r="72" spans="1:6" x14ac:dyDescent="0.25">
      <c r="A72" s="14">
        <v>40480.155150462961</v>
      </c>
      <c r="B72" s="9"/>
      <c r="C72" s="9"/>
      <c r="D72" s="9"/>
      <c r="E72" s="9">
        <v>1</v>
      </c>
      <c r="F72" s="9">
        <v>1</v>
      </c>
    </row>
    <row r="73" spans="1:6" x14ac:dyDescent="0.25">
      <c r="A73" s="14">
        <v>40487.413032407407</v>
      </c>
      <c r="B73" s="9"/>
      <c r="C73" s="9"/>
      <c r="D73" s="9"/>
      <c r="E73" s="9">
        <v>1</v>
      </c>
      <c r="F73" s="9">
        <v>1</v>
      </c>
    </row>
    <row r="74" spans="1:6" x14ac:dyDescent="0.25">
      <c r="A74" s="14">
        <v>40502.607534722221</v>
      </c>
      <c r="B74" s="9"/>
      <c r="C74" s="9"/>
      <c r="D74" s="9"/>
      <c r="E74" s="9">
        <v>1</v>
      </c>
      <c r="F74" s="9">
        <v>1</v>
      </c>
    </row>
    <row r="75" spans="1:6" x14ac:dyDescent="0.25">
      <c r="A75" s="14">
        <v>40504.922835648147</v>
      </c>
      <c r="B75" s="9"/>
      <c r="C75" s="9"/>
      <c r="D75" s="9"/>
      <c r="E75" s="9">
        <v>1</v>
      </c>
      <c r="F75" s="9">
        <v>1</v>
      </c>
    </row>
    <row r="76" spans="1:6" x14ac:dyDescent="0.25">
      <c r="A76" s="14">
        <v>40505.024583333332</v>
      </c>
      <c r="B76" s="9"/>
      <c r="C76" s="9">
        <v>1</v>
      </c>
      <c r="D76" s="9"/>
      <c r="E76" s="9"/>
      <c r="F76" s="9">
        <v>1</v>
      </c>
    </row>
    <row r="77" spans="1:6" x14ac:dyDescent="0.25">
      <c r="A77" s="14">
        <v>40507.031550925924</v>
      </c>
      <c r="B77" s="9"/>
      <c r="C77" s="9">
        <v>1</v>
      </c>
      <c r="D77" s="9"/>
      <c r="E77" s="9"/>
      <c r="F77" s="9">
        <v>1</v>
      </c>
    </row>
    <row r="78" spans="1:6" x14ac:dyDescent="0.25">
      <c r="A78" s="14">
        <v>40513.54923611111</v>
      </c>
      <c r="B78" s="9"/>
      <c r="C78" s="9"/>
      <c r="D78" s="9"/>
      <c r="E78" s="9">
        <v>1</v>
      </c>
      <c r="F78" s="9">
        <v>1</v>
      </c>
    </row>
    <row r="79" spans="1:6" x14ac:dyDescent="0.25">
      <c r="A79" s="14">
        <v>40513.899282407408</v>
      </c>
      <c r="B79" s="9"/>
      <c r="C79" s="9"/>
      <c r="D79" s="9"/>
      <c r="E79" s="9">
        <v>1</v>
      </c>
      <c r="F79" s="9">
        <v>1</v>
      </c>
    </row>
    <row r="80" spans="1:6" x14ac:dyDescent="0.25">
      <c r="A80" s="14">
        <v>40515.879293981481</v>
      </c>
      <c r="B80" s="9"/>
      <c r="C80" s="9"/>
      <c r="D80" s="9"/>
      <c r="E80" s="9">
        <v>1</v>
      </c>
      <c r="F80" s="9">
        <v>1</v>
      </c>
    </row>
    <row r="81" spans="1:6" x14ac:dyDescent="0.25">
      <c r="A81" s="14">
        <v>40526.160844907405</v>
      </c>
      <c r="B81" s="9"/>
      <c r="C81" s="9"/>
      <c r="D81" s="9"/>
      <c r="E81" s="9">
        <v>1</v>
      </c>
      <c r="F81" s="9">
        <v>1</v>
      </c>
    </row>
    <row r="82" spans="1:6" x14ac:dyDescent="0.25">
      <c r="A82" s="14">
        <v>40531.678553240738</v>
      </c>
      <c r="B82" s="9"/>
      <c r="C82" s="9"/>
      <c r="D82" s="9"/>
      <c r="E82" s="9">
        <v>1</v>
      </c>
      <c r="F82" s="9">
        <v>1</v>
      </c>
    </row>
    <row r="83" spans="1:6" x14ac:dyDescent="0.25">
      <c r="A83" s="14">
        <v>40535.903217592589</v>
      </c>
      <c r="B83" s="9"/>
      <c r="C83" s="9"/>
      <c r="D83" s="9"/>
      <c r="E83" s="9">
        <v>1</v>
      </c>
      <c r="F83" s="9">
        <v>1</v>
      </c>
    </row>
    <row r="84" spans="1:6" x14ac:dyDescent="0.25">
      <c r="A84" s="14">
        <v>40542.630949074075</v>
      </c>
      <c r="B84" s="9"/>
      <c r="C84" s="9"/>
      <c r="D84" s="9"/>
      <c r="E84" s="9">
        <v>1</v>
      </c>
      <c r="F84" s="9">
        <v>1</v>
      </c>
    </row>
    <row r="85" spans="1:6" x14ac:dyDescent="0.25">
      <c r="A85" s="14">
        <v>40555.039675925924</v>
      </c>
      <c r="B85" s="9"/>
      <c r="C85" s="9"/>
      <c r="D85" s="9"/>
      <c r="E85" s="9">
        <v>1</v>
      </c>
      <c r="F85" s="9">
        <v>1</v>
      </c>
    </row>
    <row r="86" spans="1:6" x14ac:dyDescent="0.25">
      <c r="A86" s="14">
        <v>40555.114328703705</v>
      </c>
      <c r="B86" s="9"/>
      <c r="C86" s="9"/>
      <c r="D86" s="9"/>
      <c r="E86" s="9">
        <v>1</v>
      </c>
      <c r="F86" s="9">
        <v>1</v>
      </c>
    </row>
    <row r="87" spans="1:6" x14ac:dyDescent="0.25">
      <c r="A87" s="14">
        <v>40555.117604166669</v>
      </c>
      <c r="B87" s="9"/>
      <c r="C87" s="9"/>
      <c r="D87" s="9"/>
      <c r="E87" s="9">
        <v>1</v>
      </c>
      <c r="F87" s="9">
        <v>1</v>
      </c>
    </row>
    <row r="88" spans="1:6" x14ac:dyDescent="0.25">
      <c r="A88" s="14">
        <v>40557.221400462964</v>
      </c>
      <c r="B88" s="9"/>
      <c r="C88" s="9"/>
      <c r="D88" s="9"/>
      <c r="E88" s="9">
        <v>1</v>
      </c>
      <c r="F88" s="9">
        <v>1</v>
      </c>
    </row>
    <row r="89" spans="1:6" x14ac:dyDescent="0.25">
      <c r="A89" s="14">
        <v>40563.872696759259</v>
      </c>
      <c r="B89" s="9"/>
      <c r="C89" s="9"/>
      <c r="D89" s="9"/>
      <c r="E89" s="9">
        <v>1</v>
      </c>
      <c r="F89" s="9">
        <v>1</v>
      </c>
    </row>
    <row r="90" spans="1:6" x14ac:dyDescent="0.25">
      <c r="A90" s="14">
        <v>40564.441122685188</v>
      </c>
      <c r="B90" s="9"/>
      <c r="C90" s="9"/>
      <c r="D90" s="9"/>
      <c r="E90" s="9">
        <v>1</v>
      </c>
      <c r="F90" s="9">
        <v>1</v>
      </c>
    </row>
    <row r="91" spans="1:6" x14ac:dyDescent="0.25">
      <c r="A91" s="14">
        <v>40564.786504629628</v>
      </c>
      <c r="B91" s="9"/>
      <c r="C91" s="9"/>
      <c r="D91" s="9"/>
      <c r="E91" s="9">
        <v>1</v>
      </c>
      <c r="F91" s="9">
        <v>1</v>
      </c>
    </row>
    <row r="92" spans="1:6" x14ac:dyDescent="0.25">
      <c r="A92" s="14">
        <v>40564.824178240742</v>
      </c>
      <c r="B92" s="9"/>
      <c r="C92" s="9"/>
      <c r="D92" s="9"/>
      <c r="E92" s="9">
        <v>1</v>
      </c>
      <c r="F92" s="9">
        <v>1</v>
      </c>
    </row>
    <row r="93" spans="1:6" x14ac:dyDescent="0.25">
      <c r="A93" s="14">
        <v>40567.486226851855</v>
      </c>
      <c r="B93" s="9"/>
      <c r="C93" s="9"/>
      <c r="D93" s="9"/>
      <c r="E93" s="9">
        <v>1</v>
      </c>
      <c r="F93" s="9">
        <v>1</v>
      </c>
    </row>
    <row r="94" spans="1:6" x14ac:dyDescent="0.25">
      <c r="A94" s="14">
        <v>40567.617210648146</v>
      </c>
      <c r="B94" s="9"/>
      <c r="C94" s="9">
        <v>1</v>
      </c>
      <c r="D94" s="9"/>
      <c r="E94" s="9"/>
      <c r="F94" s="9">
        <v>1</v>
      </c>
    </row>
    <row r="95" spans="1:6" x14ac:dyDescent="0.25">
      <c r="A95" s="14">
        <v>40568.764236111114</v>
      </c>
      <c r="B95" s="9">
        <v>1</v>
      </c>
      <c r="C95" s="9"/>
      <c r="D95" s="9"/>
      <c r="E95" s="9"/>
      <c r="F95" s="9">
        <v>1</v>
      </c>
    </row>
    <row r="96" spans="1:6" x14ac:dyDescent="0.25">
      <c r="A96" s="14">
        <v>40569.817476851851</v>
      </c>
      <c r="B96" s="9"/>
      <c r="C96" s="9"/>
      <c r="D96" s="9"/>
      <c r="E96" s="9">
        <v>1</v>
      </c>
      <c r="F96" s="9">
        <v>1</v>
      </c>
    </row>
    <row r="97" spans="1:6" x14ac:dyDescent="0.25">
      <c r="A97" s="14">
        <v>40576.331331018519</v>
      </c>
      <c r="B97" s="9"/>
      <c r="C97" s="9"/>
      <c r="D97" s="9"/>
      <c r="E97" s="9">
        <v>1</v>
      </c>
      <c r="F97" s="9">
        <v>1</v>
      </c>
    </row>
    <row r="98" spans="1:6" x14ac:dyDescent="0.25">
      <c r="A98" s="14">
        <v>40585.588483796295</v>
      </c>
      <c r="B98" s="9"/>
      <c r="C98" s="9"/>
      <c r="D98" s="9"/>
      <c r="E98" s="9">
        <v>1</v>
      </c>
      <c r="F98" s="9">
        <v>1</v>
      </c>
    </row>
    <row r="99" spans="1:6" x14ac:dyDescent="0.25">
      <c r="A99" s="14">
        <v>40586.877199074072</v>
      </c>
      <c r="B99" s="9"/>
      <c r="C99" s="9"/>
      <c r="D99" s="9"/>
      <c r="E99" s="9">
        <v>1</v>
      </c>
      <c r="F99" s="9">
        <v>1</v>
      </c>
    </row>
    <row r="100" spans="1:6" x14ac:dyDescent="0.25">
      <c r="A100" s="14">
        <v>40587.548425925925</v>
      </c>
      <c r="B100" s="9"/>
      <c r="C100" s="9"/>
      <c r="D100" s="9"/>
      <c r="E100" s="9">
        <v>1</v>
      </c>
      <c r="F100" s="9">
        <v>1</v>
      </c>
    </row>
    <row r="101" spans="1:6" x14ac:dyDescent="0.25">
      <c r="A101" s="14">
        <v>40588.318078703705</v>
      </c>
      <c r="B101" s="9"/>
      <c r="C101" s="9"/>
      <c r="D101" s="9"/>
      <c r="E101" s="9">
        <v>1</v>
      </c>
      <c r="F101" s="9">
        <v>1</v>
      </c>
    </row>
    <row r="102" spans="1:6" x14ac:dyDescent="0.25">
      <c r="A102" s="14">
        <v>40590.558553240742</v>
      </c>
      <c r="B102" s="9"/>
      <c r="C102" s="9"/>
      <c r="D102" s="9"/>
      <c r="E102" s="9">
        <v>1</v>
      </c>
      <c r="F102" s="9">
        <v>1</v>
      </c>
    </row>
    <row r="103" spans="1:6" x14ac:dyDescent="0.25">
      <c r="A103" s="14">
        <v>40592.496319444443</v>
      </c>
      <c r="B103" s="9"/>
      <c r="C103" s="9"/>
      <c r="D103" s="9"/>
      <c r="E103" s="9">
        <v>1</v>
      </c>
      <c r="F103" s="9">
        <v>1</v>
      </c>
    </row>
    <row r="104" spans="1:6" x14ac:dyDescent="0.25">
      <c r="A104" s="14">
        <v>40595.288831018515</v>
      </c>
      <c r="B104" s="9"/>
      <c r="C104" s="9"/>
      <c r="D104" s="9"/>
      <c r="E104" s="9">
        <v>1</v>
      </c>
      <c r="F104" s="9">
        <v>1</v>
      </c>
    </row>
    <row r="105" spans="1:6" x14ac:dyDescent="0.25">
      <c r="A105" s="14">
        <v>40612.486875000002</v>
      </c>
      <c r="B105" s="9"/>
      <c r="C105" s="9"/>
      <c r="D105" s="9"/>
      <c r="E105" s="9">
        <v>1</v>
      </c>
      <c r="F105" s="9">
        <v>1</v>
      </c>
    </row>
    <row r="106" spans="1:6" x14ac:dyDescent="0.25">
      <c r="A106" s="14">
        <v>40618.888877314814</v>
      </c>
      <c r="B106" s="9"/>
      <c r="C106" s="9">
        <v>1</v>
      </c>
      <c r="D106" s="9"/>
      <c r="E106" s="9"/>
      <c r="F106" s="9">
        <v>1</v>
      </c>
    </row>
    <row r="107" spans="1:6" x14ac:dyDescent="0.25">
      <c r="A107" s="14">
        <v>40619.194027777776</v>
      </c>
      <c r="B107" s="9"/>
      <c r="C107" s="9"/>
      <c r="D107" s="9"/>
      <c r="E107" s="9">
        <v>1</v>
      </c>
      <c r="F107" s="9">
        <v>1</v>
      </c>
    </row>
    <row r="108" spans="1:6" x14ac:dyDescent="0.25">
      <c r="A108" s="14">
        <v>40623.973067129627</v>
      </c>
      <c r="B108" s="9"/>
      <c r="C108" s="9"/>
      <c r="D108" s="9"/>
      <c r="E108" s="9">
        <v>1</v>
      </c>
      <c r="F108" s="9">
        <v>1</v>
      </c>
    </row>
    <row r="109" spans="1:6" x14ac:dyDescent="0.25">
      <c r="A109" s="14">
        <v>40625.692361111112</v>
      </c>
      <c r="B109" s="9"/>
      <c r="C109" s="9"/>
      <c r="D109" s="9"/>
      <c r="E109" s="9">
        <v>1</v>
      </c>
      <c r="F109" s="9">
        <v>1</v>
      </c>
    </row>
    <row r="110" spans="1:6" x14ac:dyDescent="0.25">
      <c r="A110" s="14">
        <v>40626.626111111109</v>
      </c>
      <c r="B110" s="9"/>
      <c r="C110" s="9"/>
      <c r="D110" s="9"/>
      <c r="E110" s="9">
        <v>1</v>
      </c>
      <c r="F110" s="9">
        <v>1</v>
      </c>
    </row>
    <row r="111" spans="1:6" x14ac:dyDescent="0.25">
      <c r="A111" s="14">
        <v>40626.751597222225</v>
      </c>
      <c r="B111" s="9"/>
      <c r="C111" s="9"/>
      <c r="D111" s="9"/>
      <c r="E111" s="9">
        <v>1</v>
      </c>
      <c r="F111" s="9">
        <v>1</v>
      </c>
    </row>
    <row r="112" spans="1:6" x14ac:dyDescent="0.25">
      <c r="A112" s="14">
        <v>40632.733622685184</v>
      </c>
      <c r="B112" s="9"/>
      <c r="C112" s="9"/>
      <c r="D112" s="9"/>
      <c r="E112" s="9">
        <v>1</v>
      </c>
      <c r="F112" s="9">
        <v>1</v>
      </c>
    </row>
    <row r="113" spans="1:6" x14ac:dyDescent="0.25">
      <c r="A113" s="14">
        <v>40632.946030092593</v>
      </c>
      <c r="B113" s="9"/>
      <c r="C113" s="9"/>
      <c r="D113" s="9"/>
      <c r="E113" s="9">
        <v>1</v>
      </c>
      <c r="F113" s="9">
        <v>1</v>
      </c>
    </row>
    <row r="114" spans="1:6" x14ac:dyDescent="0.25">
      <c r="A114" s="14">
        <v>40635.774155092593</v>
      </c>
      <c r="B114" s="9"/>
      <c r="C114" s="9"/>
      <c r="D114" s="9"/>
      <c r="E114" s="9">
        <v>1</v>
      </c>
      <c r="F114" s="9">
        <v>1</v>
      </c>
    </row>
    <row r="115" spans="1:6" x14ac:dyDescent="0.25">
      <c r="A115" s="14">
        <v>40636.465567129628</v>
      </c>
      <c r="B115" s="9"/>
      <c r="C115" s="9"/>
      <c r="D115" s="9"/>
      <c r="E115" s="9">
        <v>1</v>
      </c>
      <c r="F115" s="9">
        <v>1</v>
      </c>
    </row>
    <row r="116" spans="1:6" x14ac:dyDescent="0.25">
      <c r="A116" s="14">
        <v>40637.658217592594</v>
      </c>
      <c r="B116" s="9"/>
      <c r="C116" s="9"/>
      <c r="D116" s="9"/>
      <c r="E116" s="9">
        <v>1</v>
      </c>
      <c r="F116" s="9">
        <v>1</v>
      </c>
    </row>
    <row r="117" spans="1:6" x14ac:dyDescent="0.25">
      <c r="A117" s="14">
        <v>40637.884641203702</v>
      </c>
      <c r="B117" s="9"/>
      <c r="C117" s="9"/>
      <c r="D117" s="9"/>
      <c r="E117" s="9">
        <v>1</v>
      </c>
      <c r="F117" s="9">
        <v>1</v>
      </c>
    </row>
    <row r="118" spans="1:6" x14ac:dyDescent="0.25">
      <c r="A118" s="14">
        <v>40637.954131944447</v>
      </c>
      <c r="B118" s="9"/>
      <c r="C118" s="9"/>
      <c r="D118" s="9"/>
      <c r="E118" s="9">
        <v>1</v>
      </c>
      <c r="F118" s="9">
        <v>1</v>
      </c>
    </row>
    <row r="119" spans="1:6" x14ac:dyDescent="0.25">
      <c r="A119" s="14">
        <v>40638.619675925926</v>
      </c>
      <c r="B119" s="9"/>
      <c r="C119" s="9"/>
      <c r="D119" s="9"/>
      <c r="E119" s="9">
        <v>1</v>
      </c>
      <c r="F119" s="9">
        <v>1</v>
      </c>
    </row>
    <row r="120" spans="1:6" x14ac:dyDescent="0.25">
      <c r="A120" s="14">
        <v>40638.660277777781</v>
      </c>
      <c r="B120" s="9"/>
      <c r="C120" s="9"/>
      <c r="D120" s="9"/>
      <c r="E120" s="9">
        <v>1</v>
      </c>
      <c r="F120" s="9">
        <v>1</v>
      </c>
    </row>
    <row r="121" spans="1:6" x14ac:dyDescent="0.25">
      <c r="A121" s="14">
        <v>40643.950925925928</v>
      </c>
      <c r="B121" s="9"/>
      <c r="C121" s="9"/>
      <c r="D121" s="9"/>
      <c r="E121" s="9">
        <v>1</v>
      </c>
      <c r="F121" s="9">
        <v>1</v>
      </c>
    </row>
    <row r="122" spans="1:6" x14ac:dyDescent="0.25">
      <c r="A122" s="14">
        <v>40645.806122685186</v>
      </c>
      <c r="B122" s="9"/>
      <c r="C122" s="9"/>
      <c r="D122" s="9"/>
      <c r="E122" s="9">
        <v>1</v>
      </c>
      <c r="F122" s="9">
        <v>1</v>
      </c>
    </row>
    <row r="123" spans="1:6" x14ac:dyDescent="0.25">
      <c r="A123" s="14">
        <v>40645.890763888892</v>
      </c>
      <c r="B123" s="9"/>
      <c r="C123" s="9">
        <v>1</v>
      </c>
      <c r="D123" s="9"/>
      <c r="E123" s="9"/>
      <c r="F123" s="9">
        <v>1</v>
      </c>
    </row>
    <row r="124" spans="1:6" x14ac:dyDescent="0.25">
      <c r="A124" s="14">
        <v>40648.54960648148</v>
      </c>
      <c r="B124" s="9"/>
      <c r="C124" s="9"/>
      <c r="D124" s="9"/>
      <c r="E124" s="9">
        <v>1</v>
      </c>
      <c r="F124" s="9">
        <v>1</v>
      </c>
    </row>
    <row r="125" spans="1:6" x14ac:dyDescent="0.25">
      <c r="A125" s="14">
        <v>40657.981493055559</v>
      </c>
      <c r="B125" s="9"/>
      <c r="C125" s="9"/>
      <c r="D125" s="9"/>
      <c r="E125" s="9">
        <v>1</v>
      </c>
      <c r="F125" s="9">
        <v>1</v>
      </c>
    </row>
    <row r="126" spans="1:6" x14ac:dyDescent="0.25">
      <c r="A126" s="14">
        <v>40662.878333333334</v>
      </c>
      <c r="B126" s="9"/>
      <c r="C126" s="9"/>
      <c r="D126" s="9"/>
      <c r="E126" s="9">
        <v>1</v>
      </c>
      <c r="F126" s="9">
        <v>1</v>
      </c>
    </row>
    <row r="127" spans="1:6" x14ac:dyDescent="0.25">
      <c r="A127" s="14">
        <v>40665.741643518515</v>
      </c>
      <c r="B127" s="9"/>
      <c r="C127" s="9"/>
      <c r="D127" s="9"/>
      <c r="E127" s="9">
        <v>1</v>
      </c>
      <c r="F127" s="9">
        <v>1</v>
      </c>
    </row>
    <row r="128" spans="1:6" x14ac:dyDescent="0.25">
      <c r="A128" s="14">
        <v>40666.765208333331</v>
      </c>
      <c r="B128" s="9"/>
      <c r="C128" s="9"/>
      <c r="D128" s="9"/>
      <c r="E128" s="9">
        <v>1</v>
      </c>
      <c r="F128" s="9">
        <v>1</v>
      </c>
    </row>
    <row r="129" spans="1:6" x14ac:dyDescent="0.25">
      <c r="A129" s="14">
        <v>40668.606365740743</v>
      </c>
      <c r="B129" s="9"/>
      <c r="C129" s="9"/>
      <c r="D129" s="9"/>
      <c r="E129" s="9">
        <v>1</v>
      </c>
      <c r="F129" s="9">
        <v>1</v>
      </c>
    </row>
    <row r="130" spans="1:6" x14ac:dyDescent="0.25">
      <c r="A130" s="14">
        <v>40670.298993055556</v>
      </c>
      <c r="B130" s="9"/>
      <c r="C130" s="9"/>
      <c r="D130" s="9"/>
      <c r="E130" s="9">
        <v>1</v>
      </c>
      <c r="F130" s="9">
        <v>1</v>
      </c>
    </row>
    <row r="131" spans="1:6" x14ac:dyDescent="0.25">
      <c r="A131" s="14">
        <v>40671.429178240738</v>
      </c>
      <c r="B131" s="9"/>
      <c r="C131" s="9"/>
      <c r="D131" s="9"/>
      <c r="E131" s="9">
        <v>1</v>
      </c>
      <c r="F131" s="9">
        <v>1</v>
      </c>
    </row>
    <row r="132" spans="1:6" x14ac:dyDescent="0.25">
      <c r="A132" s="14">
        <v>40671.670960648145</v>
      </c>
      <c r="B132" s="9">
        <v>1</v>
      </c>
      <c r="C132" s="9"/>
      <c r="D132" s="9"/>
      <c r="E132" s="9"/>
      <c r="F132" s="9">
        <v>1</v>
      </c>
    </row>
    <row r="133" spans="1:6" x14ac:dyDescent="0.25">
      <c r="A133" s="14">
        <v>40672.521539351852</v>
      </c>
      <c r="B133" s="9">
        <v>1</v>
      </c>
      <c r="C133" s="9"/>
      <c r="D133" s="9"/>
      <c r="E133" s="9"/>
      <c r="F133" s="9">
        <v>1</v>
      </c>
    </row>
    <row r="134" spans="1:6" x14ac:dyDescent="0.25">
      <c r="A134" s="14">
        <v>40675.501666666663</v>
      </c>
      <c r="B134" s="9"/>
      <c r="C134" s="9"/>
      <c r="D134" s="9"/>
      <c r="E134" s="9">
        <v>1</v>
      </c>
      <c r="F134" s="9">
        <v>1</v>
      </c>
    </row>
    <row r="135" spans="1:6" x14ac:dyDescent="0.25">
      <c r="A135" s="14">
        <v>40679.534733796296</v>
      </c>
      <c r="B135" s="9"/>
      <c r="C135" s="9"/>
      <c r="D135" s="9"/>
      <c r="E135" s="9">
        <v>1</v>
      </c>
      <c r="F135" s="9">
        <v>1</v>
      </c>
    </row>
    <row r="136" spans="1:6" x14ac:dyDescent="0.25">
      <c r="A136" s="14">
        <v>40681.843356481484</v>
      </c>
      <c r="B136" s="9"/>
      <c r="C136" s="9"/>
      <c r="D136" s="9"/>
      <c r="E136" s="9">
        <v>1</v>
      </c>
      <c r="F136" s="9">
        <v>1</v>
      </c>
    </row>
    <row r="137" spans="1:6" x14ac:dyDescent="0.25">
      <c r="A137" s="14">
        <v>40682.676458333335</v>
      </c>
      <c r="B137" s="9"/>
      <c r="C137" s="9">
        <v>1</v>
      </c>
      <c r="D137" s="9"/>
      <c r="E137" s="9"/>
      <c r="F137" s="9">
        <v>1</v>
      </c>
    </row>
    <row r="138" spans="1:6" x14ac:dyDescent="0.25">
      <c r="A138" s="14">
        <v>40686.813263888886</v>
      </c>
      <c r="B138" s="9"/>
      <c r="C138" s="9"/>
      <c r="D138" s="9"/>
      <c r="E138" s="9">
        <v>1</v>
      </c>
      <c r="F138" s="9">
        <v>1</v>
      </c>
    </row>
    <row r="139" spans="1:6" x14ac:dyDescent="0.25">
      <c r="A139" s="14">
        <v>40687.077511574076</v>
      </c>
      <c r="B139" s="9"/>
      <c r="C139" s="9"/>
      <c r="D139" s="9"/>
      <c r="E139" s="9">
        <v>1</v>
      </c>
      <c r="F139" s="9">
        <v>1</v>
      </c>
    </row>
    <row r="140" spans="1:6" x14ac:dyDescent="0.25">
      <c r="A140" s="14">
        <v>40687.816284722219</v>
      </c>
      <c r="B140" s="9"/>
      <c r="C140" s="9"/>
      <c r="D140" s="9"/>
      <c r="E140" s="9">
        <v>1</v>
      </c>
      <c r="F140" s="9">
        <v>1</v>
      </c>
    </row>
    <row r="141" spans="1:6" x14ac:dyDescent="0.25">
      <c r="A141" s="14">
        <v>40689.362534722219</v>
      </c>
      <c r="B141" s="9"/>
      <c r="C141" s="9"/>
      <c r="D141" s="9"/>
      <c r="E141" s="9">
        <v>1</v>
      </c>
      <c r="F141" s="9">
        <v>1</v>
      </c>
    </row>
    <row r="142" spans="1:6" x14ac:dyDescent="0.25">
      <c r="A142" s="14">
        <v>40690.614722222221</v>
      </c>
      <c r="B142" s="9"/>
      <c r="C142" s="9"/>
      <c r="D142" s="9"/>
      <c r="E142" s="9">
        <v>1</v>
      </c>
      <c r="F142" s="9">
        <v>1</v>
      </c>
    </row>
    <row r="143" spans="1:6" x14ac:dyDescent="0.25">
      <c r="A143" s="14">
        <v>40691.579722222225</v>
      </c>
      <c r="B143" s="9"/>
      <c r="C143" s="9"/>
      <c r="D143" s="9"/>
      <c r="E143" s="9">
        <v>1</v>
      </c>
      <c r="F143" s="9">
        <v>1</v>
      </c>
    </row>
    <row r="144" spans="1:6" x14ac:dyDescent="0.25">
      <c r="A144" s="14">
        <v>40694.430127314816</v>
      </c>
      <c r="B144" s="9"/>
      <c r="C144" s="9"/>
      <c r="D144" s="9"/>
      <c r="E144" s="9">
        <v>1</v>
      </c>
      <c r="F144" s="9">
        <v>1</v>
      </c>
    </row>
    <row r="145" spans="1:6" x14ac:dyDescent="0.25">
      <c r="A145" s="14">
        <v>40695.587037037039</v>
      </c>
      <c r="B145" s="9"/>
      <c r="C145" s="9"/>
      <c r="D145" s="9"/>
      <c r="E145" s="9">
        <v>1</v>
      </c>
      <c r="F145" s="9">
        <v>1</v>
      </c>
    </row>
    <row r="146" spans="1:6" x14ac:dyDescent="0.25">
      <c r="A146" s="14">
        <v>40696.440451388888</v>
      </c>
      <c r="B146" s="9"/>
      <c r="C146" s="9"/>
      <c r="D146" s="9"/>
      <c r="E146" s="9">
        <v>1</v>
      </c>
      <c r="F146" s="9">
        <v>1</v>
      </c>
    </row>
    <row r="147" spans="1:6" x14ac:dyDescent="0.25">
      <c r="A147" s="14">
        <v>40697.29011574074</v>
      </c>
      <c r="B147" s="9"/>
      <c r="C147" s="9"/>
      <c r="D147" s="9"/>
      <c r="E147" s="9">
        <v>1</v>
      </c>
      <c r="F147" s="9">
        <v>1</v>
      </c>
    </row>
    <row r="148" spans="1:6" x14ac:dyDescent="0.25">
      <c r="A148" s="14">
        <v>40700.987511574072</v>
      </c>
      <c r="B148" s="9"/>
      <c r="C148" s="9">
        <v>1</v>
      </c>
      <c r="D148" s="9"/>
      <c r="E148" s="9"/>
      <c r="F148" s="9">
        <v>1</v>
      </c>
    </row>
    <row r="149" spans="1:6" x14ac:dyDescent="0.25">
      <c r="A149" s="14">
        <v>40702.988715277781</v>
      </c>
      <c r="B149" s="9"/>
      <c r="C149" s="9"/>
      <c r="D149" s="9"/>
      <c r="E149" s="9">
        <v>1</v>
      </c>
      <c r="F149" s="9">
        <v>1</v>
      </c>
    </row>
    <row r="150" spans="1:6" x14ac:dyDescent="0.25">
      <c r="A150" s="14">
        <v>40703.026053240741</v>
      </c>
      <c r="B150" s="9"/>
      <c r="C150" s="9">
        <v>1</v>
      </c>
      <c r="D150" s="9"/>
      <c r="E150" s="9"/>
      <c r="F150" s="9">
        <v>1</v>
      </c>
    </row>
    <row r="151" spans="1:6" x14ac:dyDescent="0.25">
      <c r="A151" s="14">
        <v>40704.918298611112</v>
      </c>
      <c r="B151" s="9"/>
      <c r="C151" s="9">
        <v>1</v>
      </c>
      <c r="D151" s="9"/>
      <c r="E151" s="9"/>
      <c r="F151" s="9">
        <v>1</v>
      </c>
    </row>
    <row r="152" spans="1:6" x14ac:dyDescent="0.25">
      <c r="A152" s="14">
        <v>40705.926874999997</v>
      </c>
      <c r="B152" s="9"/>
      <c r="C152" s="9"/>
      <c r="D152" s="9"/>
      <c r="E152" s="9">
        <v>1</v>
      </c>
      <c r="F152" s="9">
        <v>1</v>
      </c>
    </row>
    <row r="153" spans="1:6" x14ac:dyDescent="0.25">
      <c r="A153" s="14">
        <v>40706.089108796295</v>
      </c>
      <c r="B153" s="9"/>
      <c r="C153" s="9"/>
      <c r="D153" s="9"/>
      <c r="E153" s="9">
        <v>1</v>
      </c>
      <c r="F153" s="9">
        <v>1</v>
      </c>
    </row>
    <row r="154" spans="1:6" x14ac:dyDescent="0.25">
      <c r="A154" s="14">
        <v>40710.522847222222</v>
      </c>
      <c r="B154" s="9"/>
      <c r="C154" s="9">
        <v>1</v>
      </c>
      <c r="D154" s="9"/>
      <c r="E154" s="9"/>
      <c r="F154" s="9">
        <v>1</v>
      </c>
    </row>
    <row r="155" spans="1:6" x14ac:dyDescent="0.25">
      <c r="A155" s="14">
        <v>40711.573877314811</v>
      </c>
      <c r="B155" s="9"/>
      <c r="C155" s="9"/>
      <c r="D155" s="9"/>
      <c r="E155" s="9">
        <v>1</v>
      </c>
      <c r="F155" s="9">
        <v>1</v>
      </c>
    </row>
    <row r="156" spans="1:6" x14ac:dyDescent="0.25">
      <c r="A156" s="14">
        <v>40713.422164351854</v>
      </c>
      <c r="B156" s="9"/>
      <c r="C156" s="9"/>
      <c r="D156" s="9"/>
      <c r="E156" s="9">
        <v>1</v>
      </c>
      <c r="F156" s="9">
        <v>1</v>
      </c>
    </row>
    <row r="157" spans="1:6" x14ac:dyDescent="0.25">
      <c r="A157" s="14">
        <v>40718.102326388886</v>
      </c>
      <c r="B157" s="9"/>
      <c r="C157" s="9"/>
      <c r="D157" s="9"/>
      <c r="E157" s="9">
        <v>1</v>
      </c>
      <c r="F157" s="9">
        <v>1</v>
      </c>
    </row>
    <row r="158" spans="1:6" x14ac:dyDescent="0.25">
      <c r="A158" s="14">
        <v>40718.631203703706</v>
      </c>
      <c r="B158" s="9"/>
      <c r="C158" s="9"/>
      <c r="D158" s="9"/>
      <c r="E158" s="9">
        <v>1</v>
      </c>
      <c r="F158" s="9">
        <v>1</v>
      </c>
    </row>
    <row r="159" spans="1:6" x14ac:dyDescent="0.25">
      <c r="A159" s="14">
        <v>40722.845324074071</v>
      </c>
      <c r="B159" s="9"/>
      <c r="C159" s="9"/>
      <c r="D159" s="9"/>
      <c r="E159" s="9">
        <v>1</v>
      </c>
      <c r="F159" s="9">
        <v>1</v>
      </c>
    </row>
    <row r="160" spans="1:6" x14ac:dyDescent="0.25">
      <c r="A160" s="14">
        <v>40722.860474537039</v>
      </c>
      <c r="B160" s="9"/>
      <c r="C160" s="9"/>
      <c r="D160" s="9"/>
      <c r="E160" s="9">
        <v>1</v>
      </c>
      <c r="F160" s="9">
        <v>1</v>
      </c>
    </row>
    <row r="161" spans="1:6" x14ac:dyDescent="0.25">
      <c r="A161" s="14">
        <v>40729.897291666668</v>
      </c>
      <c r="B161" s="9"/>
      <c r="C161" s="9"/>
      <c r="D161" s="9"/>
      <c r="E161" s="9">
        <v>1</v>
      </c>
      <c r="F161" s="9">
        <v>1</v>
      </c>
    </row>
    <row r="162" spans="1:6" x14ac:dyDescent="0.25">
      <c r="A162" s="14">
        <v>40730.670578703706</v>
      </c>
      <c r="B162" s="9"/>
      <c r="C162" s="9"/>
      <c r="D162" s="9"/>
      <c r="E162" s="9">
        <v>1</v>
      </c>
      <c r="F162" s="9">
        <v>1</v>
      </c>
    </row>
    <row r="163" spans="1:6" x14ac:dyDescent="0.25">
      <c r="A163" s="14">
        <v>40730.688020833331</v>
      </c>
      <c r="B163" s="9"/>
      <c r="C163" s="9"/>
      <c r="D163" s="9"/>
      <c r="E163" s="9">
        <v>1</v>
      </c>
      <c r="F163" s="9">
        <v>1</v>
      </c>
    </row>
    <row r="164" spans="1:6" x14ac:dyDescent="0.25">
      <c r="A164" s="14">
        <v>40731.402037037034</v>
      </c>
      <c r="B164" s="9">
        <v>1</v>
      </c>
      <c r="C164" s="9"/>
      <c r="D164" s="9"/>
      <c r="E164" s="9"/>
      <c r="F164" s="9">
        <v>1</v>
      </c>
    </row>
    <row r="165" spans="1:6" x14ac:dyDescent="0.25">
      <c r="A165" s="14">
        <v>40731.629131944443</v>
      </c>
      <c r="B165" s="9"/>
      <c r="C165" s="9"/>
      <c r="D165" s="9"/>
      <c r="E165" s="9">
        <v>1</v>
      </c>
      <c r="F165" s="9">
        <v>1</v>
      </c>
    </row>
    <row r="166" spans="1:6" x14ac:dyDescent="0.25">
      <c r="A166" s="14">
        <v>40732.633912037039</v>
      </c>
      <c r="B166" s="9"/>
      <c r="C166" s="9"/>
      <c r="D166" s="9"/>
      <c r="E166" s="9">
        <v>1</v>
      </c>
      <c r="F166" s="9">
        <v>1</v>
      </c>
    </row>
    <row r="167" spans="1:6" x14ac:dyDescent="0.25">
      <c r="A167" s="14">
        <v>40735.906678240739</v>
      </c>
      <c r="B167" s="9"/>
      <c r="C167" s="9"/>
      <c r="D167" s="9"/>
      <c r="E167" s="9">
        <v>1</v>
      </c>
      <c r="F167" s="9">
        <v>1</v>
      </c>
    </row>
    <row r="168" spans="1:6" x14ac:dyDescent="0.25">
      <c r="A168" s="14">
        <v>40736.459699074076</v>
      </c>
      <c r="B168" s="9"/>
      <c r="C168" s="9">
        <v>1</v>
      </c>
      <c r="D168" s="9"/>
      <c r="E168" s="9"/>
      <c r="F168" s="9">
        <v>1</v>
      </c>
    </row>
    <row r="169" spans="1:6" x14ac:dyDescent="0.25">
      <c r="A169" s="14">
        <v>40738.860949074071</v>
      </c>
      <c r="B169" s="9"/>
      <c r="C169" s="9"/>
      <c r="D169" s="9"/>
      <c r="E169" s="9">
        <v>1</v>
      </c>
      <c r="F169" s="9">
        <v>1</v>
      </c>
    </row>
    <row r="170" spans="1:6" x14ac:dyDescent="0.25">
      <c r="A170" s="14">
        <v>40746.804548611108</v>
      </c>
      <c r="B170" s="9"/>
      <c r="C170" s="9"/>
      <c r="D170" s="9"/>
      <c r="E170" s="9">
        <v>1</v>
      </c>
      <c r="F170" s="9">
        <v>1</v>
      </c>
    </row>
    <row r="171" spans="1:6" x14ac:dyDescent="0.25">
      <c r="A171" s="14">
        <v>40750.132569444446</v>
      </c>
      <c r="B171" s="9"/>
      <c r="C171" s="9"/>
      <c r="D171" s="9"/>
      <c r="E171" s="9">
        <v>1</v>
      </c>
      <c r="F171" s="9">
        <v>1</v>
      </c>
    </row>
    <row r="172" spans="1:6" x14ac:dyDescent="0.25">
      <c r="A172" s="14">
        <v>40750.501770833333</v>
      </c>
      <c r="B172" s="9"/>
      <c r="C172" s="9">
        <v>1</v>
      </c>
      <c r="D172" s="9"/>
      <c r="E172" s="9"/>
      <c r="F172" s="9">
        <v>1</v>
      </c>
    </row>
    <row r="173" spans="1:6" x14ac:dyDescent="0.25">
      <c r="A173" s="14">
        <v>40751.544965277775</v>
      </c>
      <c r="B173" s="9"/>
      <c r="C173" s="9">
        <v>1</v>
      </c>
      <c r="D173" s="9"/>
      <c r="E173" s="9"/>
      <c r="F173" s="9">
        <v>1</v>
      </c>
    </row>
    <row r="174" spans="1:6" x14ac:dyDescent="0.25">
      <c r="A174" s="14">
        <v>40751.606099537035</v>
      </c>
      <c r="B174" s="9"/>
      <c r="C174" s="9"/>
      <c r="D174" s="9"/>
      <c r="E174" s="9">
        <v>1</v>
      </c>
      <c r="F174" s="9">
        <v>1</v>
      </c>
    </row>
    <row r="175" spans="1:6" x14ac:dyDescent="0.25">
      <c r="A175" s="14">
        <v>40752.581377314818</v>
      </c>
      <c r="B175" s="9"/>
      <c r="C175" s="9">
        <v>1</v>
      </c>
      <c r="D175" s="9"/>
      <c r="E175" s="9"/>
      <c r="F175" s="9">
        <v>1</v>
      </c>
    </row>
    <row r="176" spans="1:6" x14ac:dyDescent="0.25">
      <c r="A176" s="14">
        <v>40753.550092592595</v>
      </c>
      <c r="B176" s="9"/>
      <c r="C176" s="9"/>
      <c r="D176" s="9"/>
      <c r="E176" s="9">
        <v>1</v>
      </c>
      <c r="F176" s="9">
        <v>1</v>
      </c>
    </row>
    <row r="177" spans="1:6" x14ac:dyDescent="0.25">
      <c r="A177" s="14">
        <v>40754.520925925928</v>
      </c>
      <c r="B177" s="9">
        <v>1</v>
      </c>
      <c r="C177" s="9"/>
      <c r="D177" s="9"/>
      <c r="E177" s="9"/>
      <c r="F177" s="9">
        <v>1</v>
      </c>
    </row>
    <row r="178" spans="1:6" x14ac:dyDescent="0.25">
      <c r="A178" s="14">
        <v>40757.680914351855</v>
      </c>
      <c r="B178" s="9"/>
      <c r="C178" s="9"/>
      <c r="D178" s="9"/>
      <c r="E178" s="9">
        <v>1</v>
      </c>
      <c r="F178" s="9">
        <v>1</v>
      </c>
    </row>
    <row r="179" spans="1:6" x14ac:dyDescent="0.25">
      <c r="A179" s="14">
        <v>40758.525150462963</v>
      </c>
      <c r="B179" s="9"/>
      <c r="C179" s="9"/>
      <c r="D179" s="9"/>
      <c r="E179" s="9">
        <v>1</v>
      </c>
      <c r="F179" s="9">
        <v>1</v>
      </c>
    </row>
    <row r="180" spans="1:6" x14ac:dyDescent="0.25">
      <c r="A180" s="14">
        <v>40759.652199074073</v>
      </c>
      <c r="B180" s="9"/>
      <c r="C180" s="9">
        <v>1</v>
      </c>
      <c r="D180" s="9"/>
      <c r="E180" s="9"/>
      <c r="F180" s="9">
        <v>1</v>
      </c>
    </row>
    <row r="181" spans="1:6" x14ac:dyDescent="0.25">
      <c r="A181" s="14">
        <v>40761.396087962959</v>
      </c>
      <c r="B181" s="9"/>
      <c r="C181" s="9"/>
      <c r="D181" s="9"/>
      <c r="E181" s="9">
        <v>1</v>
      </c>
      <c r="F181" s="9">
        <v>1</v>
      </c>
    </row>
    <row r="182" spans="1:6" x14ac:dyDescent="0.25">
      <c r="A182" s="14">
        <v>40763.483090277776</v>
      </c>
      <c r="B182" s="9"/>
      <c r="C182" s="9"/>
      <c r="D182" s="9"/>
      <c r="E182" s="9">
        <v>1</v>
      </c>
      <c r="F182" s="9">
        <v>1</v>
      </c>
    </row>
    <row r="183" spans="1:6" x14ac:dyDescent="0.25">
      <c r="A183" s="14">
        <v>40763.499212962961</v>
      </c>
      <c r="B183" s="9"/>
      <c r="C183" s="9"/>
      <c r="D183" s="9"/>
      <c r="E183" s="9">
        <v>1</v>
      </c>
      <c r="F183" s="9">
        <v>1</v>
      </c>
    </row>
    <row r="184" spans="1:6" x14ac:dyDescent="0.25">
      <c r="A184" s="14">
        <v>40763.508923611109</v>
      </c>
      <c r="B184" s="9"/>
      <c r="C184" s="9"/>
      <c r="D184" s="9"/>
      <c r="E184" s="9">
        <v>1</v>
      </c>
      <c r="F184" s="9">
        <v>1</v>
      </c>
    </row>
    <row r="185" spans="1:6" x14ac:dyDescent="0.25">
      <c r="A185" s="14">
        <v>40763.996041666665</v>
      </c>
      <c r="B185" s="9"/>
      <c r="C185" s="9"/>
      <c r="D185" s="9"/>
      <c r="E185" s="9">
        <v>1</v>
      </c>
      <c r="F185" s="9">
        <v>1</v>
      </c>
    </row>
    <row r="186" spans="1:6" x14ac:dyDescent="0.25">
      <c r="A186" s="14">
        <v>40765.668553240743</v>
      </c>
      <c r="B186" s="9"/>
      <c r="C186" s="9"/>
      <c r="D186" s="9"/>
      <c r="E186" s="9">
        <v>1</v>
      </c>
      <c r="F186" s="9">
        <v>1</v>
      </c>
    </row>
    <row r="187" spans="1:6" x14ac:dyDescent="0.25">
      <c r="A187" s="14">
        <v>40765.833587962959</v>
      </c>
      <c r="B187" s="9"/>
      <c r="C187" s="9"/>
      <c r="D187" s="9"/>
      <c r="E187" s="9">
        <v>1</v>
      </c>
      <c r="F187" s="9">
        <v>1</v>
      </c>
    </row>
    <row r="188" spans="1:6" x14ac:dyDescent="0.25">
      <c r="A188" s="14">
        <v>40766.9840625</v>
      </c>
      <c r="B188" s="9"/>
      <c r="C188" s="9">
        <v>1</v>
      </c>
      <c r="D188" s="9"/>
      <c r="E188" s="9"/>
      <c r="F188" s="9">
        <v>1</v>
      </c>
    </row>
    <row r="189" spans="1:6" x14ac:dyDescent="0.25">
      <c r="A189" s="14">
        <v>40771.708368055559</v>
      </c>
      <c r="B189" s="9"/>
      <c r="C189" s="9"/>
      <c r="D189" s="9"/>
      <c r="E189" s="9">
        <v>1</v>
      </c>
      <c r="F189" s="9">
        <v>1</v>
      </c>
    </row>
    <row r="190" spans="1:6" x14ac:dyDescent="0.25">
      <c r="A190" s="14">
        <v>40772.640416666669</v>
      </c>
      <c r="B190" s="9"/>
      <c r="C190" s="9"/>
      <c r="D190" s="9"/>
      <c r="E190" s="9">
        <v>1</v>
      </c>
      <c r="F190" s="9">
        <v>1</v>
      </c>
    </row>
    <row r="191" spans="1:6" x14ac:dyDescent="0.25">
      <c r="A191" s="14">
        <v>40778.561678240738</v>
      </c>
      <c r="B191" s="9"/>
      <c r="C191" s="9"/>
      <c r="D191" s="9"/>
      <c r="E191" s="9">
        <v>1</v>
      </c>
      <c r="F191" s="9">
        <v>1</v>
      </c>
    </row>
    <row r="192" spans="1:6" x14ac:dyDescent="0.25">
      <c r="A192" s="14">
        <v>40778.917094907411</v>
      </c>
      <c r="B192" s="9"/>
      <c r="C192" s="9"/>
      <c r="D192" s="9"/>
      <c r="E192" s="9">
        <v>1</v>
      </c>
      <c r="F192" s="9">
        <v>1</v>
      </c>
    </row>
    <row r="193" spans="1:6" x14ac:dyDescent="0.25">
      <c r="A193" s="14">
        <v>40781.957199074073</v>
      </c>
      <c r="B193" s="9">
        <v>1</v>
      </c>
      <c r="C193" s="9"/>
      <c r="D193" s="9"/>
      <c r="E193" s="9"/>
      <c r="F193" s="9">
        <v>1</v>
      </c>
    </row>
    <row r="194" spans="1:6" x14ac:dyDescent="0.25">
      <c r="A194" s="14">
        <v>40783.804363425923</v>
      </c>
      <c r="B194" s="9"/>
      <c r="C194" s="9"/>
      <c r="D194" s="9"/>
      <c r="E194" s="9">
        <v>1</v>
      </c>
      <c r="F194" s="9">
        <v>1</v>
      </c>
    </row>
    <row r="195" spans="1:6" x14ac:dyDescent="0.25">
      <c r="A195" s="14">
        <v>40785.466678240744</v>
      </c>
      <c r="B195" s="9"/>
      <c r="C195" s="9"/>
      <c r="D195" s="9"/>
      <c r="E195" s="9">
        <v>1</v>
      </c>
      <c r="F195" s="9">
        <v>1</v>
      </c>
    </row>
    <row r="196" spans="1:6" x14ac:dyDescent="0.25">
      <c r="A196" s="14">
        <v>40785.979456018518</v>
      </c>
      <c r="B196" s="9"/>
      <c r="C196" s="9"/>
      <c r="D196" s="9"/>
      <c r="E196" s="9">
        <v>1</v>
      </c>
      <c r="F196" s="9">
        <v>1</v>
      </c>
    </row>
    <row r="197" spans="1:6" x14ac:dyDescent="0.25">
      <c r="A197" s="14">
        <v>40788.089317129627</v>
      </c>
      <c r="B197" s="9"/>
      <c r="C197" s="9"/>
      <c r="D197" s="9"/>
      <c r="E197" s="9">
        <v>1</v>
      </c>
      <c r="F197" s="9">
        <v>1</v>
      </c>
    </row>
    <row r="198" spans="1:6" x14ac:dyDescent="0.25">
      <c r="A198" s="14">
        <v>40788.578206018516</v>
      </c>
      <c r="B198" s="9"/>
      <c r="C198" s="9"/>
      <c r="D198" s="9"/>
      <c r="E198" s="9">
        <v>1</v>
      </c>
      <c r="F198" s="9">
        <v>1</v>
      </c>
    </row>
    <row r="199" spans="1:6" x14ac:dyDescent="0.25">
      <c r="A199" s="14">
        <v>40793.790266203701</v>
      </c>
      <c r="B199" s="9"/>
      <c r="C199" s="9"/>
      <c r="D199" s="9"/>
      <c r="E199" s="9">
        <v>1</v>
      </c>
      <c r="F199" s="9">
        <v>1</v>
      </c>
    </row>
    <row r="200" spans="1:6" x14ac:dyDescent="0.25">
      <c r="A200" s="14">
        <v>40795.505011574074</v>
      </c>
      <c r="B200" s="9"/>
      <c r="C200" s="9">
        <v>1</v>
      </c>
      <c r="D200" s="9"/>
      <c r="E200" s="9"/>
      <c r="F200" s="9">
        <v>1</v>
      </c>
    </row>
    <row r="201" spans="1:6" x14ac:dyDescent="0.25">
      <c r="A201" s="14">
        <v>40795.611817129633</v>
      </c>
      <c r="B201" s="9"/>
      <c r="C201" s="9"/>
      <c r="D201" s="9"/>
      <c r="E201" s="9">
        <v>1</v>
      </c>
      <c r="F201" s="9">
        <v>1</v>
      </c>
    </row>
    <row r="202" spans="1:6" x14ac:dyDescent="0.25">
      <c r="A202" s="14">
        <v>40795.792928240742</v>
      </c>
      <c r="B202" s="9"/>
      <c r="C202" s="9"/>
      <c r="D202" s="9"/>
      <c r="E202" s="9">
        <v>1</v>
      </c>
      <c r="F202" s="9">
        <v>1</v>
      </c>
    </row>
    <row r="203" spans="1:6" x14ac:dyDescent="0.25">
      <c r="A203" s="14">
        <v>40799.664351851854</v>
      </c>
      <c r="B203" s="9"/>
      <c r="C203" s="9">
        <v>1</v>
      </c>
      <c r="D203" s="9"/>
      <c r="E203" s="9"/>
      <c r="F203" s="9">
        <v>1</v>
      </c>
    </row>
    <row r="204" spans="1:6" x14ac:dyDescent="0.25">
      <c r="A204" s="14">
        <v>40800.432025462964</v>
      </c>
      <c r="B204" s="9"/>
      <c r="C204" s="9">
        <v>1</v>
      </c>
      <c r="D204" s="9"/>
      <c r="E204" s="9"/>
      <c r="F204" s="9">
        <v>1</v>
      </c>
    </row>
    <row r="205" spans="1:6" x14ac:dyDescent="0.25">
      <c r="A205" s="14">
        <v>40802.524768518517</v>
      </c>
      <c r="B205" s="9"/>
      <c r="C205" s="9"/>
      <c r="D205" s="9"/>
      <c r="E205" s="9">
        <v>1</v>
      </c>
      <c r="F205" s="9">
        <v>1</v>
      </c>
    </row>
    <row r="206" spans="1:6" x14ac:dyDescent="0.25">
      <c r="A206" s="14">
        <v>40802.756261574075</v>
      </c>
      <c r="B206" s="9"/>
      <c r="C206" s="9">
        <v>1</v>
      </c>
      <c r="D206" s="9"/>
      <c r="E206" s="9"/>
      <c r="F206" s="9">
        <v>1</v>
      </c>
    </row>
    <row r="207" spans="1:6" x14ac:dyDescent="0.25">
      <c r="A207" s="14">
        <v>40806.662615740737</v>
      </c>
      <c r="B207" s="9"/>
      <c r="C207" s="9"/>
      <c r="D207" s="9"/>
      <c r="E207" s="9">
        <v>1</v>
      </c>
      <c r="F207" s="9">
        <v>1</v>
      </c>
    </row>
    <row r="208" spans="1:6" x14ac:dyDescent="0.25">
      <c r="A208" s="14">
        <v>40808.944189814814</v>
      </c>
      <c r="B208" s="9"/>
      <c r="C208" s="9"/>
      <c r="D208" s="9"/>
      <c r="E208" s="9">
        <v>1</v>
      </c>
      <c r="F208" s="9">
        <v>1</v>
      </c>
    </row>
    <row r="209" spans="1:6" x14ac:dyDescent="0.25">
      <c r="A209" s="14">
        <v>40810.911990740744</v>
      </c>
      <c r="B209" s="9"/>
      <c r="C209" s="9"/>
      <c r="D209" s="9"/>
      <c r="E209" s="9">
        <v>1</v>
      </c>
      <c r="F209" s="9">
        <v>1</v>
      </c>
    </row>
    <row r="210" spans="1:6" x14ac:dyDescent="0.25">
      <c r="A210" s="14">
        <v>40812.594895833332</v>
      </c>
      <c r="B210" s="9"/>
      <c r="C210" s="9"/>
      <c r="D210" s="9"/>
      <c r="E210" s="9">
        <v>1</v>
      </c>
      <c r="F210" s="9">
        <v>1</v>
      </c>
    </row>
    <row r="211" spans="1:6" x14ac:dyDescent="0.25">
      <c r="A211" s="14">
        <v>40818.376562500001</v>
      </c>
      <c r="B211" s="9"/>
      <c r="C211" s="9"/>
      <c r="D211" s="9"/>
      <c r="E211" s="9">
        <v>1</v>
      </c>
      <c r="F211" s="9">
        <v>1</v>
      </c>
    </row>
    <row r="212" spans="1:6" x14ac:dyDescent="0.25">
      <c r="A212" s="14">
        <v>40820.974803240744</v>
      </c>
      <c r="B212" s="9"/>
      <c r="C212" s="9"/>
      <c r="D212" s="9"/>
      <c r="E212" s="9">
        <v>1</v>
      </c>
      <c r="F212" s="9">
        <v>1</v>
      </c>
    </row>
    <row r="213" spans="1:6" x14ac:dyDescent="0.25">
      <c r="A213" s="14">
        <v>40829.665324074071</v>
      </c>
      <c r="B213" s="9"/>
      <c r="C213" s="9"/>
      <c r="D213" s="9"/>
      <c r="E213" s="9">
        <v>1</v>
      </c>
      <c r="F213" s="9">
        <v>1</v>
      </c>
    </row>
    <row r="214" spans="1:6" x14ac:dyDescent="0.25">
      <c r="A214" s="14">
        <v>40832.9921412037</v>
      </c>
      <c r="B214" s="9"/>
      <c r="C214" s="9"/>
      <c r="D214" s="9"/>
      <c r="E214" s="9">
        <v>1</v>
      </c>
      <c r="F214" s="9">
        <v>1</v>
      </c>
    </row>
    <row r="215" spans="1:6" x14ac:dyDescent="0.25">
      <c r="A215" s="14">
        <v>40833.424861111111</v>
      </c>
      <c r="B215" s="9"/>
      <c r="C215" s="9"/>
      <c r="D215" s="9"/>
      <c r="E215" s="9">
        <v>1</v>
      </c>
      <c r="F215" s="9">
        <v>1</v>
      </c>
    </row>
    <row r="216" spans="1:6" x14ac:dyDescent="0.25">
      <c r="A216" s="14">
        <v>40837.835057870368</v>
      </c>
      <c r="B216" s="9"/>
      <c r="C216" s="9"/>
      <c r="D216" s="9"/>
      <c r="E216" s="9">
        <v>1</v>
      </c>
      <c r="F216" s="9">
        <v>1</v>
      </c>
    </row>
    <row r="217" spans="1:6" x14ac:dyDescent="0.25">
      <c r="A217" s="14">
        <v>40840.407453703701</v>
      </c>
      <c r="B217" s="9"/>
      <c r="C217" s="9"/>
      <c r="D217" s="9"/>
      <c r="E217" s="9">
        <v>1</v>
      </c>
      <c r="F217" s="9">
        <v>1</v>
      </c>
    </row>
    <row r="218" spans="1:6" x14ac:dyDescent="0.25">
      <c r="A218" s="14">
        <v>40844.483310185184</v>
      </c>
      <c r="B218" s="9"/>
      <c r="C218" s="9"/>
      <c r="D218" s="9"/>
      <c r="E218" s="9">
        <v>1</v>
      </c>
      <c r="F218" s="9">
        <v>1</v>
      </c>
    </row>
    <row r="219" spans="1:6" x14ac:dyDescent="0.25">
      <c r="A219" s="14">
        <v>40844.842546296299</v>
      </c>
      <c r="B219" s="9"/>
      <c r="C219" s="9"/>
      <c r="D219" s="9"/>
      <c r="E219" s="9">
        <v>1</v>
      </c>
      <c r="F219" s="9">
        <v>1</v>
      </c>
    </row>
    <row r="220" spans="1:6" x14ac:dyDescent="0.25">
      <c r="A220" s="14">
        <v>40844.941423611112</v>
      </c>
      <c r="B220" s="9"/>
      <c r="C220" s="9"/>
      <c r="D220" s="9"/>
      <c r="E220" s="9">
        <v>1</v>
      </c>
      <c r="F220" s="9">
        <v>1</v>
      </c>
    </row>
    <row r="221" spans="1:6" x14ac:dyDescent="0.25">
      <c r="A221" s="14">
        <v>40846.962685185186</v>
      </c>
      <c r="B221" s="9"/>
      <c r="C221" s="9">
        <v>1</v>
      </c>
      <c r="D221" s="9"/>
      <c r="E221" s="9"/>
      <c r="F221" s="9">
        <v>1</v>
      </c>
    </row>
    <row r="222" spans="1:6" x14ac:dyDescent="0.25">
      <c r="A222" s="14">
        <v>40847.99</v>
      </c>
      <c r="B222" s="9"/>
      <c r="C222" s="9"/>
      <c r="D222" s="9"/>
      <c r="E222" s="9">
        <v>1</v>
      </c>
      <c r="F222" s="9">
        <v>1</v>
      </c>
    </row>
    <row r="223" spans="1:6" x14ac:dyDescent="0.25">
      <c r="A223" s="14">
        <v>40849.902731481481</v>
      </c>
      <c r="B223" s="9"/>
      <c r="C223" s="9"/>
      <c r="D223" s="9"/>
      <c r="E223" s="9">
        <v>1</v>
      </c>
      <c r="F223" s="9">
        <v>1</v>
      </c>
    </row>
    <row r="224" spans="1:6" x14ac:dyDescent="0.25">
      <c r="A224" s="14">
        <v>40852.68136574074</v>
      </c>
      <c r="B224" s="9"/>
      <c r="C224" s="9"/>
      <c r="D224" s="9"/>
      <c r="E224" s="9">
        <v>1</v>
      </c>
      <c r="F224" s="9">
        <v>1</v>
      </c>
    </row>
    <row r="225" spans="1:6" x14ac:dyDescent="0.25">
      <c r="A225" s="14">
        <v>40854.536932870367</v>
      </c>
      <c r="B225" s="9"/>
      <c r="C225" s="9"/>
      <c r="D225" s="9"/>
      <c r="E225" s="9">
        <v>1</v>
      </c>
      <c r="F225" s="9">
        <v>1</v>
      </c>
    </row>
    <row r="226" spans="1:6" x14ac:dyDescent="0.25">
      <c r="A226" s="14">
        <v>40855.556759259256</v>
      </c>
      <c r="B226" s="9"/>
      <c r="C226" s="9">
        <v>1</v>
      </c>
      <c r="D226" s="9"/>
      <c r="E226" s="9"/>
      <c r="F226" s="9">
        <v>1</v>
      </c>
    </row>
    <row r="227" spans="1:6" x14ac:dyDescent="0.25">
      <c r="A227" s="14">
        <v>40858.553807870368</v>
      </c>
      <c r="B227" s="9"/>
      <c r="C227" s="9">
        <v>1</v>
      </c>
      <c r="D227" s="9"/>
      <c r="E227" s="9"/>
      <c r="F227" s="9">
        <v>1</v>
      </c>
    </row>
    <row r="228" spans="1:6" x14ac:dyDescent="0.25">
      <c r="A228" s="14">
        <v>40860.462175925924</v>
      </c>
      <c r="B228" s="9"/>
      <c r="C228" s="9"/>
      <c r="D228" s="9"/>
      <c r="E228" s="9">
        <v>1</v>
      </c>
      <c r="F228" s="9">
        <v>1</v>
      </c>
    </row>
    <row r="229" spans="1:6" x14ac:dyDescent="0.25">
      <c r="A229" s="14">
        <v>40861.065833333334</v>
      </c>
      <c r="B229" s="9"/>
      <c r="C229" s="9"/>
      <c r="D229" s="9"/>
      <c r="E229" s="9">
        <v>1</v>
      </c>
      <c r="F229" s="9">
        <v>1</v>
      </c>
    </row>
    <row r="230" spans="1:6" x14ac:dyDescent="0.25">
      <c r="A230" s="14">
        <v>40862.28460648148</v>
      </c>
      <c r="B230" s="9"/>
      <c r="C230" s="9"/>
      <c r="D230" s="9"/>
      <c r="E230" s="9">
        <v>1</v>
      </c>
      <c r="F230" s="9">
        <v>1</v>
      </c>
    </row>
    <row r="231" spans="1:6" x14ac:dyDescent="0.25">
      <c r="A231" s="14">
        <v>40862.805023148147</v>
      </c>
      <c r="B231" s="9"/>
      <c r="C231" s="9">
        <v>1</v>
      </c>
      <c r="D231" s="9"/>
      <c r="E231" s="9"/>
      <c r="F231" s="9">
        <v>1</v>
      </c>
    </row>
    <row r="232" spans="1:6" x14ac:dyDescent="0.25">
      <c r="A232" s="14">
        <v>40862.851793981485</v>
      </c>
      <c r="B232" s="9"/>
      <c r="C232" s="9">
        <v>1</v>
      </c>
      <c r="D232" s="9"/>
      <c r="E232" s="9"/>
      <c r="F232" s="9">
        <v>1</v>
      </c>
    </row>
    <row r="233" spans="1:6" x14ac:dyDescent="0.25">
      <c r="A233" s="14">
        <v>40864.833923611113</v>
      </c>
      <c r="B233" s="9"/>
      <c r="C233" s="9"/>
      <c r="D233" s="9"/>
      <c r="E233" s="9">
        <v>1</v>
      </c>
      <c r="F233" s="9">
        <v>1</v>
      </c>
    </row>
    <row r="234" spans="1:6" x14ac:dyDescent="0.25">
      <c r="A234" s="14">
        <v>40865.658807870372</v>
      </c>
      <c r="B234" s="9"/>
      <c r="C234" s="9"/>
      <c r="D234" s="9"/>
      <c r="E234" s="9">
        <v>1</v>
      </c>
      <c r="F234" s="9">
        <v>1</v>
      </c>
    </row>
    <row r="235" spans="1:6" x14ac:dyDescent="0.25">
      <c r="A235" s="14">
        <v>40868.011481481481</v>
      </c>
      <c r="B235" s="9"/>
      <c r="C235" s="9"/>
      <c r="D235" s="9"/>
      <c r="E235" s="9">
        <v>1</v>
      </c>
      <c r="F235" s="9">
        <v>1</v>
      </c>
    </row>
    <row r="236" spans="1:6" x14ac:dyDescent="0.25">
      <c r="A236" s="14">
        <v>40869.466840277775</v>
      </c>
      <c r="B236" s="9"/>
      <c r="C236" s="9"/>
      <c r="D236" s="9"/>
      <c r="E236" s="9">
        <v>1</v>
      </c>
      <c r="F236" s="9">
        <v>1</v>
      </c>
    </row>
    <row r="237" spans="1:6" x14ac:dyDescent="0.25">
      <c r="A237" s="14">
        <v>40870.566076388888</v>
      </c>
      <c r="B237" s="9"/>
      <c r="C237" s="9"/>
      <c r="D237" s="9"/>
      <c r="E237" s="9">
        <v>1</v>
      </c>
      <c r="F237" s="9">
        <v>1</v>
      </c>
    </row>
    <row r="238" spans="1:6" x14ac:dyDescent="0.25">
      <c r="A238" s="14">
        <v>40875.961331018516</v>
      </c>
      <c r="B238" s="9"/>
      <c r="C238" s="9"/>
      <c r="D238" s="9"/>
      <c r="E238" s="9">
        <v>1</v>
      </c>
      <c r="F238" s="9">
        <v>1</v>
      </c>
    </row>
    <row r="239" spans="1:6" x14ac:dyDescent="0.25">
      <c r="A239" s="14">
        <v>40877.042662037034</v>
      </c>
      <c r="B239" s="9"/>
      <c r="C239" s="9">
        <v>1</v>
      </c>
      <c r="D239" s="9"/>
      <c r="E239" s="9"/>
      <c r="F239" s="9">
        <v>1</v>
      </c>
    </row>
    <row r="240" spans="1:6" x14ac:dyDescent="0.25">
      <c r="A240" s="14">
        <v>40878.549884259257</v>
      </c>
      <c r="B240" s="9"/>
      <c r="C240" s="9">
        <v>1</v>
      </c>
      <c r="D240" s="9"/>
      <c r="E240" s="9"/>
      <c r="F240" s="9">
        <v>1</v>
      </c>
    </row>
    <row r="241" spans="1:6" x14ac:dyDescent="0.25">
      <c r="A241" s="14">
        <v>40879.58734953704</v>
      </c>
      <c r="B241" s="9"/>
      <c r="C241" s="9"/>
      <c r="D241" s="9"/>
      <c r="E241" s="9">
        <v>1</v>
      </c>
      <c r="F241" s="9">
        <v>1</v>
      </c>
    </row>
    <row r="242" spans="1:6" x14ac:dyDescent="0.25">
      <c r="A242" s="14">
        <v>40882.273333333331</v>
      </c>
      <c r="B242" s="9"/>
      <c r="C242" s="9">
        <v>1</v>
      </c>
      <c r="D242" s="9"/>
      <c r="E242" s="9"/>
      <c r="F242" s="9">
        <v>1</v>
      </c>
    </row>
    <row r="243" spans="1:6" x14ac:dyDescent="0.25">
      <c r="A243" s="14">
        <v>40882.815844907411</v>
      </c>
      <c r="B243" s="9"/>
      <c r="C243" s="9">
        <v>1</v>
      </c>
      <c r="D243" s="9"/>
      <c r="E243" s="9"/>
      <c r="F243" s="9">
        <v>1</v>
      </c>
    </row>
    <row r="244" spans="1:6" x14ac:dyDescent="0.25">
      <c r="A244" s="14">
        <v>40883.740983796299</v>
      </c>
      <c r="B244" s="9"/>
      <c r="C244" s="9"/>
      <c r="D244" s="9"/>
      <c r="E244" s="9">
        <v>1</v>
      </c>
      <c r="F244" s="9">
        <v>1</v>
      </c>
    </row>
    <row r="245" spans="1:6" x14ac:dyDescent="0.25">
      <c r="A245" s="14">
        <v>40883.754247685189</v>
      </c>
      <c r="B245" s="9">
        <v>1</v>
      </c>
      <c r="C245" s="9"/>
      <c r="D245" s="9"/>
      <c r="E245" s="9"/>
      <c r="F245" s="9">
        <v>1</v>
      </c>
    </row>
    <row r="246" spans="1:6" x14ac:dyDescent="0.25">
      <c r="A246" s="14">
        <v>40883.858344907407</v>
      </c>
      <c r="B246" s="9"/>
      <c r="C246" s="9"/>
      <c r="D246" s="9"/>
      <c r="E246" s="9">
        <v>1</v>
      </c>
      <c r="F246" s="9">
        <v>1</v>
      </c>
    </row>
    <row r="247" spans="1:6" x14ac:dyDescent="0.25">
      <c r="A247" s="14">
        <v>40891.941134259258</v>
      </c>
      <c r="B247" s="9"/>
      <c r="C247" s="9"/>
      <c r="D247" s="9"/>
      <c r="E247" s="9">
        <v>1</v>
      </c>
      <c r="F247" s="9">
        <v>1</v>
      </c>
    </row>
    <row r="248" spans="1:6" x14ac:dyDescent="0.25">
      <c r="A248" s="14">
        <v>40893.343391203707</v>
      </c>
      <c r="B248" s="9"/>
      <c r="C248" s="9"/>
      <c r="D248" s="9"/>
      <c r="E248" s="9">
        <v>1</v>
      </c>
      <c r="F248" s="9">
        <v>1</v>
      </c>
    </row>
    <row r="249" spans="1:6" x14ac:dyDescent="0.25">
      <c r="A249" s="14">
        <v>40893.784629629627</v>
      </c>
      <c r="B249" s="9"/>
      <c r="C249" s="9"/>
      <c r="D249" s="9"/>
      <c r="E249" s="9">
        <v>1</v>
      </c>
      <c r="F249" s="9">
        <v>1</v>
      </c>
    </row>
    <row r="250" spans="1:6" x14ac:dyDescent="0.25">
      <c r="A250" s="14">
        <v>40894.698622685188</v>
      </c>
      <c r="B250" s="9"/>
      <c r="C250" s="9">
        <v>1</v>
      </c>
      <c r="D250" s="9"/>
      <c r="E250" s="9"/>
      <c r="F250" s="9">
        <v>1</v>
      </c>
    </row>
    <row r="251" spans="1:6" x14ac:dyDescent="0.25">
      <c r="A251" s="14">
        <v>40895.689641203702</v>
      </c>
      <c r="B251" s="9"/>
      <c r="C251" s="9"/>
      <c r="D251" s="9"/>
      <c r="E251" s="9">
        <v>1</v>
      </c>
      <c r="F251" s="9">
        <v>1</v>
      </c>
    </row>
    <row r="252" spans="1:6" x14ac:dyDescent="0.25">
      <c r="A252" s="14">
        <v>40896.675416666665</v>
      </c>
      <c r="B252" s="9"/>
      <c r="C252" s="9"/>
      <c r="D252" s="9"/>
      <c r="E252" s="9">
        <v>1</v>
      </c>
      <c r="F252" s="9">
        <v>1</v>
      </c>
    </row>
    <row r="253" spans="1:6" x14ac:dyDescent="0.25">
      <c r="A253" s="14">
        <v>40897.880902777775</v>
      </c>
      <c r="B253" s="9"/>
      <c r="C253" s="9"/>
      <c r="D253" s="9"/>
      <c r="E253" s="9">
        <v>1</v>
      </c>
      <c r="F253" s="9">
        <v>1</v>
      </c>
    </row>
    <row r="254" spans="1:6" x14ac:dyDescent="0.25">
      <c r="A254" s="14">
        <v>40904.529861111114</v>
      </c>
      <c r="B254" s="9"/>
      <c r="C254" s="9"/>
      <c r="D254" s="9"/>
      <c r="E254" s="9">
        <v>1</v>
      </c>
      <c r="F254" s="9">
        <v>1</v>
      </c>
    </row>
    <row r="255" spans="1:6" x14ac:dyDescent="0.25">
      <c r="A255" s="14">
        <v>40906.579247685186</v>
      </c>
      <c r="B255" s="9"/>
      <c r="C255" s="9"/>
      <c r="D255" s="9"/>
      <c r="E255" s="9">
        <v>1</v>
      </c>
      <c r="F255" s="9">
        <v>1</v>
      </c>
    </row>
    <row r="256" spans="1:6" x14ac:dyDescent="0.25">
      <c r="A256" s="14">
        <v>40909.440868055557</v>
      </c>
      <c r="B256" s="9"/>
      <c r="C256" s="9"/>
      <c r="D256" s="9"/>
      <c r="E256" s="9">
        <v>1</v>
      </c>
      <c r="F256" s="9">
        <v>1</v>
      </c>
    </row>
    <row r="257" spans="1:6" x14ac:dyDescent="0.25">
      <c r="A257" s="14">
        <v>40911.601539351854</v>
      </c>
      <c r="B257" s="9"/>
      <c r="C257" s="9"/>
      <c r="D257" s="9"/>
      <c r="E257" s="9">
        <v>1</v>
      </c>
      <c r="F257" s="9">
        <v>1</v>
      </c>
    </row>
    <row r="258" spans="1:6" x14ac:dyDescent="0.25">
      <c r="A258" s="14">
        <v>40918.530601851853</v>
      </c>
      <c r="B258" s="9"/>
      <c r="C258" s="9"/>
      <c r="D258" s="9"/>
      <c r="E258" s="9">
        <v>1</v>
      </c>
      <c r="F258" s="9">
        <v>1</v>
      </c>
    </row>
    <row r="259" spans="1:6" x14ac:dyDescent="0.25">
      <c r="A259" s="14">
        <v>40920.696562500001</v>
      </c>
      <c r="B259" s="9"/>
      <c r="C259" s="9"/>
      <c r="D259" s="9"/>
      <c r="E259" s="9">
        <v>1</v>
      </c>
      <c r="F259" s="9">
        <v>1</v>
      </c>
    </row>
    <row r="260" spans="1:6" x14ac:dyDescent="0.25">
      <c r="A260" s="14">
        <v>40920.909328703703</v>
      </c>
      <c r="B260" s="9"/>
      <c r="C260" s="9">
        <v>1</v>
      </c>
      <c r="D260" s="9"/>
      <c r="E260" s="9"/>
      <c r="F260" s="9">
        <v>1</v>
      </c>
    </row>
    <row r="261" spans="1:6" x14ac:dyDescent="0.25">
      <c r="A261" s="14">
        <v>40921.711006944446</v>
      </c>
      <c r="B261" s="9"/>
      <c r="C261" s="9"/>
      <c r="D261" s="9"/>
      <c r="E261" s="9">
        <v>1</v>
      </c>
      <c r="F261" s="9">
        <v>1</v>
      </c>
    </row>
    <row r="262" spans="1:6" x14ac:dyDescent="0.25">
      <c r="A262" s="14">
        <v>40923.521620370368</v>
      </c>
      <c r="B262" s="9"/>
      <c r="C262" s="9"/>
      <c r="D262" s="9"/>
      <c r="E262" s="9">
        <v>1</v>
      </c>
      <c r="F262" s="9">
        <v>1</v>
      </c>
    </row>
    <row r="263" spans="1:6" x14ac:dyDescent="0.25">
      <c r="A263" s="14">
        <v>40924.44253472222</v>
      </c>
      <c r="B263" s="9"/>
      <c r="C263" s="9"/>
      <c r="D263" s="9"/>
      <c r="E263" s="9">
        <v>1</v>
      </c>
      <c r="F263" s="9">
        <v>1</v>
      </c>
    </row>
    <row r="264" spans="1:6" x14ac:dyDescent="0.25">
      <c r="A264" s="14">
        <v>40925.391331018516</v>
      </c>
      <c r="B264" s="9"/>
      <c r="C264" s="9"/>
      <c r="D264" s="9"/>
      <c r="E264" s="9">
        <v>1</v>
      </c>
      <c r="F264" s="9">
        <v>1</v>
      </c>
    </row>
    <row r="265" spans="1:6" x14ac:dyDescent="0.25">
      <c r="A265" s="14">
        <v>40925.839525462965</v>
      </c>
      <c r="B265" s="9"/>
      <c r="C265" s="9"/>
      <c r="D265" s="9"/>
      <c r="E265" s="9">
        <v>1</v>
      </c>
      <c r="F265" s="9">
        <v>1</v>
      </c>
    </row>
    <row r="266" spans="1:6" x14ac:dyDescent="0.25">
      <c r="A266" s="14">
        <v>40926.110729166663</v>
      </c>
      <c r="B266" s="9"/>
      <c r="C266" s="9"/>
      <c r="D266" s="9"/>
      <c r="E266" s="9">
        <v>1</v>
      </c>
      <c r="F266" s="9">
        <v>1</v>
      </c>
    </row>
    <row r="267" spans="1:6" x14ac:dyDescent="0.25">
      <c r="A267" s="14">
        <v>40926.828645833331</v>
      </c>
      <c r="B267" s="9"/>
      <c r="C267" s="9">
        <v>1</v>
      </c>
      <c r="D267" s="9"/>
      <c r="E267" s="9"/>
      <c r="F267" s="9">
        <v>1</v>
      </c>
    </row>
    <row r="268" spans="1:6" x14ac:dyDescent="0.25">
      <c r="A268" s="14">
        <v>40927.265127314815</v>
      </c>
      <c r="B268" s="9"/>
      <c r="C268" s="9"/>
      <c r="D268" s="9"/>
      <c r="E268" s="9">
        <v>1</v>
      </c>
      <c r="F268" s="9">
        <v>1</v>
      </c>
    </row>
    <row r="269" spans="1:6" x14ac:dyDescent="0.25">
      <c r="A269" s="14">
        <v>40927.523449074077</v>
      </c>
      <c r="B269" s="9"/>
      <c r="C269" s="9"/>
      <c r="D269" s="9"/>
      <c r="E269" s="9">
        <v>1</v>
      </c>
      <c r="F269" s="9">
        <v>1</v>
      </c>
    </row>
    <row r="270" spans="1:6" x14ac:dyDescent="0.25">
      <c r="A270" s="14">
        <v>40933.593576388892</v>
      </c>
      <c r="B270" s="9"/>
      <c r="C270" s="9"/>
      <c r="D270" s="9"/>
      <c r="E270" s="9">
        <v>1</v>
      </c>
      <c r="F270" s="9">
        <v>1</v>
      </c>
    </row>
    <row r="271" spans="1:6" x14ac:dyDescent="0.25">
      <c r="A271" s="14">
        <v>40933.648587962962</v>
      </c>
      <c r="B271" s="9"/>
      <c r="C271" s="9"/>
      <c r="D271" s="9"/>
      <c r="E271" s="9">
        <v>1</v>
      </c>
      <c r="F271" s="9">
        <v>1</v>
      </c>
    </row>
    <row r="272" spans="1:6" x14ac:dyDescent="0.25">
      <c r="A272" s="14">
        <v>40933.648634259262</v>
      </c>
      <c r="B272" s="9"/>
      <c r="C272" s="9"/>
      <c r="D272" s="9"/>
      <c r="E272" s="9">
        <v>1</v>
      </c>
      <c r="F272" s="9">
        <v>1</v>
      </c>
    </row>
    <row r="273" spans="1:6" x14ac:dyDescent="0.25">
      <c r="A273" s="14">
        <v>40934.167812500003</v>
      </c>
      <c r="B273" s="9"/>
      <c r="C273" s="9">
        <v>1</v>
      </c>
      <c r="D273" s="9"/>
      <c r="E273" s="9"/>
      <c r="F273" s="9">
        <v>1</v>
      </c>
    </row>
    <row r="274" spans="1:6" x14ac:dyDescent="0.25">
      <c r="A274" s="14">
        <v>40934.796770833331</v>
      </c>
      <c r="B274" s="9"/>
      <c r="C274" s="9"/>
      <c r="D274" s="9"/>
      <c r="E274" s="9">
        <v>1</v>
      </c>
      <c r="F274" s="9">
        <v>1</v>
      </c>
    </row>
    <row r="275" spans="1:6" x14ac:dyDescent="0.25">
      <c r="A275" s="14">
        <v>40936.470173611109</v>
      </c>
      <c r="B275" s="9"/>
      <c r="C275" s="9"/>
      <c r="D275" s="9"/>
      <c r="E275" s="9">
        <v>1</v>
      </c>
      <c r="F275" s="9">
        <v>1</v>
      </c>
    </row>
    <row r="276" spans="1:6" x14ac:dyDescent="0.25">
      <c r="A276" s="14">
        <v>40937.471226851849</v>
      </c>
      <c r="B276" s="9"/>
      <c r="C276" s="9">
        <v>1</v>
      </c>
      <c r="D276" s="9"/>
      <c r="E276" s="9"/>
      <c r="F276" s="9">
        <v>1</v>
      </c>
    </row>
    <row r="277" spans="1:6" x14ac:dyDescent="0.25">
      <c r="A277" s="14">
        <v>40937.854143518518</v>
      </c>
      <c r="B277" s="9"/>
      <c r="C277" s="9">
        <v>1</v>
      </c>
      <c r="D277" s="9"/>
      <c r="E277" s="9"/>
      <c r="F277" s="9">
        <v>1</v>
      </c>
    </row>
    <row r="278" spans="1:6" x14ac:dyDescent="0.25">
      <c r="A278" s="14">
        <v>40938.811689814815</v>
      </c>
      <c r="B278" s="9"/>
      <c r="C278" s="9"/>
      <c r="D278" s="9"/>
      <c r="E278" s="9">
        <v>1</v>
      </c>
      <c r="F278" s="9">
        <v>1</v>
      </c>
    </row>
    <row r="279" spans="1:6" x14ac:dyDescent="0.25">
      <c r="A279" s="14">
        <v>40939.553449074076</v>
      </c>
      <c r="B279" s="9"/>
      <c r="C279" s="9"/>
      <c r="D279" s="9"/>
      <c r="E279" s="9">
        <v>1</v>
      </c>
      <c r="F279" s="9">
        <v>1</v>
      </c>
    </row>
    <row r="280" spans="1:6" x14ac:dyDescent="0.25">
      <c r="A280" s="14">
        <v>40939.629340277781</v>
      </c>
      <c r="B280" s="9"/>
      <c r="C280" s="9"/>
      <c r="D280" s="9"/>
      <c r="E280" s="9">
        <v>1</v>
      </c>
      <c r="F280" s="9">
        <v>1</v>
      </c>
    </row>
    <row r="281" spans="1:6" x14ac:dyDescent="0.25">
      <c r="A281" s="14">
        <v>40939.740439814814</v>
      </c>
      <c r="B281" s="9">
        <v>1</v>
      </c>
      <c r="C281" s="9"/>
      <c r="D281" s="9"/>
      <c r="E281" s="9"/>
      <c r="F281" s="9">
        <v>1</v>
      </c>
    </row>
    <row r="282" spans="1:6" x14ac:dyDescent="0.25">
      <c r="A282" s="14">
        <v>40939.771284722221</v>
      </c>
      <c r="B282" s="9"/>
      <c r="C282" s="9"/>
      <c r="D282" s="9"/>
      <c r="E282" s="9">
        <v>1</v>
      </c>
      <c r="F282" s="9">
        <v>1</v>
      </c>
    </row>
    <row r="283" spans="1:6" x14ac:dyDescent="0.25">
      <c r="A283" s="14">
        <v>40940.991493055553</v>
      </c>
      <c r="B283" s="9"/>
      <c r="C283" s="9"/>
      <c r="D283" s="9"/>
      <c r="E283" s="9">
        <v>1</v>
      </c>
      <c r="F283" s="9">
        <v>1</v>
      </c>
    </row>
    <row r="284" spans="1:6" x14ac:dyDescent="0.25">
      <c r="A284" s="14">
        <v>40941.444039351853</v>
      </c>
      <c r="B284" s="9"/>
      <c r="C284" s="9"/>
      <c r="D284" s="9"/>
      <c r="E284" s="9">
        <v>1</v>
      </c>
      <c r="F284" s="9">
        <v>1</v>
      </c>
    </row>
    <row r="285" spans="1:6" x14ac:dyDescent="0.25">
      <c r="A285" s="14">
        <v>40945.636979166666</v>
      </c>
      <c r="B285" s="9"/>
      <c r="C285" s="9"/>
      <c r="D285" s="9"/>
      <c r="E285" s="9">
        <v>1</v>
      </c>
      <c r="F285" s="9">
        <v>1</v>
      </c>
    </row>
    <row r="286" spans="1:6" x14ac:dyDescent="0.25">
      <c r="A286" s="14">
        <v>40945.905497685184</v>
      </c>
      <c r="B286" s="9"/>
      <c r="C286" s="9"/>
      <c r="D286" s="9"/>
      <c r="E286" s="9">
        <v>1</v>
      </c>
      <c r="F286" s="9">
        <v>1</v>
      </c>
    </row>
    <row r="287" spans="1:6" x14ac:dyDescent="0.25">
      <c r="A287" s="14">
        <v>40946.67391203704</v>
      </c>
      <c r="B287" s="9"/>
      <c r="C287" s="9"/>
      <c r="D287" s="9"/>
      <c r="E287" s="9">
        <v>1</v>
      </c>
      <c r="F287" s="9">
        <v>1</v>
      </c>
    </row>
    <row r="288" spans="1:6" x14ac:dyDescent="0.25">
      <c r="A288" s="14">
        <v>40947.83390046296</v>
      </c>
      <c r="B288" s="9"/>
      <c r="C288" s="9"/>
      <c r="D288" s="9"/>
      <c r="E288" s="9">
        <v>1</v>
      </c>
      <c r="F288" s="9">
        <v>1</v>
      </c>
    </row>
    <row r="289" spans="1:6" x14ac:dyDescent="0.25">
      <c r="A289" s="14">
        <v>40947.872395833336</v>
      </c>
      <c r="B289" s="9"/>
      <c r="C289" s="9"/>
      <c r="D289" s="9"/>
      <c r="E289" s="9">
        <v>1</v>
      </c>
      <c r="F289" s="9">
        <v>1</v>
      </c>
    </row>
    <row r="290" spans="1:6" x14ac:dyDescent="0.25">
      <c r="A290" s="14">
        <v>40947.959826388891</v>
      </c>
      <c r="B290" s="9"/>
      <c r="C290" s="9"/>
      <c r="D290" s="9"/>
      <c r="E290" s="9">
        <v>1</v>
      </c>
      <c r="F290" s="9">
        <v>1</v>
      </c>
    </row>
    <row r="291" spans="1:6" x14ac:dyDescent="0.25">
      <c r="A291" s="14">
        <v>40948.421863425923</v>
      </c>
      <c r="B291" s="9"/>
      <c r="C291" s="9"/>
      <c r="D291" s="9"/>
      <c r="E291" s="9">
        <v>1</v>
      </c>
      <c r="F291" s="9">
        <v>1</v>
      </c>
    </row>
    <row r="292" spans="1:6" x14ac:dyDescent="0.25">
      <c r="A292" s="14">
        <v>40949.775312500002</v>
      </c>
      <c r="B292" s="9"/>
      <c r="C292" s="9">
        <v>1</v>
      </c>
      <c r="D292" s="9"/>
      <c r="E292" s="9"/>
      <c r="F292" s="9">
        <v>1</v>
      </c>
    </row>
    <row r="293" spans="1:6" x14ac:dyDescent="0.25">
      <c r="A293" s="14">
        <v>40952.42864583333</v>
      </c>
      <c r="B293" s="9"/>
      <c r="C293" s="9">
        <v>1</v>
      </c>
      <c r="D293" s="9"/>
      <c r="E293" s="9"/>
      <c r="F293" s="9">
        <v>1</v>
      </c>
    </row>
    <row r="294" spans="1:6" x14ac:dyDescent="0.25">
      <c r="A294" s="14">
        <v>40955.857754629629</v>
      </c>
      <c r="B294" s="9"/>
      <c r="C294" s="9"/>
      <c r="D294" s="9"/>
      <c r="E294" s="9">
        <v>1</v>
      </c>
      <c r="F294" s="9">
        <v>1</v>
      </c>
    </row>
    <row r="295" spans="1:6" x14ac:dyDescent="0.25">
      <c r="A295" s="14">
        <v>40956.345196759263</v>
      </c>
      <c r="B295" s="9"/>
      <c r="C295" s="9">
        <v>1</v>
      </c>
      <c r="D295" s="9"/>
      <c r="E295" s="9"/>
      <c r="F295" s="9">
        <v>1</v>
      </c>
    </row>
    <row r="296" spans="1:6" x14ac:dyDescent="0.25">
      <c r="A296" s="14">
        <v>40958.508935185186</v>
      </c>
      <c r="B296" s="9"/>
      <c r="C296" s="9"/>
      <c r="D296" s="9"/>
      <c r="E296" s="9">
        <v>1</v>
      </c>
      <c r="F296" s="9">
        <v>1</v>
      </c>
    </row>
    <row r="297" spans="1:6" x14ac:dyDescent="0.25">
      <c r="A297" s="14">
        <v>40959.526064814818</v>
      </c>
      <c r="B297" s="9"/>
      <c r="C297" s="9"/>
      <c r="D297" s="9"/>
      <c r="E297" s="9">
        <v>1</v>
      </c>
      <c r="F297" s="9">
        <v>1</v>
      </c>
    </row>
    <row r="298" spans="1:6" x14ac:dyDescent="0.25">
      <c r="A298" s="14">
        <v>40960.653229166666</v>
      </c>
      <c r="B298" s="9"/>
      <c r="C298" s="9"/>
      <c r="D298" s="9"/>
      <c r="E298" s="9">
        <v>1</v>
      </c>
      <c r="F298" s="9">
        <v>1</v>
      </c>
    </row>
    <row r="299" spans="1:6" x14ac:dyDescent="0.25">
      <c r="A299" s="14">
        <v>40960.849016203705</v>
      </c>
      <c r="B299" s="9"/>
      <c r="C299" s="9"/>
      <c r="D299" s="9"/>
      <c r="E299" s="9">
        <v>1</v>
      </c>
      <c r="F299" s="9">
        <v>1</v>
      </c>
    </row>
    <row r="300" spans="1:6" x14ac:dyDescent="0.25">
      <c r="A300" s="14">
        <v>40961.043807870374</v>
      </c>
      <c r="B300" s="9"/>
      <c r="C300" s="9"/>
      <c r="D300" s="9"/>
      <c r="E300" s="9">
        <v>1</v>
      </c>
      <c r="F300" s="9">
        <v>1</v>
      </c>
    </row>
    <row r="301" spans="1:6" x14ac:dyDescent="0.25">
      <c r="A301" s="14">
        <v>40963.404699074075</v>
      </c>
      <c r="B301" s="9"/>
      <c r="C301" s="9"/>
      <c r="D301" s="9"/>
      <c r="E301" s="9">
        <v>1</v>
      </c>
      <c r="F301" s="9">
        <v>1</v>
      </c>
    </row>
    <row r="302" spans="1:6" x14ac:dyDescent="0.25">
      <c r="A302" s="14">
        <v>40966.873541666668</v>
      </c>
      <c r="B302" s="9"/>
      <c r="C302" s="9"/>
      <c r="D302" s="9"/>
      <c r="E302" s="9">
        <v>1</v>
      </c>
      <c r="F302" s="9">
        <v>1</v>
      </c>
    </row>
    <row r="303" spans="1:6" x14ac:dyDescent="0.25">
      <c r="A303" s="14">
        <v>40967.4065162037</v>
      </c>
      <c r="B303" s="9"/>
      <c r="C303" s="9">
        <v>1</v>
      </c>
      <c r="D303" s="9"/>
      <c r="E303" s="9"/>
      <c r="F303" s="9">
        <v>1</v>
      </c>
    </row>
    <row r="304" spans="1:6" x14ac:dyDescent="0.25">
      <c r="A304" s="14">
        <v>40969.704039351855</v>
      </c>
      <c r="B304" s="9"/>
      <c r="C304" s="9"/>
      <c r="D304" s="9"/>
      <c r="E304" s="9">
        <v>1</v>
      </c>
      <c r="F304" s="9">
        <v>1</v>
      </c>
    </row>
    <row r="305" spans="1:6" x14ac:dyDescent="0.25">
      <c r="A305" s="14">
        <v>40970.541701388887</v>
      </c>
      <c r="B305" s="9"/>
      <c r="C305" s="9"/>
      <c r="D305" s="9"/>
      <c r="E305" s="9">
        <v>1</v>
      </c>
      <c r="F305" s="9">
        <v>1</v>
      </c>
    </row>
    <row r="306" spans="1:6" x14ac:dyDescent="0.25">
      <c r="A306" s="14">
        <v>40970.667337962965</v>
      </c>
      <c r="B306" s="9"/>
      <c r="C306" s="9"/>
      <c r="D306" s="9"/>
      <c r="E306" s="9">
        <v>1</v>
      </c>
      <c r="F306" s="9">
        <v>1</v>
      </c>
    </row>
    <row r="307" spans="1:6" x14ac:dyDescent="0.25">
      <c r="A307" s="14">
        <v>40970.794236111113</v>
      </c>
      <c r="B307" s="9"/>
      <c r="C307" s="9">
        <v>1</v>
      </c>
      <c r="D307" s="9"/>
      <c r="E307" s="9"/>
      <c r="F307" s="9">
        <v>1</v>
      </c>
    </row>
    <row r="308" spans="1:6" x14ac:dyDescent="0.25">
      <c r="A308" s="14">
        <v>40972.830208333333</v>
      </c>
      <c r="B308" s="9"/>
      <c r="C308" s="9"/>
      <c r="D308" s="9"/>
      <c r="E308" s="9">
        <v>1</v>
      </c>
      <c r="F308" s="9">
        <v>1</v>
      </c>
    </row>
    <row r="309" spans="1:6" x14ac:dyDescent="0.25">
      <c r="A309" s="14">
        <v>40973.517905092594</v>
      </c>
      <c r="B309" s="9"/>
      <c r="C309" s="9"/>
      <c r="D309" s="9"/>
      <c r="E309" s="9">
        <v>1</v>
      </c>
      <c r="F309" s="9">
        <v>1</v>
      </c>
    </row>
    <row r="310" spans="1:6" x14ac:dyDescent="0.25">
      <c r="A310" s="14">
        <v>40973.532118055555</v>
      </c>
      <c r="B310" s="9"/>
      <c r="C310" s="9">
        <v>1</v>
      </c>
      <c r="D310" s="9"/>
      <c r="E310" s="9"/>
      <c r="F310" s="9">
        <v>1</v>
      </c>
    </row>
    <row r="311" spans="1:6" x14ac:dyDescent="0.25">
      <c r="A311" s="14">
        <v>40973.564849537041</v>
      </c>
      <c r="B311" s="9"/>
      <c r="C311" s="9"/>
      <c r="D311" s="9"/>
      <c r="E311" s="9">
        <v>1</v>
      </c>
      <c r="F311" s="9">
        <v>1</v>
      </c>
    </row>
    <row r="312" spans="1:6" x14ac:dyDescent="0.25">
      <c r="A312" s="14">
        <v>40974.583564814813</v>
      </c>
      <c r="B312" s="9"/>
      <c r="C312" s="9"/>
      <c r="D312" s="9"/>
      <c r="E312" s="9">
        <v>1</v>
      </c>
      <c r="F312" s="9">
        <v>1</v>
      </c>
    </row>
    <row r="313" spans="1:6" x14ac:dyDescent="0.25">
      <c r="A313" s="14">
        <v>40977.596967592595</v>
      </c>
      <c r="B313" s="9"/>
      <c r="C313" s="9"/>
      <c r="D313" s="9"/>
      <c r="E313" s="9">
        <v>1</v>
      </c>
      <c r="F313" s="9">
        <v>1</v>
      </c>
    </row>
    <row r="314" spans="1:6" x14ac:dyDescent="0.25">
      <c r="A314" s="14">
        <v>40977.739675925928</v>
      </c>
      <c r="B314" s="9"/>
      <c r="C314" s="9"/>
      <c r="D314" s="9"/>
      <c r="E314" s="9">
        <v>1</v>
      </c>
      <c r="F314" s="9">
        <v>1</v>
      </c>
    </row>
    <row r="315" spans="1:6" x14ac:dyDescent="0.25">
      <c r="A315" s="14">
        <v>40977.916712962964</v>
      </c>
      <c r="B315" s="9"/>
      <c r="C315" s="9"/>
      <c r="D315" s="9"/>
      <c r="E315" s="9">
        <v>1</v>
      </c>
      <c r="F315" s="9">
        <v>1</v>
      </c>
    </row>
    <row r="316" spans="1:6" x14ac:dyDescent="0.25">
      <c r="A316" s="14">
        <v>40978.029733796298</v>
      </c>
      <c r="B316" s="9"/>
      <c r="C316" s="9">
        <v>1</v>
      </c>
      <c r="D316" s="9"/>
      <c r="E316" s="9"/>
      <c r="F316" s="9">
        <v>1</v>
      </c>
    </row>
    <row r="317" spans="1:6" x14ac:dyDescent="0.25">
      <c r="A317" s="14">
        <v>40981.501909722225</v>
      </c>
      <c r="B317" s="9"/>
      <c r="C317" s="9"/>
      <c r="D317" s="9"/>
      <c r="E317" s="9">
        <v>1</v>
      </c>
      <c r="F317" s="9">
        <v>1</v>
      </c>
    </row>
    <row r="318" spans="1:6" x14ac:dyDescent="0.25">
      <c r="A318" s="14">
        <v>40981.594282407408</v>
      </c>
      <c r="B318" s="9"/>
      <c r="C318" s="9">
        <v>1</v>
      </c>
      <c r="D318" s="9"/>
      <c r="E318" s="9"/>
      <c r="F318" s="9">
        <v>1</v>
      </c>
    </row>
    <row r="319" spans="1:6" x14ac:dyDescent="0.25">
      <c r="A319" s="14">
        <v>40982.847615740742</v>
      </c>
      <c r="B319" s="9"/>
      <c r="C319" s="9"/>
      <c r="D319" s="9"/>
      <c r="E319" s="9">
        <v>1</v>
      </c>
      <c r="F319" s="9">
        <v>1</v>
      </c>
    </row>
    <row r="320" spans="1:6" x14ac:dyDescent="0.25">
      <c r="A320" s="14">
        <v>40985.251469907409</v>
      </c>
      <c r="B320" s="9">
        <v>1</v>
      </c>
      <c r="C320" s="9"/>
      <c r="D320" s="9"/>
      <c r="E320" s="9"/>
      <c r="F320" s="9">
        <v>1</v>
      </c>
    </row>
    <row r="321" spans="1:6" x14ac:dyDescent="0.25">
      <c r="A321" s="14">
        <v>40987.480000000003</v>
      </c>
      <c r="B321" s="9"/>
      <c r="C321" s="9"/>
      <c r="D321" s="9"/>
      <c r="E321" s="9">
        <v>1</v>
      </c>
      <c r="F321" s="9">
        <v>1</v>
      </c>
    </row>
    <row r="322" spans="1:6" x14ac:dyDescent="0.25">
      <c r="A322" s="14">
        <v>40987.489305555559</v>
      </c>
      <c r="B322" s="9"/>
      <c r="C322" s="9"/>
      <c r="D322" s="9"/>
      <c r="E322" s="9">
        <v>1</v>
      </c>
      <c r="F322" s="9">
        <v>1</v>
      </c>
    </row>
    <row r="323" spans="1:6" x14ac:dyDescent="0.25">
      <c r="A323" s="14">
        <v>40987.565381944441</v>
      </c>
      <c r="B323" s="9"/>
      <c r="C323" s="9"/>
      <c r="D323" s="9"/>
      <c r="E323" s="9">
        <v>1</v>
      </c>
      <c r="F323" s="9">
        <v>1</v>
      </c>
    </row>
    <row r="324" spans="1:6" x14ac:dyDescent="0.25">
      <c r="A324" s="14">
        <v>40987.568298611113</v>
      </c>
      <c r="B324" s="9"/>
      <c r="C324" s="9"/>
      <c r="D324" s="9"/>
      <c r="E324" s="9">
        <v>1</v>
      </c>
      <c r="F324" s="9">
        <v>1</v>
      </c>
    </row>
    <row r="325" spans="1:6" x14ac:dyDescent="0.25">
      <c r="A325" s="14">
        <v>40987.626550925925</v>
      </c>
      <c r="B325" s="9"/>
      <c r="C325" s="9">
        <v>1</v>
      </c>
      <c r="D325" s="9"/>
      <c r="E325" s="9"/>
      <c r="F325" s="9">
        <v>1</v>
      </c>
    </row>
    <row r="326" spans="1:6" x14ac:dyDescent="0.25">
      <c r="A326" s="14">
        <v>40987.68240740741</v>
      </c>
      <c r="B326" s="9"/>
      <c r="C326" s="9"/>
      <c r="D326" s="9"/>
      <c r="E326" s="9">
        <v>1</v>
      </c>
      <c r="F326" s="9">
        <v>1</v>
      </c>
    </row>
    <row r="327" spans="1:6" x14ac:dyDescent="0.25">
      <c r="A327" s="14">
        <v>40987.768726851849</v>
      </c>
      <c r="B327" s="9"/>
      <c r="C327" s="9"/>
      <c r="D327" s="9"/>
      <c r="E327" s="9">
        <v>1</v>
      </c>
      <c r="F327" s="9">
        <v>1</v>
      </c>
    </row>
    <row r="328" spans="1:6" x14ac:dyDescent="0.25">
      <c r="A328" s="14">
        <v>40989.841736111113</v>
      </c>
      <c r="B328" s="9">
        <v>1</v>
      </c>
      <c r="C328" s="9"/>
      <c r="D328" s="9"/>
      <c r="E328" s="9"/>
      <c r="F328" s="9">
        <v>1</v>
      </c>
    </row>
    <row r="329" spans="1:6" x14ac:dyDescent="0.25">
      <c r="A329" s="14">
        <v>40990.500983796293</v>
      </c>
      <c r="B329" s="9"/>
      <c r="C329" s="9"/>
      <c r="D329" s="9"/>
      <c r="E329" s="9">
        <v>1</v>
      </c>
      <c r="F329" s="9">
        <v>1</v>
      </c>
    </row>
    <row r="330" spans="1:6" x14ac:dyDescent="0.25">
      <c r="A330" s="14">
        <v>40990.700925925928</v>
      </c>
      <c r="B330" s="9"/>
      <c r="C330" s="9"/>
      <c r="D330" s="9"/>
      <c r="E330" s="9">
        <v>1</v>
      </c>
      <c r="F330" s="9">
        <v>1</v>
      </c>
    </row>
    <row r="331" spans="1:6" x14ac:dyDescent="0.25">
      <c r="A331" s="14">
        <v>40991.499722222223</v>
      </c>
      <c r="B331" s="9"/>
      <c r="C331" s="9"/>
      <c r="D331" s="9"/>
      <c r="E331" s="9">
        <v>1</v>
      </c>
      <c r="F331" s="9">
        <v>1</v>
      </c>
    </row>
    <row r="332" spans="1:6" x14ac:dyDescent="0.25">
      <c r="A332" s="14">
        <v>40994.815983796296</v>
      </c>
      <c r="B332" s="9"/>
      <c r="C332" s="9">
        <v>1</v>
      </c>
      <c r="D332" s="9"/>
      <c r="E332" s="9"/>
      <c r="F332" s="9">
        <v>1</v>
      </c>
    </row>
    <row r="333" spans="1:6" x14ac:dyDescent="0.25">
      <c r="A333" s="14">
        <v>40996.438587962963</v>
      </c>
      <c r="B333" s="9"/>
      <c r="C333" s="9"/>
      <c r="D333" s="9"/>
      <c r="E333" s="9">
        <v>1</v>
      </c>
      <c r="F333" s="9">
        <v>1</v>
      </c>
    </row>
    <row r="334" spans="1:6" x14ac:dyDescent="0.25">
      <c r="A334" s="14">
        <v>40996.458865740744</v>
      </c>
      <c r="B334" s="9"/>
      <c r="C334" s="9"/>
      <c r="D334" s="9"/>
      <c r="E334" s="9">
        <v>1</v>
      </c>
      <c r="F334" s="9">
        <v>1</v>
      </c>
    </row>
    <row r="335" spans="1:6" x14ac:dyDescent="0.25">
      <c r="A335" s="14">
        <v>40996.785740740743</v>
      </c>
      <c r="B335" s="9"/>
      <c r="C335" s="9"/>
      <c r="D335" s="9"/>
      <c r="E335" s="9">
        <v>1</v>
      </c>
      <c r="F335" s="9">
        <v>1</v>
      </c>
    </row>
    <row r="336" spans="1:6" x14ac:dyDescent="0.25">
      <c r="A336" s="14">
        <v>40996.936539351853</v>
      </c>
      <c r="B336" s="9"/>
      <c r="C336" s="9"/>
      <c r="D336" s="9"/>
      <c r="E336" s="9">
        <v>1</v>
      </c>
      <c r="F336" s="9">
        <v>1</v>
      </c>
    </row>
    <row r="337" spans="1:6" x14ac:dyDescent="0.25">
      <c r="A337" s="14">
        <v>40997.048888888887</v>
      </c>
      <c r="B337" s="9"/>
      <c r="C337" s="9"/>
      <c r="D337" s="9"/>
      <c r="E337" s="9">
        <v>1</v>
      </c>
      <c r="F337" s="9">
        <v>1</v>
      </c>
    </row>
    <row r="338" spans="1:6" x14ac:dyDescent="0.25">
      <c r="A338" s="14">
        <v>40997.063159722224</v>
      </c>
      <c r="B338" s="9"/>
      <c r="C338" s="9"/>
      <c r="D338" s="9"/>
      <c r="E338" s="9">
        <v>1</v>
      </c>
      <c r="F338" s="9">
        <v>1</v>
      </c>
    </row>
    <row r="339" spans="1:6" x14ac:dyDescent="0.25">
      <c r="A339" s="14">
        <v>40997.842858796299</v>
      </c>
      <c r="B339" s="9"/>
      <c r="C339" s="9"/>
      <c r="D339" s="9"/>
      <c r="E339" s="9">
        <v>1</v>
      </c>
      <c r="F339" s="9">
        <v>1</v>
      </c>
    </row>
    <row r="340" spans="1:6" x14ac:dyDescent="0.25">
      <c r="A340" s="14">
        <v>40999.437592592592</v>
      </c>
      <c r="B340" s="9"/>
      <c r="C340" s="9"/>
      <c r="D340" s="9"/>
      <c r="E340" s="9">
        <v>1</v>
      </c>
      <c r="F340" s="9">
        <v>1</v>
      </c>
    </row>
    <row r="341" spans="1:6" x14ac:dyDescent="0.25">
      <c r="A341" s="14">
        <v>41002.750300925924</v>
      </c>
      <c r="B341" s="9"/>
      <c r="C341" s="9"/>
      <c r="D341" s="9"/>
      <c r="E341" s="9">
        <v>1</v>
      </c>
      <c r="F341" s="9">
        <v>1</v>
      </c>
    </row>
    <row r="342" spans="1:6" x14ac:dyDescent="0.25">
      <c r="A342" s="14">
        <v>41003.398321759261</v>
      </c>
      <c r="B342" s="9"/>
      <c r="C342" s="9"/>
      <c r="D342" s="9"/>
      <c r="E342" s="9">
        <v>1</v>
      </c>
      <c r="F342" s="9">
        <v>1</v>
      </c>
    </row>
    <row r="343" spans="1:6" x14ac:dyDescent="0.25">
      <c r="A343" s="14">
        <v>41003.930775462963</v>
      </c>
      <c r="B343" s="9"/>
      <c r="C343" s="9">
        <v>1</v>
      </c>
      <c r="D343" s="9"/>
      <c r="E343" s="9"/>
      <c r="F343" s="9">
        <v>1</v>
      </c>
    </row>
    <row r="344" spans="1:6" x14ac:dyDescent="0.25">
      <c r="A344" s="14">
        <v>41003.948553240742</v>
      </c>
      <c r="B344" s="9"/>
      <c r="C344" s="9"/>
      <c r="D344" s="9"/>
      <c r="E344" s="9">
        <v>1</v>
      </c>
      <c r="F344" s="9">
        <v>1</v>
      </c>
    </row>
    <row r="345" spans="1:6" x14ac:dyDescent="0.25">
      <c r="A345" s="14">
        <v>41004.517858796295</v>
      </c>
      <c r="B345" s="9"/>
      <c r="C345" s="9"/>
      <c r="D345" s="9"/>
      <c r="E345" s="9">
        <v>1</v>
      </c>
      <c r="F345" s="9">
        <v>1</v>
      </c>
    </row>
    <row r="346" spans="1:6" x14ac:dyDescent="0.25">
      <c r="A346" s="14">
        <v>41004.594131944446</v>
      </c>
      <c r="B346" s="9"/>
      <c r="C346" s="9"/>
      <c r="D346" s="9"/>
      <c r="E346" s="9">
        <v>1</v>
      </c>
      <c r="F346" s="9">
        <v>1</v>
      </c>
    </row>
    <row r="347" spans="1:6" x14ac:dyDescent="0.25">
      <c r="A347" s="14">
        <v>41005.249513888892</v>
      </c>
      <c r="B347" s="9"/>
      <c r="C347" s="9"/>
      <c r="D347" s="9"/>
      <c r="E347" s="9">
        <v>1</v>
      </c>
      <c r="F347" s="9">
        <v>1</v>
      </c>
    </row>
    <row r="348" spans="1:6" x14ac:dyDescent="0.25">
      <c r="A348" s="14">
        <v>41005.695787037039</v>
      </c>
      <c r="B348" s="9"/>
      <c r="C348" s="9">
        <v>1</v>
      </c>
      <c r="D348" s="9"/>
      <c r="E348" s="9"/>
      <c r="F348" s="9">
        <v>1</v>
      </c>
    </row>
    <row r="349" spans="1:6" x14ac:dyDescent="0.25">
      <c r="A349" s="14">
        <v>41009.638981481483</v>
      </c>
      <c r="B349" s="9"/>
      <c r="C349" s="9">
        <v>1</v>
      </c>
      <c r="D349" s="9"/>
      <c r="E349" s="9"/>
      <c r="F349" s="9">
        <v>1</v>
      </c>
    </row>
    <row r="350" spans="1:6" x14ac:dyDescent="0.25">
      <c r="A350" s="14">
        <v>41010.411979166667</v>
      </c>
      <c r="B350" s="9"/>
      <c r="C350" s="9"/>
      <c r="D350" s="9"/>
      <c r="E350" s="9">
        <v>1</v>
      </c>
      <c r="F350" s="9">
        <v>1</v>
      </c>
    </row>
    <row r="351" spans="1:6" x14ac:dyDescent="0.25">
      <c r="A351" s="14">
        <v>41013.579236111109</v>
      </c>
      <c r="B351" s="9"/>
      <c r="C351" s="9"/>
      <c r="D351" s="9"/>
      <c r="E351" s="9">
        <v>1</v>
      </c>
      <c r="F351" s="9">
        <v>1</v>
      </c>
    </row>
    <row r="352" spans="1:6" x14ac:dyDescent="0.25">
      <c r="A352" s="14">
        <v>41013.614525462966</v>
      </c>
      <c r="B352" s="9"/>
      <c r="C352" s="9">
        <v>1</v>
      </c>
      <c r="D352" s="9"/>
      <c r="E352" s="9"/>
      <c r="F352" s="9">
        <v>1</v>
      </c>
    </row>
    <row r="353" spans="1:6" x14ac:dyDescent="0.25">
      <c r="A353" s="14">
        <v>41013.728229166663</v>
      </c>
      <c r="B353" s="9"/>
      <c r="C353" s="9"/>
      <c r="D353" s="9"/>
      <c r="E353" s="9">
        <v>1</v>
      </c>
      <c r="F353" s="9">
        <v>1</v>
      </c>
    </row>
    <row r="354" spans="1:6" x14ac:dyDescent="0.25">
      <c r="A354" s="14">
        <v>41017.677129629628</v>
      </c>
      <c r="B354" s="9"/>
      <c r="C354" s="9"/>
      <c r="D354" s="9"/>
      <c r="E354" s="9">
        <v>1</v>
      </c>
      <c r="F354" s="9">
        <v>1</v>
      </c>
    </row>
    <row r="355" spans="1:6" x14ac:dyDescent="0.25">
      <c r="A355" s="14">
        <v>41018.503530092596</v>
      </c>
      <c r="B355" s="9"/>
      <c r="C355" s="9">
        <v>1</v>
      </c>
      <c r="D355" s="9"/>
      <c r="E355" s="9"/>
      <c r="F355" s="9">
        <v>1</v>
      </c>
    </row>
    <row r="356" spans="1:6" x14ac:dyDescent="0.25">
      <c r="A356" s="14">
        <v>41019.584699074076</v>
      </c>
      <c r="B356" s="9"/>
      <c r="C356" s="9"/>
      <c r="D356" s="9"/>
      <c r="E356" s="9">
        <v>1</v>
      </c>
      <c r="F356" s="9">
        <v>1</v>
      </c>
    </row>
    <row r="357" spans="1:6" x14ac:dyDescent="0.25">
      <c r="A357" s="14">
        <v>41020.063437500001</v>
      </c>
      <c r="B357" s="9"/>
      <c r="C357" s="9"/>
      <c r="D357" s="9"/>
      <c r="E357" s="9">
        <v>1</v>
      </c>
      <c r="F357" s="9">
        <v>1</v>
      </c>
    </row>
    <row r="358" spans="1:6" x14ac:dyDescent="0.25">
      <c r="A358" s="14">
        <v>41022.436851851853</v>
      </c>
      <c r="B358" s="9"/>
      <c r="C358" s="9"/>
      <c r="D358" s="9"/>
      <c r="E358" s="9">
        <v>1</v>
      </c>
      <c r="F358" s="9">
        <v>1</v>
      </c>
    </row>
    <row r="359" spans="1:6" x14ac:dyDescent="0.25">
      <c r="A359" s="14">
        <v>41022.866377314815</v>
      </c>
      <c r="B359" s="9"/>
      <c r="C359" s="9"/>
      <c r="D359" s="9"/>
      <c r="E359" s="9">
        <v>1</v>
      </c>
      <c r="F359" s="9">
        <v>1</v>
      </c>
    </row>
    <row r="360" spans="1:6" x14ac:dyDescent="0.25">
      <c r="A360" s="14">
        <v>41023.01939814815</v>
      </c>
      <c r="B360" s="9"/>
      <c r="C360" s="9"/>
      <c r="D360" s="9"/>
      <c r="E360" s="9">
        <v>1</v>
      </c>
      <c r="F360" s="9">
        <v>1</v>
      </c>
    </row>
    <row r="361" spans="1:6" x14ac:dyDescent="0.25">
      <c r="A361" s="14">
        <v>41023.573703703703</v>
      </c>
      <c r="B361" s="9"/>
      <c r="C361" s="9"/>
      <c r="D361" s="9"/>
      <c r="E361" s="9">
        <v>1</v>
      </c>
      <c r="F361" s="9">
        <v>1</v>
      </c>
    </row>
    <row r="362" spans="1:6" x14ac:dyDescent="0.25">
      <c r="A362" s="14">
        <v>41024.777638888889</v>
      </c>
      <c r="B362" s="9"/>
      <c r="C362" s="9"/>
      <c r="D362" s="9"/>
      <c r="E362" s="9">
        <v>1</v>
      </c>
      <c r="F362" s="9">
        <v>1</v>
      </c>
    </row>
    <row r="363" spans="1:6" x14ac:dyDescent="0.25">
      <c r="A363" s="14">
        <v>41025.665868055556</v>
      </c>
      <c r="B363" s="9"/>
      <c r="C363" s="9"/>
      <c r="D363" s="9"/>
      <c r="E363" s="9">
        <v>1</v>
      </c>
      <c r="F363" s="9">
        <v>1</v>
      </c>
    </row>
    <row r="364" spans="1:6" x14ac:dyDescent="0.25">
      <c r="A364" s="14">
        <v>41025.874965277777</v>
      </c>
      <c r="B364" s="9"/>
      <c r="C364" s="9"/>
      <c r="D364" s="9"/>
      <c r="E364" s="9">
        <v>1</v>
      </c>
      <c r="F364" s="9">
        <v>1</v>
      </c>
    </row>
    <row r="365" spans="1:6" x14ac:dyDescent="0.25">
      <c r="A365" s="14">
        <v>41026.44667824074</v>
      </c>
      <c r="B365" s="9"/>
      <c r="C365" s="9"/>
      <c r="D365" s="9"/>
      <c r="E365" s="9">
        <v>1</v>
      </c>
      <c r="F365" s="9">
        <v>1</v>
      </c>
    </row>
    <row r="366" spans="1:6" x14ac:dyDescent="0.25">
      <c r="A366" s="14">
        <v>41026.744722222225</v>
      </c>
      <c r="B366" s="9"/>
      <c r="C366" s="9"/>
      <c r="D366" s="9"/>
      <c r="E366" s="9">
        <v>1</v>
      </c>
      <c r="F366" s="9">
        <v>1</v>
      </c>
    </row>
    <row r="367" spans="1:6" x14ac:dyDescent="0.25">
      <c r="A367" s="14">
        <v>41026.750636574077</v>
      </c>
      <c r="B367" s="9"/>
      <c r="C367" s="9">
        <v>1</v>
      </c>
      <c r="D367" s="9"/>
      <c r="E367" s="9"/>
      <c r="F367" s="9">
        <v>1</v>
      </c>
    </row>
    <row r="368" spans="1:6" x14ac:dyDescent="0.25">
      <c r="A368" s="14">
        <v>41026.787766203706</v>
      </c>
      <c r="B368" s="9"/>
      <c r="C368" s="9"/>
      <c r="D368" s="9"/>
      <c r="E368" s="9">
        <v>1</v>
      </c>
      <c r="F368" s="9">
        <v>1</v>
      </c>
    </row>
    <row r="369" spans="1:6" x14ac:dyDescent="0.25">
      <c r="A369" s="14">
        <v>41030.083692129629</v>
      </c>
      <c r="B369" s="9"/>
      <c r="C369" s="9">
        <v>1</v>
      </c>
      <c r="D369" s="9"/>
      <c r="E369" s="9"/>
      <c r="F369" s="9">
        <v>1</v>
      </c>
    </row>
    <row r="370" spans="1:6" x14ac:dyDescent="0.25">
      <c r="A370" s="14">
        <v>41030.511423611111</v>
      </c>
      <c r="B370" s="9"/>
      <c r="C370" s="9">
        <v>1</v>
      </c>
      <c r="D370" s="9"/>
      <c r="E370" s="9"/>
      <c r="F370" s="9">
        <v>1</v>
      </c>
    </row>
    <row r="371" spans="1:6" x14ac:dyDescent="0.25">
      <c r="A371" s="14">
        <v>41031.613298611112</v>
      </c>
      <c r="B371" s="9"/>
      <c r="C371" s="9"/>
      <c r="D371" s="9"/>
      <c r="E371" s="9">
        <v>1</v>
      </c>
      <c r="F371" s="9">
        <v>1</v>
      </c>
    </row>
    <row r="372" spans="1:6" x14ac:dyDescent="0.25">
      <c r="A372" s="14">
        <v>41031.862800925926</v>
      </c>
      <c r="B372" s="9"/>
      <c r="C372" s="9"/>
      <c r="D372" s="9"/>
      <c r="E372" s="9">
        <v>1</v>
      </c>
      <c r="F372" s="9">
        <v>1</v>
      </c>
    </row>
    <row r="373" spans="1:6" x14ac:dyDescent="0.25">
      <c r="A373" s="14">
        <v>41034.448263888888</v>
      </c>
      <c r="B373" s="9"/>
      <c r="C373" s="9"/>
      <c r="D373" s="9"/>
      <c r="E373" s="9">
        <v>1</v>
      </c>
      <c r="F373" s="9">
        <v>1</v>
      </c>
    </row>
    <row r="374" spans="1:6" x14ac:dyDescent="0.25">
      <c r="A374" s="14">
        <v>41034.513831018521</v>
      </c>
      <c r="B374" s="9"/>
      <c r="C374" s="9"/>
      <c r="D374" s="9"/>
      <c r="E374" s="9">
        <v>1</v>
      </c>
      <c r="F374" s="9">
        <v>1</v>
      </c>
    </row>
    <row r="375" spans="1:6" x14ac:dyDescent="0.25">
      <c r="A375" s="14">
        <v>41036.738136574073</v>
      </c>
      <c r="B375" s="9"/>
      <c r="C375" s="9"/>
      <c r="D375" s="9"/>
      <c r="E375" s="9">
        <v>1</v>
      </c>
      <c r="F375" s="9">
        <v>1</v>
      </c>
    </row>
    <row r="376" spans="1:6" x14ac:dyDescent="0.25">
      <c r="A376" s="14">
        <v>41037.343252314815</v>
      </c>
      <c r="B376" s="9"/>
      <c r="C376" s="9"/>
      <c r="D376" s="9"/>
      <c r="E376" s="9">
        <v>1</v>
      </c>
      <c r="F376" s="9">
        <v>1</v>
      </c>
    </row>
    <row r="377" spans="1:6" x14ac:dyDescent="0.25">
      <c r="A377" s="14">
        <v>41037.62158564815</v>
      </c>
      <c r="B377" s="9"/>
      <c r="C377" s="9">
        <v>1</v>
      </c>
      <c r="D377" s="9"/>
      <c r="E377" s="9"/>
      <c r="F377" s="9">
        <v>1</v>
      </c>
    </row>
    <row r="378" spans="1:6" x14ac:dyDescent="0.25">
      <c r="A378" s="14">
        <v>41037.684131944443</v>
      </c>
      <c r="B378" s="9"/>
      <c r="C378" s="9"/>
      <c r="D378" s="9"/>
      <c r="E378" s="9">
        <v>1</v>
      </c>
      <c r="F378" s="9">
        <v>1</v>
      </c>
    </row>
    <row r="379" spans="1:6" x14ac:dyDescent="0.25">
      <c r="A379" s="14">
        <v>41039.017268518517</v>
      </c>
      <c r="B379" s="9"/>
      <c r="C379" s="9"/>
      <c r="D379" s="9"/>
      <c r="E379" s="9">
        <v>1</v>
      </c>
      <c r="F379" s="9">
        <v>1</v>
      </c>
    </row>
    <row r="380" spans="1:6" x14ac:dyDescent="0.25">
      <c r="A380" s="14">
        <v>41039.201122685183</v>
      </c>
      <c r="B380" s="9"/>
      <c r="C380" s="9"/>
      <c r="D380" s="9"/>
      <c r="E380" s="9">
        <v>1</v>
      </c>
      <c r="F380" s="9">
        <v>1</v>
      </c>
    </row>
    <row r="381" spans="1:6" x14ac:dyDescent="0.25">
      <c r="A381" s="14">
        <v>41040.959293981483</v>
      </c>
      <c r="B381" s="9"/>
      <c r="C381" s="9">
        <v>1</v>
      </c>
      <c r="D381" s="9"/>
      <c r="E381" s="9"/>
      <c r="F381" s="9">
        <v>1</v>
      </c>
    </row>
    <row r="382" spans="1:6" x14ac:dyDescent="0.25">
      <c r="A382" s="14">
        <v>41044.439780092594</v>
      </c>
      <c r="B382" s="9"/>
      <c r="C382" s="9">
        <v>1</v>
      </c>
      <c r="D382" s="9"/>
      <c r="E382" s="9"/>
      <c r="F382" s="9">
        <v>1</v>
      </c>
    </row>
    <row r="383" spans="1:6" x14ac:dyDescent="0.25">
      <c r="A383" s="14">
        <v>41044.779722222222</v>
      </c>
      <c r="B383" s="9"/>
      <c r="C383" s="9">
        <v>1</v>
      </c>
      <c r="D383" s="9"/>
      <c r="E383" s="9"/>
      <c r="F383" s="9">
        <v>1</v>
      </c>
    </row>
    <row r="384" spans="1:6" x14ac:dyDescent="0.25">
      <c r="A384" s="14">
        <v>41050.96056712963</v>
      </c>
      <c r="B384" s="9"/>
      <c r="C384" s="9"/>
      <c r="D384" s="9"/>
      <c r="E384" s="9">
        <v>1</v>
      </c>
      <c r="F384" s="9">
        <v>1</v>
      </c>
    </row>
    <row r="385" spans="1:6" x14ac:dyDescent="0.25">
      <c r="A385" s="14">
        <v>41052.992627314816</v>
      </c>
      <c r="B385" s="9"/>
      <c r="C385" s="9">
        <v>1</v>
      </c>
      <c r="D385" s="9"/>
      <c r="E385" s="9"/>
      <c r="F385" s="9">
        <v>1</v>
      </c>
    </row>
    <row r="386" spans="1:6" x14ac:dyDescent="0.25">
      <c r="A386" s="14">
        <v>41053.564525462964</v>
      </c>
      <c r="B386" s="9"/>
      <c r="C386" s="9"/>
      <c r="D386" s="9"/>
      <c r="E386" s="9">
        <v>1</v>
      </c>
      <c r="F386" s="9">
        <v>1</v>
      </c>
    </row>
    <row r="387" spans="1:6" x14ac:dyDescent="0.25">
      <c r="A387" s="14">
        <v>41053.600127314814</v>
      </c>
      <c r="B387" s="9"/>
      <c r="C387" s="9"/>
      <c r="D387" s="9"/>
      <c r="E387" s="9">
        <v>1</v>
      </c>
      <c r="F387" s="9">
        <v>1</v>
      </c>
    </row>
    <row r="388" spans="1:6" x14ac:dyDescent="0.25">
      <c r="A388" s="14">
        <v>41054.639444444445</v>
      </c>
      <c r="B388" s="9">
        <v>1</v>
      </c>
      <c r="C388" s="9"/>
      <c r="D388" s="9"/>
      <c r="E388" s="9"/>
      <c r="F388" s="9">
        <v>1</v>
      </c>
    </row>
    <row r="389" spans="1:6" x14ac:dyDescent="0.25">
      <c r="A389" s="14">
        <v>41058.636238425926</v>
      </c>
      <c r="B389" s="9"/>
      <c r="C389" s="9"/>
      <c r="D389" s="9"/>
      <c r="E389" s="9">
        <v>1</v>
      </c>
      <c r="F389" s="9">
        <v>1</v>
      </c>
    </row>
    <row r="390" spans="1:6" x14ac:dyDescent="0.25">
      <c r="A390" s="14">
        <v>41058.798472222225</v>
      </c>
      <c r="B390" s="9"/>
      <c r="C390" s="9"/>
      <c r="D390" s="9"/>
      <c r="E390" s="9">
        <v>1</v>
      </c>
      <c r="F390" s="9">
        <v>1</v>
      </c>
    </row>
    <row r="391" spans="1:6" x14ac:dyDescent="0.25">
      <c r="A391" s="14">
        <v>41058.91065972222</v>
      </c>
      <c r="B391" s="9"/>
      <c r="C391" s="9"/>
      <c r="D391" s="9"/>
      <c r="E391" s="9">
        <v>1</v>
      </c>
      <c r="F391" s="9">
        <v>1</v>
      </c>
    </row>
    <row r="392" spans="1:6" x14ac:dyDescent="0.25">
      <c r="A392" s="14">
        <v>41058.977349537039</v>
      </c>
      <c r="B392" s="9"/>
      <c r="C392" s="9"/>
      <c r="D392" s="9"/>
      <c r="E392" s="9">
        <v>1</v>
      </c>
      <c r="F392" s="9">
        <v>1</v>
      </c>
    </row>
    <row r="393" spans="1:6" x14ac:dyDescent="0.25">
      <c r="A393" s="14">
        <v>41065.649733796294</v>
      </c>
      <c r="B393" s="9"/>
      <c r="C393" s="9"/>
      <c r="D393" s="9"/>
      <c r="E393" s="9">
        <v>1</v>
      </c>
      <c r="F393" s="9">
        <v>1</v>
      </c>
    </row>
    <row r="394" spans="1:6" x14ac:dyDescent="0.25">
      <c r="A394" s="14">
        <v>41067.532534722224</v>
      </c>
      <c r="B394" s="9"/>
      <c r="C394" s="9"/>
      <c r="D394" s="9"/>
      <c r="E394" s="9">
        <v>1</v>
      </c>
      <c r="F394" s="9">
        <v>1</v>
      </c>
    </row>
    <row r="395" spans="1:6" x14ac:dyDescent="0.25">
      <c r="A395" s="14">
        <v>41067.619085648148</v>
      </c>
      <c r="B395" s="9"/>
      <c r="C395" s="9"/>
      <c r="D395" s="9"/>
      <c r="E395" s="9">
        <v>1</v>
      </c>
      <c r="F395" s="9">
        <v>1</v>
      </c>
    </row>
    <row r="396" spans="1:6" x14ac:dyDescent="0.25">
      <c r="A396" s="14">
        <v>41067.740879629629</v>
      </c>
      <c r="B396" s="9"/>
      <c r="C396" s="9"/>
      <c r="D396" s="9"/>
      <c r="E396" s="9">
        <v>1</v>
      </c>
      <c r="F396" s="9">
        <v>1</v>
      </c>
    </row>
    <row r="397" spans="1:6" x14ac:dyDescent="0.25">
      <c r="A397" s="14">
        <v>41068.312141203707</v>
      </c>
      <c r="B397" s="9"/>
      <c r="C397" s="9"/>
      <c r="D397" s="9"/>
      <c r="E397" s="9">
        <v>1</v>
      </c>
      <c r="F397" s="9">
        <v>1</v>
      </c>
    </row>
    <row r="398" spans="1:6" x14ac:dyDescent="0.25">
      <c r="A398" s="14">
        <v>41068.880173611113</v>
      </c>
      <c r="B398" s="9"/>
      <c r="C398" s="9"/>
      <c r="D398" s="9"/>
      <c r="E398" s="9">
        <v>1</v>
      </c>
      <c r="F398" s="9">
        <v>1</v>
      </c>
    </row>
    <row r="399" spans="1:6" x14ac:dyDescent="0.25">
      <c r="A399" s="14">
        <v>41072.53162037037</v>
      </c>
      <c r="B399" s="9"/>
      <c r="C399" s="9"/>
      <c r="D399" s="9"/>
      <c r="E399" s="9">
        <v>1</v>
      </c>
      <c r="F399" s="9">
        <v>1</v>
      </c>
    </row>
    <row r="400" spans="1:6" x14ac:dyDescent="0.25">
      <c r="A400" s="14">
        <v>41072.84238425926</v>
      </c>
      <c r="B400" s="9"/>
      <c r="C400" s="9"/>
      <c r="D400" s="9"/>
      <c r="E400" s="9">
        <v>1</v>
      </c>
      <c r="F400" s="9">
        <v>1</v>
      </c>
    </row>
    <row r="401" spans="1:6" x14ac:dyDescent="0.25">
      <c r="A401" s="14">
        <v>41074.013229166667</v>
      </c>
      <c r="B401" s="9"/>
      <c r="C401" s="9"/>
      <c r="D401" s="9"/>
      <c r="E401" s="9">
        <v>1</v>
      </c>
      <c r="F401" s="9">
        <v>1</v>
      </c>
    </row>
    <row r="402" spans="1:6" x14ac:dyDescent="0.25">
      <c r="A402" s="14">
        <v>41074.518703703703</v>
      </c>
      <c r="B402" s="9"/>
      <c r="C402" s="9"/>
      <c r="D402" s="9"/>
      <c r="E402" s="9">
        <v>1</v>
      </c>
      <c r="F402" s="9">
        <v>1</v>
      </c>
    </row>
    <row r="403" spans="1:6" x14ac:dyDescent="0.25">
      <c r="A403" s="14">
        <v>41074.626631944448</v>
      </c>
      <c r="B403" s="9"/>
      <c r="C403" s="9"/>
      <c r="D403" s="9"/>
      <c r="E403" s="9">
        <v>1</v>
      </c>
      <c r="F403" s="9">
        <v>1</v>
      </c>
    </row>
    <row r="404" spans="1:6" x14ac:dyDescent="0.25">
      <c r="A404" s="14">
        <v>41075.02952546296</v>
      </c>
      <c r="B404" s="9"/>
      <c r="C404" s="9"/>
      <c r="D404" s="9"/>
      <c r="E404" s="9">
        <v>1</v>
      </c>
      <c r="F404" s="9">
        <v>1</v>
      </c>
    </row>
    <row r="405" spans="1:6" x14ac:dyDescent="0.25">
      <c r="A405" s="14">
        <v>41075.3750462963</v>
      </c>
      <c r="B405" s="9"/>
      <c r="C405" s="9"/>
      <c r="D405" s="9"/>
      <c r="E405" s="9">
        <v>1</v>
      </c>
      <c r="F405" s="9">
        <v>1</v>
      </c>
    </row>
    <row r="406" spans="1:6" x14ac:dyDescent="0.25">
      <c r="A406" s="14">
        <v>41075.627164351848</v>
      </c>
      <c r="B406" s="9"/>
      <c r="C406" s="9"/>
      <c r="D406" s="9"/>
      <c r="E406" s="9">
        <v>1</v>
      </c>
      <c r="F406" s="9">
        <v>1</v>
      </c>
    </row>
    <row r="407" spans="1:6" x14ac:dyDescent="0.25">
      <c r="A407" s="14">
        <v>41078.691493055558</v>
      </c>
      <c r="B407" s="9"/>
      <c r="C407" s="9">
        <v>1</v>
      </c>
      <c r="D407" s="9"/>
      <c r="E407" s="9"/>
      <c r="F407" s="9">
        <v>1</v>
      </c>
    </row>
    <row r="408" spans="1:6" x14ac:dyDescent="0.25">
      <c r="A408" s="14">
        <v>41078.703680555554</v>
      </c>
      <c r="B408" s="9"/>
      <c r="C408" s="9"/>
      <c r="D408" s="9"/>
      <c r="E408" s="9">
        <v>1</v>
      </c>
      <c r="F408" s="9">
        <v>1</v>
      </c>
    </row>
    <row r="409" spans="1:6" x14ac:dyDescent="0.25">
      <c r="A409" s="14">
        <v>41079.669108796297</v>
      </c>
      <c r="B409" s="9"/>
      <c r="C409" s="9"/>
      <c r="D409" s="9"/>
      <c r="E409" s="9">
        <v>1</v>
      </c>
      <c r="F409" s="9">
        <v>1</v>
      </c>
    </row>
    <row r="410" spans="1:6" x14ac:dyDescent="0.25">
      <c r="A410" s="14">
        <v>41080.751909722225</v>
      </c>
      <c r="B410" s="9"/>
      <c r="C410" s="9"/>
      <c r="D410" s="9"/>
      <c r="E410" s="9">
        <v>1</v>
      </c>
      <c r="F410" s="9">
        <v>1</v>
      </c>
    </row>
    <row r="411" spans="1:6" x14ac:dyDescent="0.25">
      <c r="A411" s="14">
        <v>41081.481944444444</v>
      </c>
      <c r="B411" s="9"/>
      <c r="C411" s="9">
        <v>1</v>
      </c>
      <c r="D411" s="9"/>
      <c r="E411" s="9"/>
      <c r="F411" s="9">
        <v>1</v>
      </c>
    </row>
    <row r="412" spans="1:6" x14ac:dyDescent="0.25">
      <c r="A412" s="14">
        <v>41081.861134259256</v>
      </c>
      <c r="B412" s="9"/>
      <c r="C412" s="9"/>
      <c r="D412" s="9"/>
      <c r="E412" s="9">
        <v>1</v>
      </c>
      <c r="F412" s="9">
        <v>1</v>
      </c>
    </row>
    <row r="413" spans="1:6" x14ac:dyDescent="0.25">
      <c r="A413" s="14">
        <v>41082.356550925928</v>
      </c>
      <c r="B413" s="9"/>
      <c r="C413" s="9"/>
      <c r="D413" s="9"/>
      <c r="E413" s="9">
        <v>1</v>
      </c>
      <c r="F413" s="9">
        <v>1</v>
      </c>
    </row>
    <row r="414" spans="1:6" x14ac:dyDescent="0.25">
      <c r="A414" s="14">
        <v>41085.48978009259</v>
      </c>
      <c r="B414" s="9"/>
      <c r="C414" s="9"/>
      <c r="D414" s="9"/>
      <c r="E414" s="9">
        <v>1</v>
      </c>
      <c r="F414" s="9">
        <v>1</v>
      </c>
    </row>
    <row r="415" spans="1:6" x14ac:dyDescent="0.25">
      <c r="A415" s="14">
        <v>41088.483159722222</v>
      </c>
      <c r="B415" s="9"/>
      <c r="C415" s="9"/>
      <c r="D415" s="9"/>
      <c r="E415" s="9">
        <v>1</v>
      </c>
      <c r="F415" s="9">
        <v>1</v>
      </c>
    </row>
    <row r="416" spans="1:6" x14ac:dyDescent="0.25">
      <c r="A416" s="14">
        <v>41088.977962962963</v>
      </c>
      <c r="B416" s="9"/>
      <c r="C416" s="9"/>
      <c r="D416" s="9"/>
      <c r="E416" s="9">
        <v>1</v>
      </c>
      <c r="F416" s="9">
        <v>1</v>
      </c>
    </row>
    <row r="417" spans="1:6" x14ac:dyDescent="0.25">
      <c r="A417" s="14">
        <v>41095.692361111112</v>
      </c>
      <c r="B417" s="9"/>
      <c r="C417" s="9"/>
      <c r="D417" s="9"/>
      <c r="E417" s="9">
        <v>1</v>
      </c>
      <c r="F417" s="9">
        <v>1</v>
      </c>
    </row>
    <row r="418" spans="1:6" x14ac:dyDescent="0.25">
      <c r="A418" s="14">
        <v>41098.88553240741</v>
      </c>
      <c r="B418" s="9"/>
      <c r="C418" s="9"/>
      <c r="D418" s="9"/>
      <c r="E418" s="9">
        <v>1</v>
      </c>
      <c r="F418" s="9">
        <v>1</v>
      </c>
    </row>
    <row r="419" spans="1:6" x14ac:dyDescent="0.25">
      <c r="A419" s="14">
        <v>41099.534467592595</v>
      </c>
      <c r="B419" s="9"/>
      <c r="C419" s="9"/>
      <c r="D419" s="9"/>
      <c r="E419" s="9">
        <v>1</v>
      </c>
      <c r="F419" s="9">
        <v>1</v>
      </c>
    </row>
    <row r="420" spans="1:6" x14ac:dyDescent="0.25">
      <c r="A420" s="14">
        <v>41099.758611111109</v>
      </c>
      <c r="B420" s="9"/>
      <c r="C420" s="9"/>
      <c r="D420" s="9"/>
      <c r="E420" s="9">
        <v>1</v>
      </c>
      <c r="F420" s="9">
        <v>1</v>
      </c>
    </row>
    <row r="421" spans="1:6" x14ac:dyDescent="0.25">
      <c r="A421" s="14">
        <v>41099.950543981482</v>
      </c>
      <c r="B421" s="9"/>
      <c r="C421" s="9"/>
      <c r="D421" s="9"/>
      <c r="E421" s="9">
        <v>1</v>
      </c>
      <c r="F421" s="9">
        <v>1</v>
      </c>
    </row>
    <row r="422" spans="1:6" x14ac:dyDescent="0.25">
      <c r="A422" s="14">
        <v>41101.697777777779</v>
      </c>
      <c r="B422" s="9"/>
      <c r="C422" s="9">
        <v>1</v>
      </c>
      <c r="D422" s="9"/>
      <c r="E422" s="9"/>
      <c r="F422" s="9">
        <v>1</v>
      </c>
    </row>
    <row r="423" spans="1:6" x14ac:dyDescent="0.25">
      <c r="A423" s="14">
        <v>41106.844733796293</v>
      </c>
      <c r="B423" s="9"/>
      <c r="C423" s="9"/>
      <c r="D423" s="9"/>
      <c r="E423" s="9">
        <v>1</v>
      </c>
      <c r="F423" s="9">
        <v>1</v>
      </c>
    </row>
    <row r="424" spans="1:6" x14ac:dyDescent="0.25">
      <c r="A424" s="14">
        <v>41106.921817129631</v>
      </c>
      <c r="B424" s="9"/>
      <c r="C424" s="9"/>
      <c r="D424" s="9"/>
      <c r="E424" s="9">
        <v>1</v>
      </c>
      <c r="F424" s="9">
        <v>1</v>
      </c>
    </row>
    <row r="425" spans="1:6" x14ac:dyDescent="0.25">
      <c r="A425" s="14">
        <v>41107.518449074072</v>
      </c>
      <c r="B425" s="9"/>
      <c r="C425" s="9"/>
      <c r="D425" s="9"/>
      <c r="E425" s="9">
        <v>1</v>
      </c>
      <c r="F425" s="9">
        <v>1</v>
      </c>
    </row>
    <row r="426" spans="1:6" x14ac:dyDescent="0.25">
      <c r="A426" s="14">
        <v>41107.640810185185</v>
      </c>
      <c r="B426" s="9"/>
      <c r="C426" s="9"/>
      <c r="D426" s="9"/>
      <c r="E426" s="9">
        <v>1</v>
      </c>
      <c r="F426" s="9">
        <v>1</v>
      </c>
    </row>
    <row r="427" spans="1:6" x14ac:dyDescent="0.25">
      <c r="A427" s="14">
        <v>41110.471805555557</v>
      </c>
      <c r="B427" s="9">
        <v>1</v>
      </c>
      <c r="C427" s="9"/>
      <c r="D427" s="9"/>
      <c r="E427" s="9"/>
      <c r="F427" s="9">
        <v>1</v>
      </c>
    </row>
    <row r="428" spans="1:6" x14ac:dyDescent="0.25">
      <c r="A428" s="14">
        <v>41110.97755787037</v>
      </c>
      <c r="B428" s="9"/>
      <c r="C428" s="9"/>
      <c r="D428" s="9"/>
      <c r="E428" s="9">
        <v>1</v>
      </c>
      <c r="F428" s="9">
        <v>1</v>
      </c>
    </row>
    <row r="429" spans="1:6" x14ac:dyDescent="0.25">
      <c r="A429" s="14">
        <v>41112.99082175926</v>
      </c>
      <c r="B429" s="9"/>
      <c r="C429" s="9"/>
      <c r="D429" s="9"/>
      <c r="E429" s="9">
        <v>1</v>
      </c>
      <c r="F429" s="9">
        <v>1</v>
      </c>
    </row>
    <row r="430" spans="1:6" x14ac:dyDescent="0.25">
      <c r="A430" s="14">
        <v>41113.564050925925</v>
      </c>
      <c r="B430" s="9"/>
      <c r="C430" s="9"/>
      <c r="D430" s="9"/>
      <c r="E430" s="9">
        <v>1</v>
      </c>
      <c r="F430" s="9">
        <v>1</v>
      </c>
    </row>
    <row r="431" spans="1:6" x14ac:dyDescent="0.25">
      <c r="A431" s="14">
        <v>41113.760243055556</v>
      </c>
      <c r="B431" s="9"/>
      <c r="C431" s="9">
        <v>1</v>
      </c>
      <c r="D431" s="9"/>
      <c r="E431" s="9"/>
      <c r="F431" s="9">
        <v>1</v>
      </c>
    </row>
    <row r="432" spans="1:6" x14ac:dyDescent="0.25">
      <c r="A432" s="14">
        <v>41113.88653935185</v>
      </c>
      <c r="B432" s="9"/>
      <c r="C432" s="9"/>
      <c r="D432" s="9"/>
      <c r="E432" s="9">
        <v>1</v>
      </c>
      <c r="F432" s="9">
        <v>1</v>
      </c>
    </row>
    <row r="433" spans="1:6" x14ac:dyDescent="0.25">
      <c r="A433" s="14">
        <v>41116.481770833336</v>
      </c>
      <c r="B433" s="9"/>
      <c r="C433" s="9"/>
      <c r="D433" s="9"/>
      <c r="E433" s="9">
        <v>1</v>
      </c>
      <c r="F433" s="9">
        <v>1</v>
      </c>
    </row>
    <row r="434" spans="1:6" x14ac:dyDescent="0.25">
      <c r="A434" s="14">
        <v>41116.549791666665</v>
      </c>
      <c r="B434" s="9"/>
      <c r="C434" s="9"/>
      <c r="D434" s="9"/>
      <c r="E434" s="9">
        <v>1</v>
      </c>
      <c r="F434" s="9">
        <v>1</v>
      </c>
    </row>
    <row r="435" spans="1:6" x14ac:dyDescent="0.25">
      <c r="A435" s="14">
        <v>41116.554942129631</v>
      </c>
      <c r="B435" s="9"/>
      <c r="C435" s="9">
        <v>1</v>
      </c>
      <c r="D435" s="9"/>
      <c r="E435" s="9"/>
      <c r="F435" s="9">
        <v>1</v>
      </c>
    </row>
    <row r="436" spans="1:6" x14ac:dyDescent="0.25">
      <c r="A436" s="14">
        <v>41117.692395833335</v>
      </c>
      <c r="B436" s="9"/>
      <c r="C436" s="9">
        <v>1</v>
      </c>
      <c r="D436" s="9"/>
      <c r="E436" s="9"/>
      <c r="F436" s="9">
        <v>1</v>
      </c>
    </row>
    <row r="437" spans="1:6" x14ac:dyDescent="0.25">
      <c r="A437" s="14">
        <v>41120.67454861111</v>
      </c>
      <c r="B437" s="9"/>
      <c r="C437" s="9"/>
      <c r="D437" s="9"/>
      <c r="E437" s="9">
        <v>1</v>
      </c>
      <c r="F437" s="9">
        <v>1</v>
      </c>
    </row>
    <row r="438" spans="1:6" x14ac:dyDescent="0.25">
      <c r="A438" s="14">
        <v>41121.35355324074</v>
      </c>
      <c r="B438" s="9"/>
      <c r="C438" s="9"/>
      <c r="D438" s="9"/>
      <c r="E438" s="9">
        <v>1</v>
      </c>
      <c r="F438" s="9">
        <v>1</v>
      </c>
    </row>
    <row r="439" spans="1:6" x14ac:dyDescent="0.25">
      <c r="A439" s="14">
        <v>41122.813935185186</v>
      </c>
      <c r="B439" s="9"/>
      <c r="C439" s="9"/>
      <c r="D439" s="9"/>
      <c r="E439" s="9">
        <v>1</v>
      </c>
      <c r="F439" s="9">
        <v>1</v>
      </c>
    </row>
    <row r="440" spans="1:6" x14ac:dyDescent="0.25">
      <c r="A440" s="14">
        <v>41122.847939814812</v>
      </c>
      <c r="B440" s="9"/>
      <c r="C440" s="9"/>
      <c r="D440" s="9"/>
      <c r="E440" s="9">
        <v>1</v>
      </c>
      <c r="F440" s="9">
        <v>1</v>
      </c>
    </row>
    <row r="441" spans="1:6" x14ac:dyDescent="0.25">
      <c r="A441" s="14">
        <v>41124.27138888889</v>
      </c>
      <c r="B441" s="9"/>
      <c r="C441" s="9">
        <v>1</v>
      </c>
      <c r="D441" s="9"/>
      <c r="E441" s="9"/>
      <c r="F441" s="9">
        <v>1</v>
      </c>
    </row>
    <row r="442" spans="1:6" x14ac:dyDescent="0.25">
      <c r="A442" s="14">
        <v>41125.074826388889</v>
      </c>
      <c r="B442" s="9">
        <v>1</v>
      </c>
      <c r="C442" s="9"/>
      <c r="D442" s="9"/>
      <c r="E442" s="9"/>
      <c r="F442" s="9">
        <v>1</v>
      </c>
    </row>
    <row r="443" spans="1:6" x14ac:dyDescent="0.25">
      <c r="A443" s="14">
        <v>41127.60396990741</v>
      </c>
      <c r="B443" s="9"/>
      <c r="C443" s="9"/>
      <c r="D443" s="9"/>
      <c r="E443" s="9">
        <v>1</v>
      </c>
      <c r="F443" s="9">
        <v>1</v>
      </c>
    </row>
    <row r="444" spans="1:6" x14ac:dyDescent="0.25">
      <c r="A444" s="14">
        <v>41129.734537037039</v>
      </c>
      <c r="B444" s="9"/>
      <c r="C444" s="9">
        <v>1</v>
      </c>
      <c r="D444" s="9"/>
      <c r="E444" s="9"/>
      <c r="F444" s="9">
        <v>1</v>
      </c>
    </row>
    <row r="445" spans="1:6" x14ac:dyDescent="0.25">
      <c r="A445" s="14">
        <v>41134.267164351855</v>
      </c>
      <c r="B445" s="9"/>
      <c r="C445" s="9"/>
      <c r="D445" s="9"/>
      <c r="E445" s="9">
        <v>1</v>
      </c>
      <c r="F445" s="9">
        <v>1</v>
      </c>
    </row>
    <row r="446" spans="1:6" x14ac:dyDescent="0.25">
      <c r="A446" s="14">
        <v>41134.543217592596</v>
      </c>
      <c r="B446" s="9"/>
      <c r="C446" s="9"/>
      <c r="D446" s="9"/>
      <c r="E446" s="9">
        <v>1</v>
      </c>
      <c r="F446" s="9">
        <v>1</v>
      </c>
    </row>
    <row r="447" spans="1:6" x14ac:dyDescent="0.25">
      <c r="A447" s="14">
        <v>41134.967361111114</v>
      </c>
      <c r="B447" s="9"/>
      <c r="C447" s="9"/>
      <c r="D447" s="9"/>
      <c r="E447" s="9">
        <v>1</v>
      </c>
      <c r="F447" s="9">
        <v>1</v>
      </c>
    </row>
    <row r="448" spans="1:6" x14ac:dyDescent="0.25">
      <c r="A448" s="14">
        <v>41135.471458333333</v>
      </c>
      <c r="B448" s="9"/>
      <c r="C448" s="9">
        <v>1</v>
      </c>
      <c r="D448" s="9"/>
      <c r="E448" s="9"/>
      <c r="F448" s="9">
        <v>1</v>
      </c>
    </row>
    <row r="449" spans="1:6" x14ac:dyDescent="0.25">
      <c r="A449" s="14">
        <v>41135.491354166668</v>
      </c>
      <c r="B449" s="9"/>
      <c r="C449" s="9"/>
      <c r="D449" s="9"/>
      <c r="E449" s="9">
        <v>1</v>
      </c>
      <c r="F449" s="9">
        <v>1</v>
      </c>
    </row>
    <row r="450" spans="1:6" x14ac:dyDescent="0.25">
      <c r="A450" s="14">
        <v>41136.569479166668</v>
      </c>
      <c r="B450" s="9"/>
      <c r="C450" s="9"/>
      <c r="D450" s="9"/>
      <c r="E450" s="9">
        <v>1</v>
      </c>
      <c r="F450" s="9">
        <v>1</v>
      </c>
    </row>
    <row r="451" spans="1:6" x14ac:dyDescent="0.25">
      <c r="A451" s="14">
        <v>41136.649722222224</v>
      </c>
      <c r="B451" s="9"/>
      <c r="C451" s="9">
        <v>1</v>
      </c>
      <c r="D451" s="9"/>
      <c r="E451" s="9"/>
      <c r="F451" s="9">
        <v>1</v>
      </c>
    </row>
    <row r="452" spans="1:6" x14ac:dyDescent="0.25">
      <c r="A452" s="14">
        <v>41143.609884259262</v>
      </c>
      <c r="B452" s="9"/>
      <c r="C452" s="9"/>
      <c r="D452" s="9"/>
      <c r="E452" s="9">
        <v>1</v>
      </c>
      <c r="F452" s="9">
        <v>1</v>
      </c>
    </row>
    <row r="453" spans="1:6" x14ac:dyDescent="0.25">
      <c r="A453" s="14">
        <v>41144.213217592594</v>
      </c>
      <c r="B453" s="9"/>
      <c r="C453" s="9"/>
      <c r="D453" s="9"/>
      <c r="E453" s="9">
        <v>1</v>
      </c>
      <c r="F453" s="9">
        <v>1</v>
      </c>
    </row>
    <row r="454" spans="1:6" x14ac:dyDescent="0.25">
      <c r="A454" s="14">
        <v>41144.501157407409</v>
      </c>
      <c r="B454" s="9"/>
      <c r="C454" s="9"/>
      <c r="D454" s="9"/>
      <c r="E454" s="9">
        <v>1</v>
      </c>
      <c r="F454" s="9">
        <v>1</v>
      </c>
    </row>
    <row r="455" spans="1:6" x14ac:dyDescent="0.25">
      <c r="A455" s="14">
        <v>41144.555046296293</v>
      </c>
      <c r="B455" s="9"/>
      <c r="C455" s="9"/>
      <c r="D455" s="9"/>
      <c r="E455" s="9">
        <v>1</v>
      </c>
      <c r="F455" s="9">
        <v>1</v>
      </c>
    </row>
    <row r="456" spans="1:6" x14ac:dyDescent="0.25">
      <c r="A456" s="14">
        <v>41145.510972222219</v>
      </c>
      <c r="B456" s="9"/>
      <c r="C456" s="9"/>
      <c r="D456" s="9"/>
      <c r="E456" s="9">
        <v>1</v>
      </c>
      <c r="F456" s="9">
        <v>1</v>
      </c>
    </row>
    <row r="457" spans="1:6" x14ac:dyDescent="0.25">
      <c r="A457" s="14">
        <v>41146.615879629629</v>
      </c>
      <c r="B457" s="9"/>
      <c r="C457" s="9"/>
      <c r="D457" s="9"/>
      <c r="E457" s="9">
        <v>1</v>
      </c>
      <c r="F457" s="9">
        <v>1</v>
      </c>
    </row>
    <row r="458" spans="1:6" x14ac:dyDescent="0.25">
      <c r="A458" s="14">
        <v>41147.986307870371</v>
      </c>
      <c r="B458" s="9"/>
      <c r="C458" s="9"/>
      <c r="D458" s="9"/>
      <c r="E458" s="9">
        <v>1</v>
      </c>
      <c r="F458" s="9">
        <v>1</v>
      </c>
    </row>
    <row r="459" spans="1:6" x14ac:dyDescent="0.25">
      <c r="A459" s="14">
        <v>41149.587731481479</v>
      </c>
      <c r="B459" s="9"/>
      <c r="C459" s="9">
        <v>1</v>
      </c>
      <c r="D459" s="9"/>
      <c r="E459" s="9"/>
      <c r="F459" s="9">
        <v>1</v>
      </c>
    </row>
    <row r="460" spans="1:6" x14ac:dyDescent="0.25">
      <c r="A460" s="14">
        <v>41149.746458333335</v>
      </c>
      <c r="B460" s="9"/>
      <c r="C460" s="9"/>
      <c r="D460" s="9"/>
      <c r="E460" s="9">
        <v>1</v>
      </c>
      <c r="F460" s="9">
        <v>1</v>
      </c>
    </row>
    <row r="461" spans="1:6" x14ac:dyDescent="0.25">
      <c r="A461" s="14">
        <v>41150.693854166668</v>
      </c>
      <c r="B461" s="9"/>
      <c r="C461" s="9"/>
      <c r="D461" s="9"/>
      <c r="E461" s="9">
        <v>1</v>
      </c>
      <c r="F461" s="9">
        <v>1</v>
      </c>
    </row>
    <row r="462" spans="1:6" x14ac:dyDescent="0.25">
      <c r="A462" s="14">
        <v>41151.499988425923</v>
      </c>
      <c r="B462" s="9"/>
      <c r="C462" s="9"/>
      <c r="D462" s="9"/>
      <c r="E462" s="9">
        <v>1</v>
      </c>
      <c r="F462" s="9">
        <v>1</v>
      </c>
    </row>
    <row r="463" spans="1:6" x14ac:dyDescent="0.25">
      <c r="A463" s="14">
        <v>41152.858067129629</v>
      </c>
      <c r="B463" s="9"/>
      <c r="C463" s="9"/>
      <c r="D463" s="9"/>
      <c r="E463" s="9">
        <v>1</v>
      </c>
      <c r="F463" s="9">
        <v>1</v>
      </c>
    </row>
    <row r="464" spans="1:6" x14ac:dyDescent="0.25">
      <c r="A464" s="14">
        <v>41156.750659722224</v>
      </c>
      <c r="B464" s="9"/>
      <c r="C464" s="9">
        <v>1</v>
      </c>
      <c r="D464" s="9"/>
      <c r="E464" s="9"/>
      <c r="F464" s="9">
        <v>1</v>
      </c>
    </row>
    <row r="465" spans="1:6" x14ac:dyDescent="0.25">
      <c r="A465" s="14">
        <v>41156.755011574074</v>
      </c>
      <c r="B465" s="9"/>
      <c r="C465" s="9">
        <v>1</v>
      </c>
      <c r="D465" s="9"/>
      <c r="E465" s="9"/>
      <c r="F465" s="9">
        <v>1</v>
      </c>
    </row>
    <row r="466" spans="1:6" x14ac:dyDescent="0.25">
      <c r="A466" s="14">
        <v>41156.834594907406</v>
      </c>
      <c r="B466" s="9"/>
      <c r="C466" s="9"/>
      <c r="D466" s="9"/>
      <c r="E466" s="9">
        <v>1</v>
      </c>
      <c r="F466" s="9">
        <v>1</v>
      </c>
    </row>
    <row r="467" spans="1:6" x14ac:dyDescent="0.25">
      <c r="A467" s="14">
        <v>41157.739004629628</v>
      </c>
      <c r="B467" s="9"/>
      <c r="C467" s="9"/>
      <c r="D467" s="9"/>
      <c r="E467" s="9">
        <v>1</v>
      </c>
      <c r="F467" s="9">
        <v>1</v>
      </c>
    </row>
    <row r="468" spans="1:6" x14ac:dyDescent="0.25">
      <c r="A468" s="14">
        <v>41158.785590277781</v>
      </c>
      <c r="B468" s="9"/>
      <c r="C468" s="9"/>
      <c r="D468" s="9"/>
      <c r="E468" s="9">
        <v>1</v>
      </c>
      <c r="F468" s="9">
        <v>1</v>
      </c>
    </row>
    <row r="469" spans="1:6" x14ac:dyDescent="0.25">
      <c r="A469" s="14">
        <v>41160.663553240738</v>
      </c>
      <c r="B469" s="9"/>
      <c r="C469" s="9"/>
      <c r="D469" s="9"/>
      <c r="E469" s="9">
        <v>1</v>
      </c>
      <c r="F469" s="9">
        <v>1</v>
      </c>
    </row>
    <row r="470" spans="1:6" x14ac:dyDescent="0.25">
      <c r="A470" s="14">
        <v>41162.463993055557</v>
      </c>
      <c r="B470" s="9"/>
      <c r="C470" s="9">
        <v>1</v>
      </c>
      <c r="D470" s="9"/>
      <c r="E470" s="9"/>
      <c r="F470" s="9">
        <v>1</v>
      </c>
    </row>
    <row r="471" spans="1:6" x14ac:dyDescent="0.25">
      <c r="A471" s="14">
        <v>41162.803495370368</v>
      </c>
      <c r="B471" s="9"/>
      <c r="C471" s="9">
        <v>1</v>
      </c>
      <c r="D471" s="9"/>
      <c r="E471" s="9"/>
      <c r="F471" s="9">
        <v>1</v>
      </c>
    </row>
    <row r="472" spans="1:6" x14ac:dyDescent="0.25">
      <c r="A472" s="14">
        <v>41163.832627314812</v>
      </c>
      <c r="B472" s="9"/>
      <c r="C472" s="9"/>
      <c r="D472" s="9"/>
      <c r="E472" s="9">
        <v>1</v>
      </c>
      <c r="F472" s="9">
        <v>1</v>
      </c>
    </row>
    <row r="473" spans="1:6" x14ac:dyDescent="0.25">
      <c r="A473" s="14">
        <v>41164.65116898148</v>
      </c>
      <c r="B473" s="9"/>
      <c r="C473" s="9"/>
      <c r="D473" s="9"/>
      <c r="E473" s="9">
        <v>1</v>
      </c>
      <c r="F473" s="9">
        <v>1</v>
      </c>
    </row>
    <row r="474" spans="1:6" x14ac:dyDescent="0.25">
      <c r="A474" s="14">
        <v>41169.637256944443</v>
      </c>
      <c r="B474" s="9"/>
      <c r="C474" s="9"/>
      <c r="D474" s="9"/>
      <c r="E474" s="9">
        <v>1</v>
      </c>
      <c r="F474" s="9">
        <v>1</v>
      </c>
    </row>
    <row r="475" spans="1:6" x14ac:dyDescent="0.25">
      <c r="A475" s="14">
        <v>41173.945844907408</v>
      </c>
      <c r="B475" s="9"/>
      <c r="C475" s="9"/>
      <c r="D475" s="9"/>
      <c r="E475" s="9">
        <v>1</v>
      </c>
      <c r="F475" s="9">
        <v>1</v>
      </c>
    </row>
    <row r="476" spans="1:6" x14ac:dyDescent="0.25">
      <c r="A476" s="14">
        <v>41174.851388888892</v>
      </c>
      <c r="B476" s="9"/>
      <c r="C476" s="9"/>
      <c r="D476" s="9"/>
      <c r="E476" s="9">
        <v>1</v>
      </c>
      <c r="F476" s="9">
        <v>1</v>
      </c>
    </row>
    <row r="477" spans="1:6" x14ac:dyDescent="0.25">
      <c r="A477" s="14">
        <v>41176.476574074077</v>
      </c>
      <c r="B477" s="9"/>
      <c r="C477" s="9"/>
      <c r="D477" s="9"/>
      <c r="E477" s="9">
        <v>1</v>
      </c>
      <c r="F477" s="9">
        <v>1</v>
      </c>
    </row>
    <row r="478" spans="1:6" x14ac:dyDescent="0.25">
      <c r="A478" s="14">
        <v>41176.852048611108</v>
      </c>
      <c r="B478" s="9"/>
      <c r="C478" s="9"/>
      <c r="D478" s="9"/>
      <c r="E478" s="9">
        <v>1</v>
      </c>
      <c r="F478" s="9">
        <v>1</v>
      </c>
    </row>
    <row r="479" spans="1:6" x14ac:dyDescent="0.25">
      <c r="A479" s="14">
        <v>41178.890196759261</v>
      </c>
      <c r="B479" s="9"/>
      <c r="C479" s="9"/>
      <c r="D479" s="9"/>
      <c r="E479" s="9">
        <v>1</v>
      </c>
      <c r="F479" s="9">
        <v>1</v>
      </c>
    </row>
    <row r="480" spans="1:6" x14ac:dyDescent="0.25">
      <c r="A480" s="14">
        <v>41179.112708333334</v>
      </c>
      <c r="B480" s="9"/>
      <c r="C480" s="9">
        <v>1</v>
      </c>
      <c r="D480" s="9"/>
      <c r="E480" s="9"/>
      <c r="F480" s="9">
        <v>1</v>
      </c>
    </row>
    <row r="481" spans="1:6" x14ac:dyDescent="0.25">
      <c r="A481" s="14">
        <v>41180.654085648152</v>
      </c>
      <c r="B481" s="9"/>
      <c r="C481" s="9">
        <v>1</v>
      </c>
      <c r="D481" s="9"/>
      <c r="E481" s="9"/>
      <c r="F481" s="9">
        <v>1</v>
      </c>
    </row>
    <row r="482" spans="1:6" x14ac:dyDescent="0.25">
      <c r="A482" s="14">
        <v>41183.958796296298</v>
      </c>
      <c r="B482" s="9"/>
      <c r="C482" s="9">
        <v>1</v>
      </c>
      <c r="D482" s="9"/>
      <c r="E482" s="9"/>
      <c r="F482" s="9">
        <v>1</v>
      </c>
    </row>
    <row r="483" spans="1:6" x14ac:dyDescent="0.25">
      <c r="A483" s="14">
        <v>41184.069652777776</v>
      </c>
      <c r="B483" s="9"/>
      <c r="C483" s="9"/>
      <c r="D483" s="9"/>
      <c r="E483" s="9">
        <v>1</v>
      </c>
      <c r="F483" s="9">
        <v>1</v>
      </c>
    </row>
    <row r="484" spans="1:6" x14ac:dyDescent="0.25">
      <c r="A484" s="14">
        <v>41184.640833333331</v>
      </c>
      <c r="B484" s="9"/>
      <c r="C484" s="9"/>
      <c r="D484" s="9"/>
      <c r="E484" s="9">
        <v>1</v>
      </c>
      <c r="F484" s="9">
        <v>1</v>
      </c>
    </row>
    <row r="485" spans="1:6" x14ac:dyDescent="0.25">
      <c r="A485" s="14">
        <v>41186.098194444443</v>
      </c>
      <c r="B485" s="9"/>
      <c r="C485" s="9"/>
      <c r="D485" s="9"/>
      <c r="E485" s="9">
        <v>1</v>
      </c>
      <c r="F485" s="9">
        <v>1</v>
      </c>
    </row>
    <row r="486" spans="1:6" x14ac:dyDescent="0.25">
      <c r="A486" s="14">
        <v>41192.5466087963</v>
      </c>
      <c r="B486" s="9"/>
      <c r="C486" s="9"/>
      <c r="D486" s="9"/>
      <c r="E486" s="9">
        <v>1</v>
      </c>
      <c r="F486" s="9">
        <v>1</v>
      </c>
    </row>
    <row r="487" spans="1:6" x14ac:dyDescent="0.25">
      <c r="A487" s="14">
        <v>41192.550173611111</v>
      </c>
      <c r="B487" s="9"/>
      <c r="C487" s="9"/>
      <c r="D487" s="9"/>
      <c r="E487" s="9">
        <v>1</v>
      </c>
      <c r="F487" s="9">
        <v>1</v>
      </c>
    </row>
    <row r="488" spans="1:6" x14ac:dyDescent="0.25">
      <c r="A488" s="14">
        <v>41192.823680555557</v>
      </c>
      <c r="B488" s="9"/>
      <c r="C488" s="9"/>
      <c r="D488" s="9"/>
      <c r="E488" s="9">
        <v>1</v>
      </c>
      <c r="F488" s="9">
        <v>1</v>
      </c>
    </row>
    <row r="489" spans="1:6" x14ac:dyDescent="0.25">
      <c r="A489" s="14">
        <v>41193.540150462963</v>
      </c>
      <c r="B489" s="9"/>
      <c r="C489" s="9"/>
      <c r="D489" s="9"/>
      <c r="E489" s="9">
        <v>1</v>
      </c>
      <c r="F489" s="9">
        <v>1</v>
      </c>
    </row>
    <row r="490" spans="1:6" x14ac:dyDescent="0.25">
      <c r="A490" s="14">
        <v>41193.901006944441</v>
      </c>
      <c r="B490" s="9"/>
      <c r="C490" s="9">
        <v>1</v>
      </c>
      <c r="D490" s="9"/>
      <c r="E490" s="9"/>
      <c r="F490" s="9">
        <v>1</v>
      </c>
    </row>
    <row r="491" spans="1:6" x14ac:dyDescent="0.25">
      <c r="A491" s="14">
        <v>41194.370694444442</v>
      </c>
      <c r="B491" s="9"/>
      <c r="C491" s="9">
        <v>1</v>
      </c>
      <c r="D491" s="9"/>
      <c r="E491" s="9"/>
      <c r="F491" s="9">
        <v>1</v>
      </c>
    </row>
    <row r="492" spans="1:6" x14ac:dyDescent="0.25">
      <c r="A492" s="14">
        <v>41194.507187499999</v>
      </c>
      <c r="B492" s="9"/>
      <c r="C492" s="9"/>
      <c r="D492" s="9"/>
      <c r="E492" s="9">
        <v>1</v>
      </c>
      <c r="F492" s="9">
        <v>1</v>
      </c>
    </row>
    <row r="493" spans="1:6" x14ac:dyDescent="0.25">
      <c r="A493" s="14">
        <v>41197.544976851852</v>
      </c>
      <c r="B493" s="9"/>
      <c r="C493" s="9"/>
      <c r="D493" s="9"/>
      <c r="E493" s="9">
        <v>1</v>
      </c>
      <c r="F493" s="9">
        <v>1</v>
      </c>
    </row>
    <row r="494" spans="1:6" x14ac:dyDescent="0.25">
      <c r="A494" s="14">
        <v>41198.403379629628</v>
      </c>
      <c r="B494" s="9"/>
      <c r="C494" s="9">
        <v>1</v>
      </c>
      <c r="D494" s="9"/>
      <c r="E494" s="9"/>
      <c r="F494" s="9">
        <v>1</v>
      </c>
    </row>
    <row r="495" spans="1:6" x14ac:dyDescent="0.25">
      <c r="A495" s="14">
        <v>41200.803749999999</v>
      </c>
      <c r="B495" s="9"/>
      <c r="C495" s="9"/>
      <c r="D495" s="9"/>
      <c r="E495" s="9">
        <v>1</v>
      </c>
      <c r="F495" s="9">
        <v>1</v>
      </c>
    </row>
    <row r="496" spans="1:6" x14ac:dyDescent="0.25">
      <c r="A496" s="14">
        <v>41204.989988425928</v>
      </c>
      <c r="B496" s="9"/>
      <c r="C496" s="9"/>
      <c r="D496" s="9"/>
      <c r="E496" s="9">
        <v>1</v>
      </c>
      <c r="F496" s="9">
        <v>1</v>
      </c>
    </row>
    <row r="497" spans="1:6" x14ac:dyDescent="0.25">
      <c r="A497" s="14">
        <v>41205.498715277776</v>
      </c>
      <c r="B497" s="9"/>
      <c r="C497" s="9"/>
      <c r="D497" s="9"/>
      <c r="E497" s="9">
        <v>1</v>
      </c>
      <c r="F497" s="9">
        <v>1</v>
      </c>
    </row>
    <row r="498" spans="1:6" x14ac:dyDescent="0.25">
      <c r="A498" s="14">
        <v>41205.646203703705</v>
      </c>
      <c r="B498" s="9"/>
      <c r="C498" s="9"/>
      <c r="D498" s="9"/>
      <c r="E498" s="9">
        <v>1</v>
      </c>
      <c r="F498" s="9">
        <v>1</v>
      </c>
    </row>
    <row r="499" spans="1:6" x14ac:dyDescent="0.25">
      <c r="A499" s="14">
        <v>41207.801863425928</v>
      </c>
      <c r="B499" s="9"/>
      <c r="C499" s="9"/>
      <c r="D499" s="9"/>
      <c r="E499" s="9">
        <v>1</v>
      </c>
      <c r="F499" s="9">
        <v>1</v>
      </c>
    </row>
    <row r="500" spans="1:6" x14ac:dyDescent="0.25">
      <c r="A500" s="14">
        <v>41211.480416666665</v>
      </c>
      <c r="B500" s="9"/>
      <c r="C500" s="9">
        <v>1</v>
      </c>
      <c r="D500" s="9"/>
      <c r="E500" s="9"/>
      <c r="F500" s="9">
        <v>1</v>
      </c>
    </row>
    <row r="501" spans="1:6" x14ac:dyDescent="0.25">
      <c r="A501" s="14">
        <v>41212.788148148145</v>
      </c>
      <c r="B501" s="9"/>
      <c r="C501" s="9"/>
      <c r="D501" s="9"/>
      <c r="E501" s="9">
        <v>1</v>
      </c>
      <c r="F501" s="9">
        <v>1</v>
      </c>
    </row>
    <row r="502" spans="1:6" x14ac:dyDescent="0.25">
      <c r="A502" s="14">
        <v>41213.046354166669</v>
      </c>
      <c r="B502" s="9"/>
      <c r="C502" s="9"/>
      <c r="D502" s="9"/>
      <c r="E502" s="9">
        <v>1</v>
      </c>
      <c r="F502" s="9">
        <v>1</v>
      </c>
    </row>
    <row r="503" spans="1:6" x14ac:dyDescent="0.25">
      <c r="A503" s="14">
        <v>41214.586504629631</v>
      </c>
      <c r="B503" s="9"/>
      <c r="C503" s="9"/>
      <c r="D503" s="9"/>
      <c r="E503" s="9">
        <v>1</v>
      </c>
      <c r="F503" s="9">
        <v>1</v>
      </c>
    </row>
    <row r="504" spans="1:6" x14ac:dyDescent="0.25">
      <c r="A504" s="14">
        <v>41218.183113425926</v>
      </c>
      <c r="B504" s="9"/>
      <c r="C504" s="9">
        <v>1</v>
      </c>
      <c r="D504" s="9"/>
      <c r="E504" s="9"/>
      <c r="F504" s="9">
        <v>1</v>
      </c>
    </row>
    <row r="505" spans="1:6" x14ac:dyDescent="0.25">
      <c r="A505" s="14">
        <v>41220.724791666667</v>
      </c>
      <c r="B505" s="9"/>
      <c r="C505" s="9">
        <v>1</v>
      </c>
      <c r="D505" s="9"/>
      <c r="E505" s="9"/>
      <c r="F505" s="9">
        <v>1</v>
      </c>
    </row>
    <row r="506" spans="1:6" x14ac:dyDescent="0.25">
      <c r="A506" s="14">
        <v>41222.783067129632</v>
      </c>
      <c r="B506" s="9"/>
      <c r="C506" s="9"/>
      <c r="D506" s="9"/>
      <c r="E506" s="9">
        <v>1</v>
      </c>
      <c r="F506" s="9">
        <v>1</v>
      </c>
    </row>
    <row r="507" spans="1:6" x14ac:dyDescent="0.25">
      <c r="A507" s="14">
        <v>41223.013506944444</v>
      </c>
      <c r="B507" s="9"/>
      <c r="C507" s="9"/>
      <c r="D507" s="9"/>
      <c r="E507" s="9">
        <v>1</v>
      </c>
      <c r="F507" s="9">
        <v>1</v>
      </c>
    </row>
    <row r="508" spans="1:6" x14ac:dyDescent="0.25">
      <c r="A508" s="14">
        <v>41225.809027777781</v>
      </c>
      <c r="B508" s="9"/>
      <c r="C508" s="9"/>
      <c r="D508" s="9"/>
      <c r="E508" s="9">
        <v>1</v>
      </c>
      <c r="F508" s="9">
        <v>1</v>
      </c>
    </row>
    <row r="509" spans="1:6" x14ac:dyDescent="0.25">
      <c r="A509" s="14">
        <v>41226.440243055556</v>
      </c>
      <c r="B509" s="9"/>
      <c r="C509" s="9"/>
      <c r="D509" s="9"/>
      <c r="E509" s="9">
        <v>1</v>
      </c>
      <c r="F509" s="9">
        <v>1</v>
      </c>
    </row>
    <row r="510" spans="1:6" x14ac:dyDescent="0.25">
      <c r="A510" s="14">
        <v>41226.720509259256</v>
      </c>
      <c r="B510" s="9"/>
      <c r="C510" s="9"/>
      <c r="D510" s="9"/>
      <c r="E510" s="9">
        <v>1</v>
      </c>
      <c r="F510" s="9">
        <v>1</v>
      </c>
    </row>
    <row r="511" spans="1:6" x14ac:dyDescent="0.25">
      <c r="A511" s="14">
        <v>41226.748877314814</v>
      </c>
      <c r="B511" s="9"/>
      <c r="C511" s="9"/>
      <c r="D511" s="9"/>
      <c r="E511" s="9">
        <v>1</v>
      </c>
      <c r="F511" s="9">
        <v>1</v>
      </c>
    </row>
    <row r="512" spans="1:6" x14ac:dyDescent="0.25">
      <c r="A512" s="14">
        <v>41227.433391203704</v>
      </c>
      <c r="B512" s="9"/>
      <c r="C512" s="9">
        <v>1</v>
      </c>
      <c r="D512" s="9"/>
      <c r="E512" s="9"/>
      <c r="F512" s="9">
        <v>1</v>
      </c>
    </row>
    <row r="513" spans="1:6" x14ac:dyDescent="0.25">
      <c r="A513" s="14">
        <v>41228.441863425927</v>
      </c>
      <c r="B513" s="9"/>
      <c r="C513" s="9"/>
      <c r="D513" s="9"/>
      <c r="E513" s="9">
        <v>1</v>
      </c>
      <c r="F513" s="9">
        <v>1</v>
      </c>
    </row>
    <row r="514" spans="1:6" x14ac:dyDescent="0.25">
      <c r="A514" s="14">
        <v>41228.577870370369</v>
      </c>
      <c r="B514" s="9"/>
      <c r="C514" s="9"/>
      <c r="D514" s="9"/>
      <c r="E514" s="9">
        <v>1</v>
      </c>
      <c r="F514" s="9">
        <v>1</v>
      </c>
    </row>
    <row r="515" spans="1:6" x14ac:dyDescent="0.25">
      <c r="A515" s="14">
        <v>41228.716550925928</v>
      </c>
      <c r="B515" s="9"/>
      <c r="C515" s="9"/>
      <c r="D515" s="9"/>
      <c r="E515" s="9">
        <v>1</v>
      </c>
      <c r="F515" s="9">
        <v>1</v>
      </c>
    </row>
    <row r="516" spans="1:6" x14ac:dyDescent="0.25">
      <c r="A516" s="14">
        <v>41230.564780092594</v>
      </c>
      <c r="B516" s="9"/>
      <c r="C516" s="9">
        <v>1</v>
      </c>
      <c r="D516" s="9"/>
      <c r="E516" s="9"/>
      <c r="F516" s="9">
        <v>1</v>
      </c>
    </row>
    <row r="517" spans="1:6" x14ac:dyDescent="0.25">
      <c r="A517" s="14">
        <v>41233.290798611109</v>
      </c>
      <c r="B517" s="9"/>
      <c r="C517" s="9"/>
      <c r="D517" s="9"/>
      <c r="E517" s="9">
        <v>1</v>
      </c>
      <c r="F517" s="9">
        <v>1</v>
      </c>
    </row>
    <row r="518" spans="1:6" x14ac:dyDescent="0.25">
      <c r="A518" s="14">
        <v>41234.846226851849</v>
      </c>
      <c r="B518" s="9"/>
      <c r="C518" s="9"/>
      <c r="D518" s="9"/>
      <c r="E518" s="9">
        <v>1</v>
      </c>
      <c r="F518" s="9">
        <v>1</v>
      </c>
    </row>
    <row r="519" spans="1:6" x14ac:dyDescent="0.25">
      <c r="A519" s="14">
        <v>41239.627916666665</v>
      </c>
      <c r="B519" s="9"/>
      <c r="C519" s="9"/>
      <c r="D519" s="9"/>
      <c r="E519" s="9">
        <v>1</v>
      </c>
      <c r="F519" s="9">
        <v>1</v>
      </c>
    </row>
    <row r="520" spans="1:6" x14ac:dyDescent="0.25">
      <c r="A520" s="14">
        <v>41242.989259259259</v>
      </c>
      <c r="B520" s="9"/>
      <c r="C520" s="9">
        <v>1</v>
      </c>
      <c r="D520" s="9"/>
      <c r="E520" s="9"/>
      <c r="F520" s="9">
        <v>1</v>
      </c>
    </row>
    <row r="521" spans="1:6" x14ac:dyDescent="0.25">
      <c r="A521" s="14">
        <v>41243.15896990741</v>
      </c>
      <c r="B521" s="9"/>
      <c r="C521" s="9"/>
      <c r="D521" s="9"/>
      <c r="E521" s="9">
        <v>1</v>
      </c>
      <c r="F521" s="9">
        <v>1</v>
      </c>
    </row>
    <row r="522" spans="1:6" x14ac:dyDescent="0.25">
      <c r="A522" s="14">
        <v>41246.666481481479</v>
      </c>
      <c r="B522" s="9"/>
      <c r="C522" s="9"/>
      <c r="D522" s="9"/>
      <c r="E522" s="9">
        <v>1</v>
      </c>
      <c r="F522" s="9">
        <v>1</v>
      </c>
    </row>
    <row r="523" spans="1:6" x14ac:dyDescent="0.25">
      <c r="A523" s="14">
        <v>41246.811909722222</v>
      </c>
      <c r="B523" s="9"/>
      <c r="C523" s="9"/>
      <c r="D523" s="9"/>
      <c r="E523" s="9">
        <v>1</v>
      </c>
      <c r="F523" s="9">
        <v>1</v>
      </c>
    </row>
    <row r="524" spans="1:6" x14ac:dyDescent="0.25">
      <c r="A524" s="14">
        <v>41246.855243055557</v>
      </c>
      <c r="B524" s="9"/>
      <c r="C524" s="9">
        <v>1</v>
      </c>
      <c r="D524" s="9"/>
      <c r="E524" s="9"/>
      <c r="F524" s="9">
        <v>1</v>
      </c>
    </row>
    <row r="525" spans="1:6" x14ac:dyDescent="0.25">
      <c r="A525" s="14">
        <v>41249.240624999999</v>
      </c>
      <c r="B525" s="9"/>
      <c r="C525" s="9"/>
      <c r="D525" s="9"/>
      <c r="E525" s="9">
        <v>1</v>
      </c>
      <c r="F525" s="9">
        <v>1</v>
      </c>
    </row>
    <row r="526" spans="1:6" x14ac:dyDescent="0.25">
      <c r="A526" s="14">
        <v>41249.540752314817</v>
      </c>
      <c r="B526" s="9"/>
      <c r="C526" s="9"/>
      <c r="D526" s="9"/>
      <c r="E526" s="9">
        <v>1</v>
      </c>
      <c r="F526" s="9">
        <v>1</v>
      </c>
    </row>
    <row r="527" spans="1:6" x14ac:dyDescent="0.25">
      <c r="A527" s="14">
        <v>41249.817569444444</v>
      </c>
      <c r="B527" s="9"/>
      <c r="C527" s="9">
        <v>1</v>
      </c>
      <c r="D527" s="9"/>
      <c r="E527" s="9"/>
      <c r="F527" s="9">
        <v>1</v>
      </c>
    </row>
    <row r="528" spans="1:6" x14ac:dyDescent="0.25">
      <c r="A528" s="14">
        <v>41250.618784722225</v>
      </c>
      <c r="B528" s="9"/>
      <c r="C528" s="9"/>
      <c r="D528" s="9"/>
      <c r="E528" s="9">
        <v>1</v>
      </c>
      <c r="F528" s="9">
        <v>1</v>
      </c>
    </row>
    <row r="529" spans="1:6" x14ac:dyDescent="0.25">
      <c r="A529" s="14">
        <v>41255.625277777777</v>
      </c>
      <c r="B529" s="9"/>
      <c r="C529" s="9">
        <v>1</v>
      </c>
      <c r="D529" s="9"/>
      <c r="E529" s="9"/>
      <c r="F529" s="9">
        <v>1</v>
      </c>
    </row>
    <row r="530" spans="1:6" x14ac:dyDescent="0.25">
      <c r="A530" s="14">
        <v>41257.323379629626</v>
      </c>
      <c r="B530" s="9"/>
      <c r="C530" s="9">
        <v>1</v>
      </c>
      <c r="D530" s="9"/>
      <c r="E530" s="9"/>
      <c r="F530" s="9">
        <v>1</v>
      </c>
    </row>
    <row r="531" spans="1:6" x14ac:dyDescent="0.25">
      <c r="A531" s="14">
        <v>41257.742048611108</v>
      </c>
      <c r="B531" s="9"/>
      <c r="C531" s="9"/>
      <c r="D531" s="9"/>
      <c r="E531" s="9">
        <v>1</v>
      </c>
      <c r="F531" s="9">
        <v>1</v>
      </c>
    </row>
    <row r="532" spans="1:6" x14ac:dyDescent="0.25">
      <c r="A532" s="14">
        <v>41261.559479166666</v>
      </c>
      <c r="B532" s="9"/>
      <c r="C532" s="9"/>
      <c r="D532" s="9"/>
      <c r="E532" s="9">
        <v>1</v>
      </c>
      <c r="F532" s="9">
        <v>1</v>
      </c>
    </row>
    <row r="533" spans="1:6" x14ac:dyDescent="0.25">
      <c r="A533" s="14">
        <v>41264.514814814815</v>
      </c>
      <c r="B533" s="9"/>
      <c r="C533" s="9"/>
      <c r="D533" s="9"/>
      <c r="E533" s="9">
        <v>1</v>
      </c>
      <c r="F533" s="9">
        <v>1</v>
      </c>
    </row>
    <row r="534" spans="1:6" x14ac:dyDescent="0.25">
      <c r="A534" s="14">
        <v>41264.645532407405</v>
      </c>
      <c r="B534" s="9"/>
      <c r="C534" s="9">
        <v>1</v>
      </c>
      <c r="D534" s="9"/>
      <c r="E534" s="9"/>
      <c r="F534" s="9">
        <v>1</v>
      </c>
    </row>
    <row r="535" spans="1:6" x14ac:dyDescent="0.25">
      <c r="A535" s="14">
        <v>41270.006643518522</v>
      </c>
      <c r="B535" s="9"/>
      <c r="C535" s="9"/>
      <c r="D535" s="9"/>
      <c r="E535" s="9">
        <v>1</v>
      </c>
      <c r="F535" s="9">
        <v>1</v>
      </c>
    </row>
    <row r="536" spans="1:6" x14ac:dyDescent="0.25">
      <c r="A536" s="14">
        <v>41270.746018518519</v>
      </c>
      <c r="B536" s="9"/>
      <c r="C536" s="9"/>
      <c r="D536" s="9"/>
      <c r="E536" s="9">
        <v>1</v>
      </c>
      <c r="F536" s="9">
        <v>1</v>
      </c>
    </row>
    <row r="537" spans="1:6" x14ac:dyDescent="0.25">
      <c r="A537" s="14">
        <v>41274.568402777775</v>
      </c>
      <c r="B537" s="9"/>
      <c r="C537" s="9"/>
      <c r="D537" s="9"/>
      <c r="E537" s="9">
        <v>1</v>
      </c>
      <c r="F537" s="9">
        <v>1</v>
      </c>
    </row>
    <row r="538" spans="1:6" x14ac:dyDescent="0.25">
      <c r="A538" s="14">
        <v>41275.839571759258</v>
      </c>
      <c r="B538" s="9"/>
      <c r="C538" s="9"/>
      <c r="D538" s="9"/>
      <c r="E538" s="9">
        <v>1</v>
      </c>
      <c r="F538" s="9">
        <v>1</v>
      </c>
    </row>
    <row r="539" spans="1:6" x14ac:dyDescent="0.25">
      <c r="A539" s="14">
        <v>41276.288506944446</v>
      </c>
      <c r="B539" s="9"/>
      <c r="C539" s="9">
        <v>1</v>
      </c>
      <c r="D539" s="9"/>
      <c r="E539" s="9"/>
      <c r="F539" s="9">
        <v>1</v>
      </c>
    </row>
    <row r="540" spans="1:6" x14ac:dyDescent="0.25">
      <c r="A540" s="14">
        <v>41276.638483796298</v>
      </c>
      <c r="B540" s="9"/>
      <c r="C540" s="9"/>
      <c r="D540" s="9"/>
      <c r="E540" s="9">
        <v>1</v>
      </c>
      <c r="F540" s="9">
        <v>1</v>
      </c>
    </row>
    <row r="541" spans="1:6" x14ac:dyDescent="0.25">
      <c r="A541" s="14">
        <v>41276.977777777778</v>
      </c>
      <c r="B541" s="9"/>
      <c r="C541" s="9"/>
      <c r="D541" s="9"/>
      <c r="E541" s="9">
        <v>1</v>
      </c>
      <c r="F541" s="9">
        <v>1</v>
      </c>
    </row>
    <row r="542" spans="1:6" x14ac:dyDescent="0.25">
      <c r="A542" s="14">
        <v>41281.809629629628</v>
      </c>
      <c r="B542" s="9"/>
      <c r="C542" s="9"/>
      <c r="D542" s="9"/>
      <c r="E542" s="9">
        <v>1</v>
      </c>
      <c r="F542" s="9">
        <v>1</v>
      </c>
    </row>
    <row r="543" spans="1:6" x14ac:dyDescent="0.25">
      <c r="A543" s="14">
        <v>41282.736122685186</v>
      </c>
      <c r="B543" s="9"/>
      <c r="C543" s="9"/>
      <c r="D543" s="9"/>
      <c r="E543" s="9">
        <v>1</v>
      </c>
      <c r="F543" s="9">
        <v>1</v>
      </c>
    </row>
    <row r="544" spans="1:6" x14ac:dyDescent="0.25">
      <c r="A544" s="14">
        <v>41288.478796296295</v>
      </c>
      <c r="B544" s="9"/>
      <c r="C544" s="9"/>
      <c r="D544" s="9"/>
      <c r="E544" s="9">
        <v>1</v>
      </c>
      <c r="F544" s="9">
        <v>1</v>
      </c>
    </row>
    <row r="545" spans="1:6" x14ac:dyDescent="0.25">
      <c r="A545" s="14">
        <v>41288.734594907408</v>
      </c>
      <c r="B545" s="9"/>
      <c r="C545" s="9">
        <v>1</v>
      </c>
      <c r="D545" s="9"/>
      <c r="E545" s="9"/>
      <c r="F545" s="9">
        <v>1</v>
      </c>
    </row>
    <row r="546" spans="1:6" x14ac:dyDescent="0.25">
      <c r="A546" s="14">
        <v>41289.791307870371</v>
      </c>
      <c r="B546" s="9"/>
      <c r="C546" s="9">
        <v>1</v>
      </c>
      <c r="D546" s="9"/>
      <c r="E546" s="9"/>
      <c r="F546" s="9">
        <v>1</v>
      </c>
    </row>
    <row r="547" spans="1:6" x14ac:dyDescent="0.25">
      <c r="A547" s="14">
        <v>41290.390150462961</v>
      </c>
      <c r="B547" s="9"/>
      <c r="C547" s="9"/>
      <c r="D547" s="9"/>
      <c r="E547" s="9">
        <v>1</v>
      </c>
      <c r="F547" s="9">
        <v>1</v>
      </c>
    </row>
    <row r="548" spans="1:6" x14ac:dyDescent="0.25">
      <c r="A548" s="14">
        <v>41291.453217592592</v>
      </c>
      <c r="B548" s="9"/>
      <c r="C548" s="9"/>
      <c r="D548" s="9"/>
      <c r="E548" s="9">
        <v>1</v>
      </c>
      <c r="F548" s="9">
        <v>1</v>
      </c>
    </row>
    <row r="549" spans="1:6" x14ac:dyDescent="0.25">
      <c r="A549" s="14">
        <v>41298.301631944443</v>
      </c>
      <c r="B549" s="9"/>
      <c r="C549" s="9"/>
      <c r="D549" s="9"/>
      <c r="E549" s="9">
        <v>1</v>
      </c>
      <c r="F549" s="9">
        <v>1</v>
      </c>
    </row>
    <row r="550" spans="1:6" x14ac:dyDescent="0.25">
      <c r="A550" s="14">
        <v>41299.173090277778</v>
      </c>
      <c r="B550" s="9"/>
      <c r="C550" s="9"/>
      <c r="D550" s="9"/>
      <c r="E550" s="9">
        <v>1</v>
      </c>
      <c r="F550" s="9">
        <v>1</v>
      </c>
    </row>
    <row r="551" spans="1:6" x14ac:dyDescent="0.25">
      <c r="A551" s="14">
        <v>41299.585023148145</v>
      </c>
      <c r="B551" s="9"/>
      <c r="C551" s="9"/>
      <c r="D551" s="9"/>
      <c r="E551" s="9">
        <v>1</v>
      </c>
      <c r="F551" s="9">
        <v>1</v>
      </c>
    </row>
    <row r="552" spans="1:6" x14ac:dyDescent="0.25">
      <c r="A552" s="14">
        <v>41299.669814814813</v>
      </c>
      <c r="B552" s="9"/>
      <c r="C552" s="9"/>
      <c r="D552" s="9"/>
      <c r="E552" s="9">
        <v>1</v>
      </c>
      <c r="F552" s="9">
        <v>1</v>
      </c>
    </row>
    <row r="553" spans="1:6" x14ac:dyDescent="0.25">
      <c r="A553" s="14">
        <v>41301.446006944447</v>
      </c>
      <c r="B553" s="9"/>
      <c r="C553" s="9"/>
      <c r="D553" s="9"/>
      <c r="E553" s="9">
        <v>1</v>
      </c>
      <c r="F553" s="9">
        <v>1</v>
      </c>
    </row>
    <row r="554" spans="1:6" x14ac:dyDescent="0.25">
      <c r="A554" s="14">
        <v>41302.835682870369</v>
      </c>
      <c r="B554" s="9"/>
      <c r="C554" s="9"/>
      <c r="D554" s="9"/>
      <c r="E554" s="9">
        <v>1</v>
      </c>
      <c r="F554" s="9">
        <v>1</v>
      </c>
    </row>
    <row r="555" spans="1:6" x14ac:dyDescent="0.25">
      <c r="A555" s="14">
        <v>41303.38559027778</v>
      </c>
      <c r="B555" s="9"/>
      <c r="C555" s="9"/>
      <c r="D555" s="9"/>
      <c r="E555" s="9">
        <v>1</v>
      </c>
      <c r="F555" s="9">
        <v>1</v>
      </c>
    </row>
    <row r="556" spans="1:6" x14ac:dyDescent="0.25">
      <c r="A556" s="14">
        <v>41304.542951388888</v>
      </c>
      <c r="B556" s="9"/>
      <c r="C556" s="9"/>
      <c r="D556" s="9"/>
      <c r="E556" s="9">
        <v>1</v>
      </c>
      <c r="F556" s="9">
        <v>1</v>
      </c>
    </row>
    <row r="557" spans="1:6" x14ac:dyDescent="0.25">
      <c r="A557" s="14">
        <v>41304.624861111108</v>
      </c>
      <c r="B557" s="9"/>
      <c r="C557" s="9"/>
      <c r="D557" s="9"/>
      <c r="E557" s="9">
        <v>1</v>
      </c>
      <c r="F557" s="9">
        <v>1</v>
      </c>
    </row>
    <row r="558" spans="1:6" x14ac:dyDescent="0.25">
      <c r="A558" s="14">
        <v>41304.753900462965</v>
      </c>
      <c r="B558" s="9"/>
      <c r="C558" s="9"/>
      <c r="D558" s="9"/>
      <c r="E558" s="9">
        <v>1</v>
      </c>
      <c r="F558" s="9">
        <v>1</v>
      </c>
    </row>
    <row r="559" spans="1:6" x14ac:dyDescent="0.25">
      <c r="A559" s="14">
        <v>41305.601030092592</v>
      </c>
      <c r="B559" s="9"/>
      <c r="C559" s="9"/>
      <c r="D559" s="9"/>
      <c r="E559" s="9">
        <v>1</v>
      </c>
      <c r="F559" s="9">
        <v>1</v>
      </c>
    </row>
    <row r="560" spans="1:6" x14ac:dyDescent="0.25">
      <c r="A560" s="14">
        <v>41307.779363425929</v>
      </c>
      <c r="B560" s="9"/>
      <c r="C560" s="9"/>
      <c r="D560" s="9"/>
      <c r="E560" s="9">
        <v>1</v>
      </c>
      <c r="F560" s="9">
        <v>1</v>
      </c>
    </row>
    <row r="561" spans="1:6" x14ac:dyDescent="0.25">
      <c r="A561" s="14">
        <v>41308.909583333334</v>
      </c>
      <c r="B561" s="9"/>
      <c r="C561" s="9"/>
      <c r="D561" s="9"/>
      <c r="E561" s="9">
        <v>1</v>
      </c>
      <c r="F561" s="9">
        <v>1</v>
      </c>
    </row>
    <row r="562" spans="1:6" x14ac:dyDescent="0.25">
      <c r="A562" s="14">
        <v>41310.760937500003</v>
      </c>
      <c r="B562" s="9"/>
      <c r="C562" s="9">
        <v>1</v>
      </c>
      <c r="D562" s="9"/>
      <c r="E562" s="9"/>
      <c r="F562" s="9">
        <v>1</v>
      </c>
    </row>
    <row r="563" spans="1:6" x14ac:dyDescent="0.25">
      <c r="A563" s="14">
        <v>41310.91814814815</v>
      </c>
      <c r="B563" s="9"/>
      <c r="C563" s="9">
        <v>1</v>
      </c>
      <c r="D563" s="9"/>
      <c r="E563" s="9"/>
      <c r="F563" s="9">
        <v>1</v>
      </c>
    </row>
    <row r="564" spans="1:6" x14ac:dyDescent="0.25">
      <c r="A564" s="14">
        <v>41311.591180555559</v>
      </c>
      <c r="B564" s="9"/>
      <c r="C564" s="9"/>
      <c r="D564" s="9"/>
      <c r="E564" s="9">
        <v>1</v>
      </c>
      <c r="F564" s="9">
        <v>1</v>
      </c>
    </row>
    <row r="565" spans="1:6" x14ac:dyDescent="0.25">
      <c r="A565" s="14">
        <v>41312.103229166663</v>
      </c>
      <c r="B565" s="9"/>
      <c r="C565" s="9"/>
      <c r="D565" s="9"/>
      <c r="E565" s="9">
        <v>1</v>
      </c>
      <c r="F565" s="9">
        <v>1</v>
      </c>
    </row>
    <row r="566" spans="1:6" x14ac:dyDescent="0.25">
      <c r="A566" s="14">
        <v>41312.529340277775</v>
      </c>
      <c r="B566" s="9"/>
      <c r="C566" s="9"/>
      <c r="D566" s="9"/>
      <c r="E566" s="9">
        <v>1</v>
      </c>
      <c r="F566" s="9">
        <v>1</v>
      </c>
    </row>
    <row r="567" spans="1:6" x14ac:dyDescent="0.25">
      <c r="A567" s="14">
        <v>41312.672442129631</v>
      </c>
      <c r="B567" s="9"/>
      <c r="C567" s="9"/>
      <c r="D567" s="9"/>
      <c r="E567" s="9">
        <v>1</v>
      </c>
      <c r="F567" s="9">
        <v>1</v>
      </c>
    </row>
    <row r="568" spans="1:6" x14ac:dyDescent="0.25">
      <c r="A568" s="14">
        <v>41313.546886574077</v>
      </c>
      <c r="B568" s="9"/>
      <c r="C568" s="9"/>
      <c r="D568" s="9"/>
      <c r="E568" s="9">
        <v>1</v>
      </c>
      <c r="F568" s="9">
        <v>1</v>
      </c>
    </row>
    <row r="569" spans="1:6" x14ac:dyDescent="0.25">
      <c r="A569" s="14">
        <v>41313.607916666668</v>
      </c>
      <c r="B569" s="9"/>
      <c r="C569" s="9"/>
      <c r="D569" s="9"/>
      <c r="E569" s="9">
        <v>1</v>
      </c>
      <c r="F569" s="9">
        <v>1</v>
      </c>
    </row>
    <row r="570" spans="1:6" x14ac:dyDescent="0.25">
      <c r="A570" s="14">
        <v>41313.776712962965</v>
      </c>
      <c r="B570" s="9"/>
      <c r="C570" s="9"/>
      <c r="D570" s="9"/>
      <c r="E570" s="9">
        <v>1</v>
      </c>
      <c r="F570" s="9">
        <v>1</v>
      </c>
    </row>
    <row r="571" spans="1:6" x14ac:dyDescent="0.25">
      <c r="A571" s="14">
        <v>41315.912615740737</v>
      </c>
      <c r="B571" s="9"/>
      <c r="C571" s="9"/>
      <c r="D571" s="9"/>
      <c r="E571" s="9">
        <v>1</v>
      </c>
      <c r="F571" s="9">
        <v>1</v>
      </c>
    </row>
    <row r="572" spans="1:6" x14ac:dyDescent="0.25">
      <c r="A572" s="14">
        <v>41319.141655092593</v>
      </c>
      <c r="B572" s="9"/>
      <c r="C572" s="9"/>
      <c r="D572" s="9"/>
      <c r="E572" s="9">
        <v>1</v>
      </c>
      <c r="F572" s="9">
        <v>1</v>
      </c>
    </row>
    <row r="573" spans="1:6" x14ac:dyDescent="0.25">
      <c r="A573" s="14">
        <v>41319.560960648145</v>
      </c>
      <c r="B573" s="9"/>
      <c r="C573" s="9"/>
      <c r="D573" s="9"/>
      <c r="E573" s="9">
        <v>1</v>
      </c>
      <c r="F573" s="9">
        <v>1</v>
      </c>
    </row>
    <row r="574" spans="1:6" x14ac:dyDescent="0.25">
      <c r="A574" s="14">
        <v>41320.509131944447</v>
      </c>
      <c r="B574" s="9"/>
      <c r="C574" s="9"/>
      <c r="D574" s="9"/>
      <c r="E574" s="9">
        <v>1</v>
      </c>
      <c r="F574" s="9">
        <v>1</v>
      </c>
    </row>
    <row r="575" spans="1:6" x14ac:dyDescent="0.25">
      <c r="A575" s="14">
        <v>41321.131249999999</v>
      </c>
      <c r="B575" s="9"/>
      <c r="C575" s="9"/>
      <c r="D575" s="9"/>
      <c r="E575" s="9">
        <v>1</v>
      </c>
      <c r="F575" s="9">
        <v>1</v>
      </c>
    </row>
    <row r="576" spans="1:6" x14ac:dyDescent="0.25">
      <c r="A576" s="14">
        <v>41323.984965277778</v>
      </c>
      <c r="B576" s="9"/>
      <c r="C576" s="9"/>
      <c r="D576" s="9"/>
      <c r="E576" s="9">
        <v>1</v>
      </c>
      <c r="F576" s="9">
        <v>1</v>
      </c>
    </row>
    <row r="577" spans="1:6" x14ac:dyDescent="0.25">
      <c r="A577" s="14">
        <v>41324.006238425929</v>
      </c>
      <c r="B577" s="9"/>
      <c r="C577" s="9"/>
      <c r="D577" s="9"/>
      <c r="E577" s="9">
        <v>1</v>
      </c>
      <c r="F577" s="9">
        <v>1</v>
      </c>
    </row>
    <row r="578" spans="1:6" x14ac:dyDescent="0.25">
      <c r="A578" s="14">
        <v>41324.585821759261</v>
      </c>
      <c r="B578" s="9"/>
      <c r="C578" s="9"/>
      <c r="D578" s="9"/>
      <c r="E578" s="9">
        <v>1</v>
      </c>
      <c r="F578" s="9">
        <v>1</v>
      </c>
    </row>
    <row r="579" spans="1:6" x14ac:dyDescent="0.25">
      <c r="A579" s="14">
        <v>41325.317418981482</v>
      </c>
      <c r="B579" s="9"/>
      <c r="C579" s="9"/>
      <c r="D579" s="9"/>
      <c r="E579" s="9">
        <v>1</v>
      </c>
      <c r="F579" s="9">
        <v>1</v>
      </c>
    </row>
    <row r="580" spans="1:6" x14ac:dyDescent="0.25">
      <c r="A580" s="14">
        <v>41326.702986111108</v>
      </c>
      <c r="B580" s="9"/>
      <c r="C580" s="9"/>
      <c r="D580" s="9"/>
      <c r="E580" s="9">
        <v>1</v>
      </c>
      <c r="F580" s="9">
        <v>1</v>
      </c>
    </row>
    <row r="581" spans="1:6" x14ac:dyDescent="0.25">
      <c r="A581" s="14">
        <v>41326.779641203706</v>
      </c>
      <c r="B581" s="9"/>
      <c r="C581" s="9"/>
      <c r="D581" s="9"/>
      <c r="E581" s="9">
        <v>1</v>
      </c>
      <c r="F581" s="9">
        <v>1</v>
      </c>
    </row>
    <row r="582" spans="1:6" x14ac:dyDescent="0.25">
      <c r="A582" s="14">
        <v>41327.788101851853</v>
      </c>
      <c r="B582" s="9"/>
      <c r="C582" s="9"/>
      <c r="D582" s="9"/>
      <c r="E582" s="9">
        <v>1</v>
      </c>
      <c r="F582" s="9">
        <v>1</v>
      </c>
    </row>
    <row r="583" spans="1:6" x14ac:dyDescent="0.25">
      <c r="A583" s="14">
        <v>41329.830451388887</v>
      </c>
      <c r="B583" s="9"/>
      <c r="C583" s="9"/>
      <c r="D583" s="9"/>
      <c r="E583" s="9">
        <v>1</v>
      </c>
      <c r="F583" s="9">
        <v>1</v>
      </c>
    </row>
    <row r="584" spans="1:6" x14ac:dyDescent="0.25">
      <c r="A584" s="14">
        <v>41331.04482638889</v>
      </c>
      <c r="B584" s="9"/>
      <c r="C584" s="9"/>
      <c r="D584" s="9"/>
      <c r="E584" s="9">
        <v>1</v>
      </c>
      <c r="F584" s="9">
        <v>1</v>
      </c>
    </row>
    <row r="585" spans="1:6" x14ac:dyDescent="0.25">
      <c r="A585" s="14">
        <v>41331.34679398148</v>
      </c>
      <c r="B585" s="9"/>
      <c r="C585" s="9">
        <v>1</v>
      </c>
      <c r="D585" s="9"/>
      <c r="E585" s="9"/>
      <c r="F585" s="9">
        <v>1</v>
      </c>
    </row>
    <row r="586" spans="1:6" x14ac:dyDescent="0.25">
      <c r="A586" s="14">
        <v>41333.628854166665</v>
      </c>
      <c r="B586" s="9"/>
      <c r="C586" s="9"/>
      <c r="D586" s="9"/>
      <c r="E586" s="9">
        <v>1</v>
      </c>
      <c r="F586" s="9">
        <v>1</v>
      </c>
    </row>
    <row r="587" spans="1:6" x14ac:dyDescent="0.25">
      <c r="A587" s="14">
        <v>41336.49496527778</v>
      </c>
      <c r="B587" s="9"/>
      <c r="C587" s="9"/>
      <c r="D587" s="9"/>
      <c r="E587" s="9">
        <v>1</v>
      </c>
      <c r="F587" s="9">
        <v>1</v>
      </c>
    </row>
    <row r="588" spans="1:6" x14ac:dyDescent="0.25">
      <c r="A588" s="14">
        <v>41340.094699074078</v>
      </c>
      <c r="B588" s="9"/>
      <c r="C588" s="9">
        <v>1</v>
      </c>
      <c r="D588" s="9"/>
      <c r="E588" s="9"/>
      <c r="F588" s="9">
        <v>1</v>
      </c>
    </row>
    <row r="589" spans="1:6" x14ac:dyDescent="0.25">
      <c r="A589" s="14">
        <v>41340.903067129628</v>
      </c>
      <c r="B589" s="9"/>
      <c r="C589" s="9"/>
      <c r="D589" s="9"/>
      <c r="E589" s="9">
        <v>1</v>
      </c>
      <c r="F589" s="9">
        <v>1</v>
      </c>
    </row>
    <row r="590" spans="1:6" x14ac:dyDescent="0.25">
      <c r="A590" s="14">
        <v>41341.662534722222</v>
      </c>
      <c r="B590" s="9"/>
      <c r="C590" s="9"/>
      <c r="D590" s="9"/>
      <c r="E590" s="9">
        <v>1</v>
      </c>
      <c r="F590" s="9">
        <v>1</v>
      </c>
    </row>
    <row r="591" spans="1:6" x14ac:dyDescent="0.25">
      <c r="A591" s="14">
        <v>41342.637233796297</v>
      </c>
      <c r="B591" s="9"/>
      <c r="C591" s="9">
        <v>1</v>
      </c>
      <c r="D591" s="9"/>
      <c r="E591" s="9"/>
      <c r="F591" s="9">
        <v>1</v>
      </c>
    </row>
    <row r="592" spans="1:6" x14ac:dyDescent="0.25">
      <c r="A592" s="14">
        <v>41344.454525462963</v>
      </c>
      <c r="B592" s="9"/>
      <c r="C592" s="9"/>
      <c r="D592" s="9"/>
      <c r="E592" s="9">
        <v>1</v>
      </c>
      <c r="F592" s="9">
        <v>1</v>
      </c>
    </row>
    <row r="593" spans="1:6" x14ac:dyDescent="0.25">
      <c r="A593" s="14">
        <v>41345.834340277775</v>
      </c>
      <c r="B593" s="9"/>
      <c r="C593" s="9"/>
      <c r="D593" s="9"/>
      <c r="E593" s="9">
        <v>1</v>
      </c>
      <c r="F593" s="9">
        <v>1</v>
      </c>
    </row>
    <row r="594" spans="1:6" x14ac:dyDescent="0.25">
      <c r="A594" s="14">
        <v>41347.959953703707</v>
      </c>
      <c r="B594" s="9"/>
      <c r="C594" s="9"/>
      <c r="D594" s="9"/>
      <c r="E594" s="9">
        <v>1</v>
      </c>
      <c r="F594" s="9">
        <v>1</v>
      </c>
    </row>
    <row r="595" spans="1:6" x14ac:dyDescent="0.25">
      <c r="A595" s="14">
        <v>41348.669351851851</v>
      </c>
      <c r="B595" s="9"/>
      <c r="C595" s="9"/>
      <c r="D595" s="9"/>
      <c r="E595" s="9">
        <v>1</v>
      </c>
      <c r="F595" s="9">
        <v>1</v>
      </c>
    </row>
    <row r="596" spans="1:6" x14ac:dyDescent="0.25">
      <c r="A596" s="14">
        <v>41351.333043981482</v>
      </c>
      <c r="B596" s="9"/>
      <c r="C596" s="9"/>
      <c r="D596" s="9"/>
      <c r="E596" s="9">
        <v>1</v>
      </c>
      <c r="F596" s="9">
        <v>1</v>
      </c>
    </row>
    <row r="597" spans="1:6" x14ac:dyDescent="0.25">
      <c r="A597" s="14">
        <v>41351.552569444444</v>
      </c>
      <c r="B597" s="9"/>
      <c r="C597" s="9"/>
      <c r="D597" s="9"/>
      <c r="E597" s="9">
        <v>1</v>
      </c>
      <c r="F597" s="9">
        <v>1</v>
      </c>
    </row>
    <row r="598" spans="1:6" x14ac:dyDescent="0.25">
      <c r="A598" s="14">
        <v>41354.500127314815</v>
      </c>
      <c r="B598" s="9"/>
      <c r="C598" s="9"/>
      <c r="D598" s="9"/>
      <c r="E598" s="9">
        <v>1</v>
      </c>
      <c r="F598" s="9">
        <v>1</v>
      </c>
    </row>
    <row r="599" spans="1:6" x14ac:dyDescent="0.25">
      <c r="A599" s="14">
        <v>41355.368958333333</v>
      </c>
      <c r="B599" s="9"/>
      <c r="C599" s="9"/>
      <c r="D599" s="9"/>
      <c r="E599" s="9">
        <v>1</v>
      </c>
      <c r="F599" s="9">
        <v>1</v>
      </c>
    </row>
    <row r="600" spans="1:6" x14ac:dyDescent="0.25">
      <c r="A600" s="14">
        <v>41355.617164351854</v>
      </c>
      <c r="B600" s="9"/>
      <c r="C600" s="9"/>
      <c r="D600" s="9"/>
      <c r="E600" s="9">
        <v>1</v>
      </c>
      <c r="F600" s="9">
        <v>1</v>
      </c>
    </row>
    <row r="601" spans="1:6" x14ac:dyDescent="0.25">
      <c r="A601" s="14">
        <v>41357.000833333332</v>
      </c>
      <c r="B601" s="9"/>
      <c r="C601" s="9"/>
      <c r="D601" s="9"/>
      <c r="E601" s="9">
        <v>1</v>
      </c>
      <c r="F601" s="9">
        <v>1</v>
      </c>
    </row>
    <row r="602" spans="1:6" x14ac:dyDescent="0.25">
      <c r="A602" s="14">
        <v>41360.76226851852</v>
      </c>
      <c r="B602" s="9"/>
      <c r="C602" s="9"/>
      <c r="D602" s="9"/>
      <c r="E602" s="9">
        <v>1</v>
      </c>
      <c r="F602" s="9">
        <v>1</v>
      </c>
    </row>
    <row r="603" spans="1:6" x14ac:dyDescent="0.25">
      <c r="A603" s="14">
        <v>41361.678136574075</v>
      </c>
      <c r="B603" s="9"/>
      <c r="C603" s="9">
        <v>1</v>
      </c>
      <c r="D603" s="9"/>
      <c r="E603" s="9"/>
      <c r="F603" s="9">
        <v>1</v>
      </c>
    </row>
    <row r="604" spans="1:6" x14ac:dyDescent="0.25">
      <c r="A604" s="14">
        <v>41365.404745370368</v>
      </c>
      <c r="B604" s="9"/>
      <c r="C604" s="9"/>
      <c r="D604" s="9"/>
      <c r="E604" s="9">
        <v>1</v>
      </c>
      <c r="F604" s="9">
        <v>1</v>
      </c>
    </row>
    <row r="605" spans="1:6" x14ac:dyDescent="0.25">
      <c r="A605" s="14">
        <v>41365.696261574078</v>
      </c>
      <c r="B605" s="9"/>
      <c r="C605" s="9">
        <v>1</v>
      </c>
      <c r="D605" s="9"/>
      <c r="E605" s="9"/>
      <c r="F605" s="9">
        <v>1</v>
      </c>
    </row>
    <row r="606" spans="1:6" x14ac:dyDescent="0.25">
      <c r="A606" s="14">
        <v>41365.719826388886</v>
      </c>
      <c r="B606" s="9"/>
      <c r="C606" s="9"/>
      <c r="D606" s="9"/>
      <c r="E606" s="9">
        <v>1</v>
      </c>
      <c r="F606" s="9">
        <v>1</v>
      </c>
    </row>
    <row r="607" spans="1:6" x14ac:dyDescent="0.25">
      <c r="A607" s="14">
        <v>41367.363946759258</v>
      </c>
      <c r="B607" s="9"/>
      <c r="C607" s="9"/>
      <c r="D607" s="9"/>
      <c r="E607" s="9">
        <v>1</v>
      </c>
      <c r="F607" s="9">
        <v>1</v>
      </c>
    </row>
    <row r="608" spans="1:6" x14ac:dyDescent="0.25">
      <c r="A608" s="14">
        <v>41368.351956018516</v>
      </c>
      <c r="B608" s="9"/>
      <c r="C608" s="9"/>
      <c r="D608" s="9"/>
      <c r="E608" s="9">
        <v>1</v>
      </c>
      <c r="F608" s="9">
        <v>1</v>
      </c>
    </row>
    <row r="609" spans="1:6" x14ac:dyDescent="0.25">
      <c r="A609" s="14">
        <v>41368.375393518516</v>
      </c>
      <c r="B609" s="9"/>
      <c r="C609" s="9">
        <v>1</v>
      </c>
      <c r="D609" s="9"/>
      <c r="E609" s="9"/>
      <c r="F609" s="9">
        <v>1</v>
      </c>
    </row>
    <row r="610" spans="1:6" x14ac:dyDescent="0.25">
      <c r="A610" s="14">
        <v>41370.083969907406</v>
      </c>
      <c r="B610" s="9"/>
      <c r="C610" s="9"/>
      <c r="D610" s="9"/>
      <c r="E610" s="9">
        <v>1</v>
      </c>
      <c r="F610" s="9">
        <v>1</v>
      </c>
    </row>
    <row r="611" spans="1:6" x14ac:dyDescent="0.25">
      <c r="A611" s="14">
        <v>41370.591851851852</v>
      </c>
      <c r="B611" s="9"/>
      <c r="C611" s="9"/>
      <c r="D611" s="9"/>
      <c r="E611" s="9">
        <v>1</v>
      </c>
      <c r="F611" s="9">
        <v>1</v>
      </c>
    </row>
    <row r="612" spans="1:6" x14ac:dyDescent="0.25">
      <c r="A612" s="14">
        <v>41371.439745370371</v>
      </c>
      <c r="B612" s="9"/>
      <c r="C612" s="9"/>
      <c r="D612" s="9"/>
      <c r="E612" s="9">
        <v>1</v>
      </c>
      <c r="F612" s="9">
        <v>1</v>
      </c>
    </row>
    <row r="613" spans="1:6" x14ac:dyDescent="0.25">
      <c r="A613" s="14">
        <v>41372.894131944442</v>
      </c>
      <c r="B613" s="9"/>
      <c r="C613" s="9"/>
      <c r="D613" s="9"/>
      <c r="E613" s="9">
        <v>1</v>
      </c>
      <c r="F613" s="9">
        <v>1</v>
      </c>
    </row>
    <row r="614" spans="1:6" x14ac:dyDescent="0.25">
      <c r="A614" s="14">
        <v>41373.371342592596</v>
      </c>
      <c r="B614" s="9"/>
      <c r="C614" s="9">
        <v>1</v>
      </c>
      <c r="D614" s="9"/>
      <c r="E614" s="9"/>
      <c r="F614" s="9">
        <v>1</v>
      </c>
    </row>
    <row r="615" spans="1:6" x14ac:dyDescent="0.25">
      <c r="A615" s="14">
        <v>41373.481932870367</v>
      </c>
      <c r="B615" s="9"/>
      <c r="C615" s="9"/>
      <c r="D615" s="9"/>
      <c r="E615" s="9">
        <v>1</v>
      </c>
      <c r="F615" s="9">
        <v>1</v>
      </c>
    </row>
    <row r="616" spans="1:6" x14ac:dyDescent="0.25">
      <c r="A616" s="14">
        <v>41374.84888888889</v>
      </c>
      <c r="B616" s="9"/>
      <c r="C616" s="9"/>
      <c r="D616" s="9"/>
      <c r="E616" s="9">
        <v>1</v>
      </c>
      <c r="F616" s="9">
        <v>1</v>
      </c>
    </row>
    <row r="617" spans="1:6" x14ac:dyDescent="0.25">
      <c r="A617" s="14">
        <v>41375.493877314817</v>
      </c>
      <c r="B617" s="9"/>
      <c r="C617" s="9"/>
      <c r="D617" s="9"/>
      <c r="E617" s="9">
        <v>1</v>
      </c>
      <c r="F617" s="9">
        <v>1</v>
      </c>
    </row>
    <row r="618" spans="1:6" x14ac:dyDescent="0.25">
      <c r="A618" s="14">
        <v>41376.560717592591</v>
      </c>
      <c r="B618" s="9"/>
      <c r="C618" s="9"/>
      <c r="D618" s="9"/>
      <c r="E618" s="9">
        <v>1</v>
      </c>
      <c r="F618" s="9">
        <v>1</v>
      </c>
    </row>
    <row r="619" spans="1:6" x14ac:dyDescent="0.25">
      <c r="A619" s="14">
        <v>41378.491435185184</v>
      </c>
      <c r="B619" s="9"/>
      <c r="C619" s="9">
        <v>1</v>
      </c>
      <c r="D619" s="9"/>
      <c r="E619" s="9"/>
      <c r="F619" s="9">
        <v>1</v>
      </c>
    </row>
    <row r="620" spans="1:6" x14ac:dyDescent="0.25">
      <c r="A620" s="14">
        <v>41379.307442129626</v>
      </c>
      <c r="B620" s="9"/>
      <c r="C620" s="9"/>
      <c r="D620" s="9"/>
      <c r="E620" s="9">
        <v>1</v>
      </c>
      <c r="F620" s="9">
        <v>1</v>
      </c>
    </row>
    <row r="621" spans="1:6" x14ac:dyDescent="0.25">
      <c r="A621" s="14">
        <v>41381.297442129631</v>
      </c>
      <c r="B621" s="9"/>
      <c r="C621" s="9">
        <v>1</v>
      </c>
      <c r="D621" s="9"/>
      <c r="E621" s="9"/>
      <c r="F621" s="9">
        <v>1</v>
      </c>
    </row>
    <row r="622" spans="1:6" x14ac:dyDescent="0.25">
      <c r="A622" s="14">
        <v>41381.88784722222</v>
      </c>
      <c r="B622" s="9"/>
      <c r="C622" s="9"/>
      <c r="D622" s="9"/>
      <c r="E622" s="9">
        <v>1</v>
      </c>
      <c r="F622" s="9">
        <v>1</v>
      </c>
    </row>
    <row r="623" spans="1:6" x14ac:dyDescent="0.25">
      <c r="A623" s="14">
        <v>41383.396724537037</v>
      </c>
      <c r="B623" s="9"/>
      <c r="C623" s="9"/>
      <c r="D623" s="9"/>
      <c r="E623" s="9">
        <v>1</v>
      </c>
      <c r="F623" s="9">
        <v>1</v>
      </c>
    </row>
    <row r="624" spans="1:6" x14ac:dyDescent="0.25">
      <c r="A624" s="14">
        <v>41386.963472222225</v>
      </c>
      <c r="B624" s="9"/>
      <c r="C624" s="9"/>
      <c r="D624" s="9"/>
      <c r="E624" s="9">
        <v>1</v>
      </c>
      <c r="F624" s="9">
        <v>1</v>
      </c>
    </row>
    <row r="625" spans="1:6" x14ac:dyDescent="0.25">
      <c r="A625" s="14">
        <v>41387.443182870367</v>
      </c>
      <c r="B625" s="9"/>
      <c r="C625" s="9"/>
      <c r="D625" s="9"/>
      <c r="E625" s="9">
        <v>1</v>
      </c>
      <c r="F625" s="9">
        <v>1</v>
      </c>
    </row>
    <row r="626" spans="1:6" x14ac:dyDescent="0.25">
      <c r="A626" s="14">
        <v>41387.812928240739</v>
      </c>
      <c r="B626" s="9"/>
      <c r="C626" s="9"/>
      <c r="D626" s="9"/>
      <c r="E626" s="9">
        <v>1</v>
      </c>
      <c r="F626" s="9">
        <v>1</v>
      </c>
    </row>
    <row r="627" spans="1:6" x14ac:dyDescent="0.25">
      <c r="A627" s="14">
        <v>41389.1565162037</v>
      </c>
      <c r="B627" s="9"/>
      <c r="C627" s="9"/>
      <c r="D627" s="9"/>
      <c r="E627" s="9">
        <v>1</v>
      </c>
      <c r="F627" s="9">
        <v>1</v>
      </c>
    </row>
    <row r="628" spans="1:6" x14ac:dyDescent="0.25">
      <c r="A628" s="14">
        <v>41389.471226851849</v>
      </c>
      <c r="B628" s="9">
        <v>1</v>
      </c>
      <c r="C628" s="9"/>
      <c r="D628" s="9"/>
      <c r="E628" s="9"/>
      <c r="F628" s="9">
        <v>1</v>
      </c>
    </row>
    <row r="629" spans="1:6" x14ac:dyDescent="0.25">
      <c r="A629" s="14">
        <v>41389.599861111114</v>
      </c>
      <c r="B629" s="9"/>
      <c r="C629" s="9"/>
      <c r="D629" s="9"/>
      <c r="E629" s="9">
        <v>1</v>
      </c>
      <c r="F629" s="9">
        <v>1</v>
      </c>
    </row>
    <row r="630" spans="1:6" x14ac:dyDescent="0.25">
      <c r="A630" s="14">
        <v>41390.549421296295</v>
      </c>
      <c r="B630" s="9"/>
      <c r="C630" s="9"/>
      <c r="D630" s="9"/>
      <c r="E630" s="9">
        <v>1</v>
      </c>
      <c r="F630" s="9">
        <v>1</v>
      </c>
    </row>
    <row r="631" spans="1:6" x14ac:dyDescent="0.25">
      <c r="A631" s="14">
        <v>41391.574571759258</v>
      </c>
      <c r="B631" s="9"/>
      <c r="C631" s="9"/>
      <c r="D631" s="9"/>
      <c r="E631" s="9">
        <v>1</v>
      </c>
      <c r="F631" s="9">
        <v>1</v>
      </c>
    </row>
    <row r="632" spans="1:6" x14ac:dyDescent="0.25">
      <c r="A632" s="14">
        <v>41393.86613425926</v>
      </c>
      <c r="B632" s="9"/>
      <c r="C632" s="9"/>
      <c r="D632" s="9"/>
      <c r="E632" s="9">
        <v>1</v>
      </c>
      <c r="F632" s="9">
        <v>1</v>
      </c>
    </row>
    <row r="633" spans="1:6" x14ac:dyDescent="0.25">
      <c r="A633" s="14">
        <v>41394.634108796294</v>
      </c>
      <c r="B633" s="9"/>
      <c r="C633" s="9"/>
      <c r="D633" s="9"/>
      <c r="E633" s="9">
        <v>1</v>
      </c>
      <c r="F633" s="9">
        <v>1</v>
      </c>
    </row>
    <row r="634" spans="1:6" x14ac:dyDescent="0.25">
      <c r="A634" s="14">
        <v>41394.663344907407</v>
      </c>
      <c r="B634" s="9"/>
      <c r="C634" s="9"/>
      <c r="D634" s="9"/>
      <c r="E634" s="9">
        <v>1</v>
      </c>
      <c r="F634" s="9">
        <v>1</v>
      </c>
    </row>
    <row r="635" spans="1:6" x14ac:dyDescent="0.25">
      <c r="A635" s="14">
        <v>41399.787893518522</v>
      </c>
      <c r="B635" s="9"/>
      <c r="C635" s="9"/>
      <c r="D635" s="9"/>
      <c r="E635" s="9">
        <v>1</v>
      </c>
      <c r="F635" s="9">
        <v>1</v>
      </c>
    </row>
    <row r="636" spans="1:6" x14ac:dyDescent="0.25">
      <c r="A636" s="14">
        <v>41400.717939814815</v>
      </c>
      <c r="B636" s="9"/>
      <c r="C636" s="9">
        <v>1</v>
      </c>
      <c r="D636" s="9"/>
      <c r="E636" s="9"/>
      <c r="F636" s="9">
        <v>1</v>
      </c>
    </row>
    <row r="637" spans="1:6" x14ac:dyDescent="0.25">
      <c r="A637" s="14">
        <v>41401.357534722221</v>
      </c>
      <c r="B637" s="9"/>
      <c r="C637" s="9"/>
      <c r="D637" s="9"/>
      <c r="E637" s="9">
        <v>1</v>
      </c>
      <c r="F637" s="9">
        <v>1</v>
      </c>
    </row>
    <row r="638" spans="1:6" x14ac:dyDescent="0.25">
      <c r="A638" s="14">
        <v>41401.439884259256</v>
      </c>
      <c r="B638" s="9"/>
      <c r="C638" s="9"/>
      <c r="D638" s="9"/>
      <c r="E638" s="9">
        <v>1</v>
      </c>
      <c r="F638" s="9">
        <v>1</v>
      </c>
    </row>
    <row r="639" spans="1:6" x14ac:dyDescent="0.25">
      <c r="A639" s="14">
        <v>41402.350486111114</v>
      </c>
      <c r="B639" s="9"/>
      <c r="C639" s="9"/>
      <c r="D639" s="9"/>
      <c r="E639" s="9">
        <v>1</v>
      </c>
      <c r="F639" s="9">
        <v>1</v>
      </c>
    </row>
    <row r="640" spans="1:6" x14ac:dyDescent="0.25">
      <c r="A640" s="14">
        <v>41402.543888888889</v>
      </c>
      <c r="B640" s="9"/>
      <c r="C640" s="9"/>
      <c r="D640" s="9"/>
      <c r="E640" s="9">
        <v>1</v>
      </c>
      <c r="F640" s="9">
        <v>1</v>
      </c>
    </row>
    <row r="641" spans="1:6" x14ac:dyDescent="0.25">
      <c r="A641" s="14">
        <v>41402.792523148149</v>
      </c>
      <c r="B641" s="9"/>
      <c r="C641" s="9"/>
      <c r="D641" s="9"/>
      <c r="E641" s="9">
        <v>1</v>
      </c>
      <c r="F641" s="9">
        <v>1</v>
      </c>
    </row>
    <row r="642" spans="1:6" x14ac:dyDescent="0.25">
      <c r="A642" s="14">
        <v>41407.638506944444</v>
      </c>
      <c r="B642" s="9"/>
      <c r="C642" s="9">
        <v>1</v>
      </c>
      <c r="D642" s="9"/>
      <c r="E642" s="9"/>
      <c r="F642" s="9">
        <v>1</v>
      </c>
    </row>
    <row r="643" spans="1:6" x14ac:dyDescent="0.25">
      <c r="A643" s="14">
        <v>41408.792037037034</v>
      </c>
      <c r="B643" s="9"/>
      <c r="C643" s="9"/>
      <c r="D643" s="9"/>
      <c r="E643" s="9">
        <v>1</v>
      </c>
      <c r="F643" s="9">
        <v>1</v>
      </c>
    </row>
    <row r="644" spans="1:6" x14ac:dyDescent="0.25">
      <c r="A644" s="14">
        <v>41408.831678240742</v>
      </c>
      <c r="B644" s="9">
        <v>1</v>
      </c>
      <c r="C644" s="9"/>
      <c r="D644" s="9"/>
      <c r="E644" s="9"/>
      <c r="F644" s="9">
        <v>1</v>
      </c>
    </row>
    <row r="645" spans="1:6" x14ac:dyDescent="0.25">
      <c r="A645" s="14">
        <v>41409.605983796297</v>
      </c>
      <c r="B645" s="9"/>
      <c r="C645" s="9"/>
      <c r="D645" s="9"/>
      <c r="E645" s="9">
        <v>1</v>
      </c>
      <c r="F645" s="9">
        <v>1</v>
      </c>
    </row>
    <row r="646" spans="1:6" x14ac:dyDescent="0.25">
      <c r="A646" s="14">
        <v>41410.495659722219</v>
      </c>
      <c r="B646" s="9"/>
      <c r="C646" s="9">
        <v>1</v>
      </c>
      <c r="D646" s="9"/>
      <c r="E646" s="9"/>
      <c r="F646" s="9">
        <v>1</v>
      </c>
    </row>
    <row r="647" spans="1:6" x14ac:dyDescent="0.25">
      <c r="A647" s="14">
        <v>41411.658275462964</v>
      </c>
      <c r="B647" s="9"/>
      <c r="C647" s="9">
        <v>1</v>
      </c>
      <c r="D647" s="9"/>
      <c r="E647" s="9"/>
      <c r="F647" s="9">
        <v>1</v>
      </c>
    </row>
    <row r="648" spans="1:6" x14ac:dyDescent="0.25">
      <c r="A648" s="14">
        <v>41415.252986111111</v>
      </c>
      <c r="B648" s="9"/>
      <c r="C648" s="9">
        <v>1</v>
      </c>
      <c r="D648" s="9"/>
      <c r="E648" s="9"/>
      <c r="F648" s="9">
        <v>1</v>
      </c>
    </row>
    <row r="649" spans="1:6" x14ac:dyDescent="0.25">
      <c r="A649" s="14">
        <v>41415.938611111109</v>
      </c>
      <c r="B649" s="9"/>
      <c r="C649" s="9"/>
      <c r="D649" s="9"/>
      <c r="E649" s="9">
        <v>1</v>
      </c>
      <c r="F649" s="9">
        <v>1</v>
      </c>
    </row>
    <row r="650" spans="1:6" x14ac:dyDescent="0.25">
      <c r="A650" s="14">
        <v>41416.554837962962</v>
      </c>
      <c r="B650" s="9"/>
      <c r="C650" s="9">
        <v>1</v>
      </c>
      <c r="D650" s="9"/>
      <c r="E650" s="9"/>
      <c r="F650" s="9">
        <v>1</v>
      </c>
    </row>
    <row r="651" spans="1:6" x14ac:dyDescent="0.25">
      <c r="A651" s="14">
        <v>41417.01971064815</v>
      </c>
      <c r="B651" s="9"/>
      <c r="C651" s="9">
        <v>1</v>
      </c>
      <c r="D651" s="9"/>
      <c r="E651" s="9"/>
      <c r="F651" s="9">
        <v>1</v>
      </c>
    </row>
    <row r="652" spans="1:6" x14ac:dyDescent="0.25">
      <c r="A652" s="14">
        <v>41421.867488425924</v>
      </c>
      <c r="B652" s="9"/>
      <c r="C652" s="9"/>
      <c r="D652" s="9"/>
      <c r="E652" s="9">
        <v>1</v>
      </c>
      <c r="F652" s="9">
        <v>1</v>
      </c>
    </row>
    <row r="653" spans="1:6" x14ac:dyDescent="0.25">
      <c r="A653" s="14">
        <v>41422.614490740743</v>
      </c>
      <c r="B653" s="9"/>
      <c r="C653" s="9"/>
      <c r="D653" s="9"/>
      <c r="E653" s="9">
        <v>1</v>
      </c>
      <c r="F653" s="9">
        <v>1</v>
      </c>
    </row>
    <row r="654" spans="1:6" x14ac:dyDescent="0.25">
      <c r="A654" s="14">
        <v>41423.702557870369</v>
      </c>
      <c r="B654" s="9"/>
      <c r="C654" s="9"/>
      <c r="D654" s="9"/>
      <c r="E654" s="9">
        <v>1</v>
      </c>
      <c r="F654" s="9">
        <v>1</v>
      </c>
    </row>
    <row r="655" spans="1:6" x14ac:dyDescent="0.25">
      <c r="A655" s="14">
        <v>41424.062743055554</v>
      </c>
      <c r="B655" s="9"/>
      <c r="C655" s="9"/>
      <c r="D655" s="9"/>
      <c r="E655" s="9">
        <v>1</v>
      </c>
      <c r="F655" s="9">
        <v>1</v>
      </c>
    </row>
    <row r="656" spans="1:6" x14ac:dyDescent="0.25">
      <c r="A656" s="14">
        <v>41426.05128472222</v>
      </c>
      <c r="B656" s="9"/>
      <c r="C656" s="9"/>
      <c r="D656" s="9"/>
      <c r="E656" s="9">
        <v>1</v>
      </c>
      <c r="F656" s="9">
        <v>1</v>
      </c>
    </row>
    <row r="657" spans="1:6" x14ac:dyDescent="0.25">
      <c r="A657" s="14">
        <v>41429.830555555556</v>
      </c>
      <c r="B657" s="9"/>
      <c r="C657" s="9"/>
      <c r="D657" s="9"/>
      <c r="E657" s="9">
        <v>1</v>
      </c>
      <c r="F657" s="9">
        <v>1</v>
      </c>
    </row>
    <row r="658" spans="1:6" x14ac:dyDescent="0.25">
      <c r="A658" s="14">
        <v>41431.853703703702</v>
      </c>
      <c r="B658" s="9"/>
      <c r="C658" s="9"/>
      <c r="D658" s="9"/>
      <c r="E658" s="9">
        <v>1</v>
      </c>
      <c r="F658" s="9">
        <v>1</v>
      </c>
    </row>
    <row r="659" spans="1:6" x14ac:dyDescent="0.25">
      <c r="A659" s="14">
        <v>41432.809965277775</v>
      </c>
      <c r="B659" s="9"/>
      <c r="C659" s="9"/>
      <c r="D659" s="9"/>
      <c r="E659" s="9">
        <v>1</v>
      </c>
      <c r="F659" s="9">
        <v>1</v>
      </c>
    </row>
    <row r="660" spans="1:6" x14ac:dyDescent="0.25">
      <c r="A660" s="14">
        <v>41438.691261574073</v>
      </c>
      <c r="B660" s="9"/>
      <c r="C660" s="9"/>
      <c r="D660" s="9"/>
      <c r="E660" s="9">
        <v>1</v>
      </c>
      <c r="F660" s="9">
        <v>1</v>
      </c>
    </row>
    <row r="661" spans="1:6" x14ac:dyDescent="0.25">
      <c r="A661" s="14">
        <v>41442.532916666663</v>
      </c>
      <c r="B661" s="9"/>
      <c r="C661" s="9"/>
      <c r="D661" s="9"/>
      <c r="E661" s="9">
        <v>1</v>
      </c>
      <c r="F661" s="9">
        <v>1</v>
      </c>
    </row>
    <row r="662" spans="1:6" x14ac:dyDescent="0.25">
      <c r="A662" s="14">
        <v>41443.435208333336</v>
      </c>
      <c r="B662" s="9"/>
      <c r="C662" s="9"/>
      <c r="D662" s="9"/>
      <c r="E662" s="9">
        <v>1</v>
      </c>
      <c r="F662" s="9">
        <v>1</v>
      </c>
    </row>
    <row r="663" spans="1:6" x14ac:dyDescent="0.25">
      <c r="A663" s="14">
        <v>41443.626192129632</v>
      </c>
      <c r="B663" s="9"/>
      <c r="C663" s="9"/>
      <c r="D663" s="9"/>
      <c r="E663" s="9">
        <v>1</v>
      </c>
      <c r="F663" s="9">
        <v>1</v>
      </c>
    </row>
    <row r="664" spans="1:6" x14ac:dyDescent="0.25">
      <c r="A664" s="14">
        <v>41444.434282407405</v>
      </c>
      <c r="B664" s="9"/>
      <c r="C664" s="9">
        <v>1</v>
      </c>
      <c r="D664" s="9"/>
      <c r="E664" s="9"/>
      <c r="F664" s="9">
        <v>1</v>
      </c>
    </row>
    <row r="665" spans="1:6" x14ac:dyDescent="0.25">
      <c r="A665" s="14">
        <v>41445.125798611109</v>
      </c>
      <c r="B665" s="9"/>
      <c r="C665" s="9"/>
      <c r="D665" s="9"/>
      <c r="E665" s="9">
        <v>1</v>
      </c>
      <c r="F665" s="9">
        <v>1</v>
      </c>
    </row>
    <row r="666" spans="1:6" x14ac:dyDescent="0.25">
      <c r="A666" s="14">
        <v>41445.754421296297</v>
      </c>
      <c r="B666" s="9"/>
      <c r="C666" s="9">
        <v>1</v>
      </c>
      <c r="D666" s="9"/>
      <c r="E666" s="9"/>
      <c r="F666" s="9">
        <v>1</v>
      </c>
    </row>
    <row r="667" spans="1:6" x14ac:dyDescent="0.25">
      <c r="A667" s="14">
        <v>41447.631388888891</v>
      </c>
      <c r="B667" s="9"/>
      <c r="C667" s="9"/>
      <c r="D667" s="9"/>
      <c r="E667" s="9">
        <v>1</v>
      </c>
      <c r="F667" s="9">
        <v>1</v>
      </c>
    </row>
    <row r="668" spans="1:6" x14ac:dyDescent="0.25">
      <c r="A668" s="14">
        <v>41449.376828703702</v>
      </c>
      <c r="B668" s="9"/>
      <c r="C668" s="9"/>
      <c r="D668" s="9"/>
      <c r="E668" s="9">
        <v>1</v>
      </c>
      <c r="F668" s="9">
        <v>1</v>
      </c>
    </row>
    <row r="669" spans="1:6" x14ac:dyDescent="0.25">
      <c r="A669" s="14">
        <v>41450.473240740743</v>
      </c>
      <c r="B669" s="9"/>
      <c r="C669" s="9"/>
      <c r="D669" s="9"/>
      <c r="E669" s="9">
        <v>1</v>
      </c>
      <c r="F669" s="9">
        <v>1</v>
      </c>
    </row>
    <row r="670" spans="1:6" x14ac:dyDescent="0.25">
      <c r="A670" s="14">
        <v>41450.854571759257</v>
      </c>
      <c r="B670" s="9"/>
      <c r="C670" s="9"/>
      <c r="D670" s="9"/>
      <c r="E670" s="9">
        <v>1</v>
      </c>
      <c r="F670" s="9">
        <v>1</v>
      </c>
    </row>
    <row r="671" spans="1:6" x14ac:dyDescent="0.25">
      <c r="A671" s="14">
        <v>41451.852268518516</v>
      </c>
      <c r="B671" s="9"/>
      <c r="C671" s="9"/>
      <c r="D671" s="9"/>
      <c r="E671" s="9">
        <v>1</v>
      </c>
      <c r="F671" s="9">
        <v>1</v>
      </c>
    </row>
    <row r="672" spans="1:6" x14ac:dyDescent="0.25">
      <c r="A672" s="14">
        <v>41452.867986111109</v>
      </c>
      <c r="B672" s="9"/>
      <c r="C672" s="9"/>
      <c r="D672" s="9"/>
      <c r="E672" s="9">
        <v>1</v>
      </c>
      <c r="F672" s="9">
        <v>1</v>
      </c>
    </row>
    <row r="673" spans="1:6" x14ac:dyDescent="0.25">
      <c r="A673" s="14">
        <v>41453.480196759258</v>
      </c>
      <c r="B673" s="9"/>
      <c r="C673" s="9"/>
      <c r="D673" s="9"/>
      <c r="E673" s="9">
        <v>1</v>
      </c>
      <c r="F673" s="9">
        <v>1</v>
      </c>
    </row>
    <row r="674" spans="1:6" x14ac:dyDescent="0.25">
      <c r="A674" s="14">
        <v>41456.154085648152</v>
      </c>
      <c r="B674" s="9"/>
      <c r="C674" s="9">
        <v>1</v>
      </c>
      <c r="D674" s="9"/>
      <c r="E674" s="9"/>
      <c r="F674" s="9">
        <v>1</v>
      </c>
    </row>
    <row r="675" spans="1:6" x14ac:dyDescent="0.25">
      <c r="A675" s="14">
        <v>41456.772881944446</v>
      </c>
      <c r="B675" s="9"/>
      <c r="C675" s="9">
        <v>1</v>
      </c>
      <c r="D675" s="9"/>
      <c r="E675" s="9"/>
      <c r="F675" s="9">
        <v>1</v>
      </c>
    </row>
    <row r="676" spans="1:6" x14ac:dyDescent="0.25">
      <c r="A676" s="14">
        <v>41458.659571759257</v>
      </c>
      <c r="B676" s="9"/>
      <c r="C676" s="9"/>
      <c r="D676" s="9"/>
      <c r="E676" s="9">
        <v>1</v>
      </c>
      <c r="F676" s="9">
        <v>1</v>
      </c>
    </row>
    <row r="677" spans="1:6" x14ac:dyDescent="0.25">
      <c r="A677" s="14">
        <v>41463.535138888888</v>
      </c>
      <c r="B677" s="9"/>
      <c r="C677" s="9"/>
      <c r="D677" s="9"/>
      <c r="E677" s="9">
        <v>1</v>
      </c>
      <c r="F677" s="9">
        <v>1</v>
      </c>
    </row>
    <row r="678" spans="1:6" x14ac:dyDescent="0.25">
      <c r="A678" s="14">
        <v>41463.89775462963</v>
      </c>
      <c r="B678" s="9"/>
      <c r="C678" s="9"/>
      <c r="D678" s="9"/>
      <c r="E678" s="9">
        <v>1</v>
      </c>
      <c r="F678" s="9">
        <v>1</v>
      </c>
    </row>
    <row r="679" spans="1:6" x14ac:dyDescent="0.25">
      <c r="A679" s="14">
        <v>41464.725682870368</v>
      </c>
      <c r="B679" s="9"/>
      <c r="C679" s="9"/>
      <c r="D679" s="9"/>
      <c r="E679" s="9">
        <v>1</v>
      </c>
      <c r="F679" s="9">
        <v>1</v>
      </c>
    </row>
    <row r="680" spans="1:6" x14ac:dyDescent="0.25">
      <c r="A680" s="14">
        <v>41464.726053240738</v>
      </c>
      <c r="B680" s="9"/>
      <c r="C680" s="9"/>
      <c r="D680" s="9"/>
      <c r="E680" s="9">
        <v>1</v>
      </c>
      <c r="F680" s="9">
        <v>1</v>
      </c>
    </row>
    <row r="681" spans="1:6" x14ac:dyDescent="0.25">
      <c r="A681" s="14">
        <v>41465.29184027778</v>
      </c>
      <c r="B681" s="9"/>
      <c r="C681" s="9">
        <v>1</v>
      </c>
      <c r="D681" s="9"/>
      <c r="E681" s="9"/>
      <c r="F681" s="9">
        <v>1</v>
      </c>
    </row>
    <row r="682" spans="1:6" x14ac:dyDescent="0.25">
      <c r="A682" s="14">
        <v>41466.343981481485</v>
      </c>
      <c r="B682" s="9"/>
      <c r="C682" s="9">
        <v>1</v>
      </c>
      <c r="D682" s="9"/>
      <c r="E682" s="9"/>
      <c r="F682" s="9">
        <v>1</v>
      </c>
    </row>
    <row r="683" spans="1:6" x14ac:dyDescent="0.25">
      <c r="A683" s="14">
        <v>41466.576898148145</v>
      </c>
      <c r="B683" s="9"/>
      <c r="C683" s="9"/>
      <c r="D683" s="9"/>
      <c r="E683" s="9">
        <v>1</v>
      </c>
      <c r="F683" s="9">
        <v>1</v>
      </c>
    </row>
    <row r="684" spans="1:6" x14ac:dyDescent="0.25">
      <c r="A684" s="14">
        <v>41471.238518518519</v>
      </c>
      <c r="B684" s="9"/>
      <c r="C684" s="9">
        <v>1</v>
      </c>
      <c r="D684" s="9"/>
      <c r="E684" s="9"/>
      <c r="F684" s="9">
        <v>1</v>
      </c>
    </row>
    <row r="685" spans="1:6" x14ac:dyDescent="0.25">
      <c r="A685" s="14">
        <v>41477.722581018519</v>
      </c>
      <c r="B685" s="9"/>
      <c r="C685" s="9"/>
      <c r="D685" s="9"/>
      <c r="E685" s="9">
        <v>1</v>
      </c>
      <c r="F685" s="9">
        <v>1</v>
      </c>
    </row>
    <row r="686" spans="1:6" x14ac:dyDescent="0.25">
      <c r="A686" s="14">
        <v>41481.788090277776</v>
      </c>
      <c r="B686" s="9">
        <v>1</v>
      </c>
      <c r="C686" s="9"/>
      <c r="D686" s="9"/>
      <c r="E686" s="9"/>
      <c r="F686" s="9">
        <v>1</v>
      </c>
    </row>
    <row r="687" spans="1:6" x14ac:dyDescent="0.25">
      <c r="A687" s="14">
        <v>41483.240949074076</v>
      </c>
      <c r="B687" s="9"/>
      <c r="C687" s="9"/>
      <c r="D687" s="9"/>
      <c r="E687" s="9">
        <v>1</v>
      </c>
      <c r="F687" s="9">
        <v>1</v>
      </c>
    </row>
    <row r="688" spans="1:6" x14ac:dyDescent="0.25">
      <c r="A688" s="14">
        <v>41484.455914351849</v>
      </c>
      <c r="B688" s="9"/>
      <c r="C688" s="9"/>
      <c r="D688" s="9"/>
      <c r="E688" s="9">
        <v>1</v>
      </c>
      <c r="F688" s="9">
        <v>1</v>
      </c>
    </row>
    <row r="689" spans="1:6" x14ac:dyDescent="0.25">
      <c r="A689" s="14">
        <v>41486.215983796297</v>
      </c>
      <c r="B689" s="9"/>
      <c r="C689" s="9"/>
      <c r="D689" s="9"/>
      <c r="E689" s="9">
        <v>1</v>
      </c>
      <c r="F689" s="9">
        <v>1</v>
      </c>
    </row>
    <row r="690" spans="1:6" x14ac:dyDescent="0.25">
      <c r="A690" s="14">
        <v>41486.328935185185</v>
      </c>
      <c r="B690" s="9"/>
      <c r="C690" s="9">
        <v>1</v>
      </c>
      <c r="D690" s="9"/>
      <c r="E690" s="9"/>
      <c r="F690" s="9">
        <v>1</v>
      </c>
    </row>
    <row r="691" spans="1:6" x14ac:dyDescent="0.25">
      <c r="A691" s="14">
        <v>41487.402916666666</v>
      </c>
      <c r="B691" s="9"/>
      <c r="C691" s="9"/>
      <c r="D691" s="9"/>
      <c r="E691" s="9">
        <v>1</v>
      </c>
      <c r="F691" s="9">
        <v>1</v>
      </c>
    </row>
    <row r="692" spans="1:6" x14ac:dyDescent="0.25">
      <c r="A692" s="14">
        <v>41487.813923611109</v>
      </c>
      <c r="B692" s="9"/>
      <c r="C692" s="9">
        <v>1</v>
      </c>
      <c r="D692" s="9"/>
      <c r="E692" s="9"/>
      <c r="F692" s="9">
        <v>1</v>
      </c>
    </row>
    <row r="693" spans="1:6" x14ac:dyDescent="0.25">
      <c r="A693" s="14">
        <v>41488.645902777775</v>
      </c>
      <c r="B693" s="9"/>
      <c r="C693" s="9">
        <v>1</v>
      </c>
      <c r="D693" s="9"/>
      <c r="E693" s="9"/>
      <c r="F693" s="9">
        <v>1</v>
      </c>
    </row>
    <row r="694" spans="1:6" x14ac:dyDescent="0.25">
      <c r="A694" s="14">
        <v>41491.586446759262</v>
      </c>
      <c r="B694" s="9"/>
      <c r="C694" s="9"/>
      <c r="D694" s="9"/>
      <c r="E694" s="9">
        <v>1</v>
      </c>
      <c r="F694" s="9">
        <v>1</v>
      </c>
    </row>
    <row r="695" spans="1:6" x14ac:dyDescent="0.25">
      <c r="A695" s="14">
        <v>41493.335625</v>
      </c>
      <c r="B695" s="9"/>
      <c r="C695" s="9"/>
      <c r="D695" s="9"/>
      <c r="E695" s="9">
        <v>1</v>
      </c>
      <c r="F695" s="9">
        <v>1</v>
      </c>
    </row>
    <row r="696" spans="1:6" x14ac:dyDescent="0.25">
      <c r="A696" s="14">
        <v>41494.755254629628</v>
      </c>
      <c r="B696" s="9"/>
      <c r="C696" s="9"/>
      <c r="D696" s="9"/>
      <c r="E696" s="9">
        <v>1</v>
      </c>
      <c r="F696" s="9">
        <v>1</v>
      </c>
    </row>
    <row r="697" spans="1:6" x14ac:dyDescent="0.25">
      <c r="A697" s="14">
        <v>41495.484293981484</v>
      </c>
      <c r="B697" s="9"/>
      <c r="C697" s="9"/>
      <c r="D697" s="9"/>
      <c r="E697" s="9">
        <v>1</v>
      </c>
      <c r="F697" s="9">
        <v>1</v>
      </c>
    </row>
    <row r="698" spans="1:6" x14ac:dyDescent="0.25">
      <c r="A698" s="14">
        <v>41499.338425925926</v>
      </c>
      <c r="B698" s="9"/>
      <c r="C698" s="9">
        <v>1</v>
      </c>
      <c r="D698" s="9"/>
      <c r="E698" s="9"/>
      <c r="F698" s="9">
        <v>1</v>
      </c>
    </row>
    <row r="699" spans="1:6" x14ac:dyDescent="0.25">
      <c r="A699" s="14">
        <v>41500.519583333335</v>
      </c>
      <c r="B699" s="9"/>
      <c r="C699" s="9"/>
      <c r="D699" s="9"/>
      <c r="E699" s="9">
        <v>1</v>
      </c>
      <c r="F699" s="9">
        <v>1</v>
      </c>
    </row>
    <row r="700" spans="1:6" x14ac:dyDescent="0.25">
      <c r="A700" s="14">
        <v>41500.539120370369</v>
      </c>
      <c r="B700" s="9"/>
      <c r="C700" s="9">
        <v>1</v>
      </c>
      <c r="D700" s="9"/>
      <c r="E700" s="9"/>
      <c r="F700" s="9">
        <v>1</v>
      </c>
    </row>
    <row r="701" spans="1:6" x14ac:dyDescent="0.25">
      <c r="A701" s="14">
        <v>41502.67459490741</v>
      </c>
      <c r="B701" s="9"/>
      <c r="C701" s="9"/>
      <c r="D701" s="9"/>
      <c r="E701" s="9">
        <v>1</v>
      </c>
      <c r="F701" s="9">
        <v>1</v>
      </c>
    </row>
    <row r="702" spans="1:6" x14ac:dyDescent="0.25">
      <c r="A702" s="14">
        <v>41506.547777777778</v>
      </c>
      <c r="B702" s="9"/>
      <c r="C702" s="9"/>
      <c r="D702" s="9"/>
      <c r="E702" s="9">
        <v>1</v>
      </c>
      <c r="F702" s="9">
        <v>1</v>
      </c>
    </row>
    <row r="703" spans="1:6" x14ac:dyDescent="0.25">
      <c r="A703" s="14">
        <v>41506.639699074076</v>
      </c>
      <c r="B703" s="9">
        <v>1</v>
      </c>
      <c r="C703" s="9"/>
      <c r="D703" s="9"/>
      <c r="E703" s="9"/>
      <c r="F703" s="9">
        <v>1</v>
      </c>
    </row>
    <row r="704" spans="1:6" x14ac:dyDescent="0.25">
      <c r="A704" s="14">
        <v>41507.637118055558</v>
      </c>
      <c r="B704" s="9"/>
      <c r="C704" s="9"/>
      <c r="D704" s="9"/>
      <c r="E704" s="9">
        <v>1</v>
      </c>
      <c r="F704" s="9">
        <v>1</v>
      </c>
    </row>
    <row r="705" spans="1:6" x14ac:dyDescent="0.25">
      <c r="A705" s="14">
        <v>41509.218252314815</v>
      </c>
      <c r="B705" s="9"/>
      <c r="C705" s="9"/>
      <c r="D705" s="9"/>
      <c r="E705" s="9">
        <v>1</v>
      </c>
      <c r="F705" s="9">
        <v>1</v>
      </c>
    </row>
    <row r="706" spans="1:6" x14ac:dyDescent="0.25">
      <c r="A706" s="14">
        <v>41509.697662037041</v>
      </c>
      <c r="B706" s="9">
        <v>1</v>
      </c>
      <c r="C706" s="9"/>
      <c r="D706" s="9"/>
      <c r="E706" s="9"/>
      <c r="F706" s="9">
        <v>1</v>
      </c>
    </row>
    <row r="707" spans="1:6" x14ac:dyDescent="0.25">
      <c r="A707" s="14">
        <v>41512.898923611108</v>
      </c>
      <c r="B707" s="9"/>
      <c r="C707" s="9">
        <v>1</v>
      </c>
      <c r="D707" s="9"/>
      <c r="E707" s="9"/>
      <c r="F707" s="9">
        <v>1</v>
      </c>
    </row>
    <row r="708" spans="1:6" x14ac:dyDescent="0.25">
      <c r="A708" s="14">
        <v>41518.796400462961</v>
      </c>
      <c r="B708" s="9"/>
      <c r="C708" s="9"/>
      <c r="D708" s="9"/>
      <c r="E708" s="9">
        <v>1</v>
      </c>
      <c r="F708" s="9">
        <v>1</v>
      </c>
    </row>
    <row r="709" spans="1:6" x14ac:dyDescent="0.25">
      <c r="A709" s="14">
        <v>41520.352708333332</v>
      </c>
      <c r="B709" s="9"/>
      <c r="C709" s="9">
        <v>1</v>
      </c>
      <c r="D709" s="9"/>
      <c r="E709" s="9"/>
      <c r="F709" s="9">
        <v>1</v>
      </c>
    </row>
    <row r="710" spans="1:6" x14ac:dyDescent="0.25">
      <c r="A710" s="14">
        <v>41521.40902777778</v>
      </c>
      <c r="B710" s="9"/>
      <c r="C710" s="9"/>
      <c r="D710" s="9"/>
      <c r="E710" s="9">
        <v>1</v>
      </c>
      <c r="F710" s="9">
        <v>1</v>
      </c>
    </row>
    <row r="711" spans="1:6" x14ac:dyDescent="0.25">
      <c r="A711" s="14">
        <v>41523.848587962966</v>
      </c>
      <c r="B711" s="9"/>
      <c r="C711" s="9"/>
      <c r="D711" s="9"/>
      <c r="E711" s="9">
        <v>1</v>
      </c>
      <c r="F711" s="9">
        <v>1</v>
      </c>
    </row>
    <row r="712" spans="1:6" x14ac:dyDescent="0.25">
      <c r="A712" s="14">
        <v>41524.650219907409</v>
      </c>
      <c r="B712" s="9"/>
      <c r="C712" s="9"/>
      <c r="D712" s="9"/>
      <c r="E712" s="9">
        <v>1</v>
      </c>
      <c r="F712" s="9">
        <v>1</v>
      </c>
    </row>
    <row r="713" spans="1:6" x14ac:dyDescent="0.25">
      <c r="A713" s="14">
        <v>41526.13758101852</v>
      </c>
      <c r="B713" s="9"/>
      <c r="C713" s="9">
        <v>1</v>
      </c>
      <c r="D713" s="9"/>
      <c r="E713" s="9"/>
      <c r="F713" s="9">
        <v>1</v>
      </c>
    </row>
    <row r="714" spans="1:6" x14ac:dyDescent="0.25">
      <c r="A714" s="14">
        <v>41526.227280092593</v>
      </c>
      <c r="B714" s="9"/>
      <c r="C714" s="9"/>
      <c r="D714" s="9"/>
      <c r="E714" s="9">
        <v>1</v>
      </c>
      <c r="F714" s="9">
        <v>1</v>
      </c>
    </row>
    <row r="715" spans="1:6" x14ac:dyDescent="0.25">
      <c r="A715" s="14">
        <v>41526.384062500001</v>
      </c>
      <c r="B715" s="9"/>
      <c r="C715" s="9"/>
      <c r="D715" s="9"/>
      <c r="E715" s="9">
        <v>1</v>
      </c>
      <c r="F715" s="9">
        <v>1</v>
      </c>
    </row>
    <row r="716" spans="1:6" x14ac:dyDescent="0.25">
      <c r="A716" s="14">
        <v>41526.398321759261</v>
      </c>
      <c r="B716" s="9"/>
      <c r="C716" s="9"/>
      <c r="D716" s="9"/>
      <c r="E716" s="9">
        <v>1</v>
      </c>
      <c r="F716" s="9">
        <v>1</v>
      </c>
    </row>
    <row r="717" spans="1:6" x14ac:dyDescent="0.25">
      <c r="A717" s="14">
        <v>41526.500601851854</v>
      </c>
      <c r="B717" s="9"/>
      <c r="C717" s="9"/>
      <c r="D717" s="9"/>
      <c r="E717" s="9">
        <v>1</v>
      </c>
      <c r="F717" s="9">
        <v>1</v>
      </c>
    </row>
    <row r="718" spans="1:6" x14ac:dyDescent="0.25">
      <c r="A718" s="14">
        <v>41528.85491898148</v>
      </c>
      <c r="B718" s="9"/>
      <c r="C718" s="9"/>
      <c r="D718" s="9"/>
      <c r="E718" s="9">
        <v>1</v>
      </c>
      <c r="F718" s="9">
        <v>1</v>
      </c>
    </row>
    <row r="719" spans="1:6" x14ac:dyDescent="0.25">
      <c r="A719" s="14">
        <v>41533.33452546296</v>
      </c>
      <c r="B719" s="9"/>
      <c r="C719" s="9"/>
      <c r="D719" s="9"/>
      <c r="E719" s="9">
        <v>1</v>
      </c>
      <c r="F719" s="9">
        <v>1</v>
      </c>
    </row>
    <row r="720" spans="1:6" x14ac:dyDescent="0.25">
      <c r="A720" s="14">
        <v>41534.359780092593</v>
      </c>
      <c r="B720" s="9"/>
      <c r="C720" s="9">
        <v>1</v>
      </c>
      <c r="D720" s="9"/>
      <c r="E720" s="9"/>
      <c r="F720" s="9">
        <v>1</v>
      </c>
    </row>
    <row r="721" spans="1:6" x14ac:dyDescent="0.25">
      <c r="A721" s="14">
        <v>41535.604375000003</v>
      </c>
      <c r="B721" s="9"/>
      <c r="C721" s="9"/>
      <c r="D721" s="9"/>
      <c r="E721" s="9">
        <v>1</v>
      </c>
      <c r="F721" s="9">
        <v>1</v>
      </c>
    </row>
    <row r="722" spans="1:6" x14ac:dyDescent="0.25">
      <c r="A722" s="14">
        <v>41535.693148148152</v>
      </c>
      <c r="B722" s="9"/>
      <c r="C722" s="9"/>
      <c r="D722" s="9"/>
      <c r="E722" s="9">
        <v>1</v>
      </c>
      <c r="F722" s="9">
        <v>1</v>
      </c>
    </row>
    <row r="723" spans="1:6" x14ac:dyDescent="0.25">
      <c r="A723" s="14">
        <v>41536.300763888888</v>
      </c>
      <c r="B723" s="9"/>
      <c r="C723" s="9">
        <v>1</v>
      </c>
      <c r="D723" s="9"/>
      <c r="E723" s="9"/>
      <c r="F723" s="9">
        <v>1</v>
      </c>
    </row>
    <row r="724" spans="1:6" x14ac:dyDescent="0.25">
      <c r="A724" s="14">
        <v>41537.660810185182</v>
      </c>
      <c r="B724" s="9"/>
      <c r="C724" s="9">
        <v>1</v>
      </c>
      <c r="D724" s="9"/>
      <c r="E724" s="9"/>
      <c r="F724" s="9">
        <v>1</v>
      </c>
    </row>
    <row r="725" spans="1:6" x14ac:dyDescent="0.25">
      <c r="A725" s="14">
        <v>41540.898587962962</v>
      </c>
      <c r="B725" s="9"/>
      <c r="C725" s="9">
        <v>1</v>
      </c>
      <c r="D725" s="9"/>
      <c r="E725" s="9"/>
      <c r="F725" s="9">
        <v>1</v>
      </c>
    </row>
    <row r="726" spans="1:6" x14ac:dyDescent="0.25">
      <c r="A726" s="14">
        <v>41542.750115740739</v>
      </c>
      <c r="B726" s="9"/>
      <c r="C726" s="9"/>
      <c r="D726" s="9"/>
      <c r="E726" s="9">
        <v>1</v>
      </c>
      <c r="F726" s="9">
        <v>1</v>
      </c>
    </row>
    <row r="727" spans="1:6" x14ac:dyDescent="0.25">
      <c r="A727" s="14">
        <v>41543.527662037035</v>
      </c>
      <c r="B727" s="9"/>
      <c r="C727" s="9"/>
      <c r="D727" s="9"/>
      <c r="E727" s="9">
        <v>1</v>
      </c>
      <c r="F727" s="9">
        <v>1</v>
      </c>
    </row>
    <row r="728" spans="1:6" x14ac:dyDescent="0.25">
      <c r="A728" s="14">
        <v>41543.779733796298</v>
      </c>
      <c r="B728" s="9"/>
      <c r="C728" s="9"/>
      <c r="D728" s="9"/>
      <c r="E728" s="9">
        <v>1</v>
      </c>
      <c r="F728" s="9">
        <v>1</v>
      </c>
    </row>
    <row r="729" spans="1:6" x14ac:dyDescent="0.25">
      <c r="A729" s="14">
        <v>41546.455879629626</v>
      </c>
      <c r="B729" s="9"/>
      <c r="C729" s="9"/>
      <c r="D729" s="9"/>
      <c r="E729" s="9">
        <v>1</v>
      </c>
      <c r="F729" s="9">
        <v>1</v>
      </c>
    </row>
    <row r="730" spans="1:6" x14ac:dyDescent="0.25">
      <c r="A730" s="14">
        <v>41546.542719907404</v>
      </c>
      <c r="B730" s="9"/>
      <c r="C730" s="9"/>
      <c r="D730" s="9"/>
      <c r="E730" s="9">
        <v>1</v>
      </c>
      <c r="F730" s="9">
        <v>1</v>
      </c>
    </row>
    <row r="731" spans="1:6" x14ac:dyDescent="0.25">
      <c r="A731" s="14">
        <v>41547.454664351855</v>
      </c>
      <c r="B731" s="9"/>
      <c r="C731" s="9"/>
      <c r="D731" s="9"/>
      <c r="E731" s="9">
        <v>1</v>
      </c>
      <c r="F731" s="9">
        <v>1</v>
      </c>
    </row>
    <row r="732" spans="1:6" x14ac:dyDescent="0.25">
      <c r="A732" s="14">
        <v>41547.486122685186</v>
      </c>
      <c r="B732" s="9"/>
      <c r="C732" s="9">
        <v>1</v>
      </c>
      <c r="D732" s="9"/>
      <c r="E732" s="9"/>
      <c r="F732" s="9">
        <v>1</v>
      </c>
    </row>
    <row r="733" spans="1:6" x14ac:dyDescent="0.25">
      <c r="A733" s="14">
        <v>41547.795023148145</v>
      </c>
      <c r="B733" s="9"/>
      <c r="C733" s="9"/>
      <c r="D733" s="9"/>
      <c r="E733" s="9">
        <v>1</v>
      </c>
      <c r="F733" s="9">
        <v>1</v>
      </c>
    </row>
    <row r="734" spans="1:6" x14ac:dyDescent="0.25">
      <c r="A734" s="14">
        <v>41548.539085648146</v>
      </c>
      <c r="B734" s="9"/>
      <c r="C734" s="9"/>
      <c r="D734" s="9"/>
      <c r="E734" s="9">
        <v>1</v>
      </c>
      <c r="F734" s="9">
        <v>1</v>
      </c>
    </row>
    <row r="735" spans="1:6" x14ac:dyDescent="0.25">
      <c r="A735" s="14">
        <v>41549.419282407405</v>
      </c>
      <c r="B735" s="9"/>
      <c r="C735" s="9"/>
      <c r="D735" s="9"/>
      <c r="E735" s="9">
        <v>1</v>
      </c>
      <c r="F735" s="9">
        <v>1</v>
      </c>
    </row>
    <row r="736" spans="1:6" x14ac:dyDescent="0.25">
      <c r="A736" s="14">
        <v>41550.248078703706</v>
      </c>
      <c r="B736" s="9"/>
      <c r="C736" s="9"/>
      <c r="D736" s="9"/>
      <c r="E736" s="9">
        <v>1</v>
      </c>
      <c r="F736" s="9">
        <v>1</v>
      </c>
    </row>
    <row r="737" spans="1:6" x14ac:dyDescent="0.25">
      <c r="A737" s="14">
        <v>41550.585601851853</v>
      </c>
      <c r="B737" s="9"/>
      <c r="C737" s="9">
        <v>1</v>
      </c>
      <c r="D737" s="9"/>
      <c r="E737" s="9"/>
      <c r="F737" s="9">
        <v>1</v>
      </c>
    </row>
    <row r="738" spans="1:6" x14ac:dyDescent="0.25">
      <c r="A738" s="14">
        <v>41550.65934027778</v>
      </c>
      <c r="B738" s="9"/>
      <c r="C738" s="9"/>
      <c r="D738" s="9"/>
      <c r="E738" s="9">
        <v>1</v>
      </c>
      <c r="F738" s="9">
        <v>1</v>
      </c>
    </row>
    <row r="739" spans="1:6" x14ac:dyDescent="0.25">
      <c r="A739" s="14">
        <v>41550.714641203704</v>
      </c>
      <c r="B739" s="9"/>
      <c r="C739" s="9">
        <v>1</v>
      </c>
      <c r="D739" s="9"/>
      <c r="E739" s="9"/>
      <c r="F739" s="9">
        <v>1</v>
      </c>
    </row>
    <row r="740" spans="1:6" x14ac:dyDescent="0.25">
      <c r="A740" s="14">
        <v>41551.589780092596</v>
      </c>
      <c r="B740" s="9"/>
      <c r="C740" s="9">
        <v>1</v>
      </c>
      <c r="D740" s="9"/>
      <c r="E740" s="9"/>
      <c r="F740" s="9">
        <v>1</v>
      </c>
    </row>
    <row r="741" spans="1:6" x14ac:dyDescent="0.25">
      <c r="A741" s="14">
        <v>41554.833368055559</v>
      </c>
      <c r="B741" s="9">
        <v>1</v>
      </c>
      <c r="C741" s="9"/>
      <c r="D741" s="9"/>
      <c r="E741" s="9"/>
      <c r="F741" s="9">
        <v>1</v>
      </c>
    </row>
    <row r="742" spans="1:6" x14ac:dyDescent="0.25">
      <c r="A742" s="14">
        <v>41555.665312500001</v>
      </c>
      <c r="B742" s="9"/>
      <c r="C742" s="9"/>
      <c r="D742" s="9"/>
      <c r="E742" s="9">
        <v>1</v>
      </c>
      <c r="F742" s="9">
        <v>1</v>
      </c>
    </row>
    <row r="743" spans="1:6" x14ac:dyDescent="0.25">
      <c r="A743" s="14">
        <v>41556.804849537039</v>
      </c>
      <c r="B743" s="9"/>
      <c r="C743" s="9">
        <v>1</v>
      </c>
      <c r="D743" s="9"/>
      <c r="E743" s="9"/>
      <c r="F743" s="9">
        <v>1</v>
      </c>
    </row>
    <row r="744" spans="1:6" x14ac:dyDescent="0.25">
      <c r="A744" s="14">
        <v>41557.572291666664</v>
      </c>
      <c r="B744" s="9"/>
      <c r="C744" s="9"/>
      <c r="D744" s="9"/>
      <c r="E744" s="9">
        <v>1</v>
      </c>
      <c r="F744" s="9">
        <v>1</v>
      </c>
    </row>
    <row r="745" spans="1:6" x14ac:dyDescent="0.25">
      <c r="A745" s="14">
        <v>41557.741354166668</v>
      </c>
      <c r="B745" s="9"/>
      <c r="C745" s="9"/>
      <c r="D745" s="9"/>
      <c r="E745" s="9">
        <v>1</v>
      </c>
      <c r="F745" s="9">
        <v>1</v>
      </c>
    </row>
    <row r="746" spans="1:6" x14ac:dyDescent="0.25">
      <c r="A746" s="14">
        <v>41559.346620370372</v>
      </c>
      <c r="B746" s="9"/>
      <c r="C746" s="9">
        <v>1</v>
      </c>
      <c r="D746" s="9"/>
      <c r="E746" s="9"/>
      <c r="F746" s="9">
        <v>1</v>
      </c>
    </row>
    <row r="747" spans="1:6" x14ac:dyDescent="0.25">
      <c r="A747" s="14">
        <v>41561.292372685188</v>
      </c>
      <c r="B747" s="9"/>
      <c r="C747" s="9"/>
      <c r="D747" s="9"/>
      <c r="E747" s="9">
        <v>1</v>
      </c>
      <c r="F747" s="9">
        <v>1</v>
      </c>
    </row>
    <row r="748" spans="1:6" x14ac:dyDescent="0.25">
      <c r="A748" s="14">
        <v>41561.475219907406</v>
      </c>
      <c r="B748" s="9"/>
      <c r="C748" s="9"/>
      <c r="D748" s="9"/>
      <c r="E748" s="9">
        <v>1</v>
      </c>
      <c r="F748" s="9">
        <v>1</v>
      </c>
    </row>
    <row r="749" spans="1:6" x14ac:dyDescent="0.25">
      <c r="A749" s="14">
        <v>41561.599016203705</v>
      </c>
      <c r="B749" s="9"/>
      <c r="C749" s="9"/>
      <c r="D749" s="9"/>
      <c r="E749" s="9">
        <v>1</v>
      </c>
      <c r="F749" s="9">
        <v>1</v>
      </c>
    </row>
    <row r="750" spans="1:6" x14ac:dyDescent="0.25">
      <c r="A750" s="14">
        <v>41562.463217592594</v>
      </c>
      <c r="B750" s="9"/>
      <c r="C750" s="9">
        <v>1</v>
      </c>
      <c r="D750" s="9"/>
      <c r="E750" s="9"/>
      <c r="F750" s="9">
        <v>1</v>
      </c>
    </row>
    <row r="751" spans="1:6" x14ac:dyDescent="0.25">
      <c r="A751" s="14">
        <v>41563.277175925927</v>
      </c>
      <c r="B751" s="9"/>
      <c r="C751" s="9">
        <v>1</v>
      </c>
      <c r="D751" s="9"/>
      <c r="E751" s="9"/>
      <c r="F751" s="9">
        <v>1</v>
      </c>
    </row>
    <row r="752" spans="1:6" x14ac:dyDescent="0.25">
      <c r="A752" s="14">
        <v>41563.985798611109</v>
      </c>
      <c r="B752" s="9"/>
      <c r="C752" s="9"/>
      <c r="D752" s="9"/>
      <c r="E752" s="9">
        <v>1</v>
      </c>
      <c r="F752" s="9">
        <v>1</v>
      </c>
    </row>
    <row r="753" spans="1:6" x14ac:dyDescent="0.25">
      <c r="A753" s="14">
        <v>41569.367280092592</v>
      </c>
      <c r="B753" s="9"/>
      <c r="C753" s="9"/>
      <c r="D753" s="9"/>
      <c r="E753" s="9">
        <v>1</v>
      </c>
      <c r="F753" s="9">
        <v>1</v>
      </c>
    </row>
    <row r="754" spans="1:6" x14ac:dyDescent="0.25">
      <c r="A754" s="14">
        <v>41569.490497685183</v>
      </c>
      <c r="B754" s="9"/>
      <c r="C754" s="9">
        <v>1</v>
      </c>
      <c r="D754" s="9"/>
      <c r="E754" s="9"/>
      <c r="F754" s="9">
        <v>1</v>
      </c>
    </row>
    <row r="755" spans="1:6" x14ac:dyDescent="0.25">
      <c r="A755" s="14">
        <v>41570.274456018517</v>
      </c>
      <c r="B755" s="9"/>
      <c r="C755" s="9">
        <v>1</v>
      </c>
      <c r="D755" s="9"/>
      <c r="E755" s="9"/>
      <c r="F755" s="9">
        <v>1</v>
      </c>
    </row>
    <row r="756" spans="1:6" x14ac:dyDescent="0.25">
      <c r="A756" s="14">
        <v>41571.790046296293</v>
      </c>
      <c r="B756" s="9"/>
      <c r="C756" s="9"/>
      <c r="D756" s="9"/>
      <c r="E756" s="9">
        <v>1</v>
      </c>
      <c r="F756" s="9">
        <v>1</v>
      </c>
    </row>
    <row r="757" spans="1:6" x14ac:dyDescent="0.25">
      <c r="A757" s="14">
        <v>41572.021516203706</v>
      </c>
      <c r="B757" s="9"/>
      <c r="C757" s="9">
        <v>1</v>
      </c>
      <c r="D757" s="9"/>
      <c r="E757" s="9"/>
      <c r="F757" s="9">
        <v>1</v>
      </c>
    </row>
    <row r="758" spans="1:6" x14ac:dyDescent="0.25">
      <c r="A758" s="14">
        <v>41572.284641203703</v>
      </c>
      <c r="B758" s="9"/>
      <c r="C758" s="9"/>
      <c r="D758" s="9"/>
      <c r="E758" s="9">
        <v>1</v>
      </c>
      <c r="F758" s="9">
        <v>1</v>
      </c>
    </row>
    <row r="759" spans="1:6" x14ac:dyDescent="0.25">
      <c r="A759" s="14">
        <v>41572.750162037039</v>
      </c>
      <c r="B759" s="9"/>
      <c r="C759" s="9"/>
      <c r="D759" s="9"/>
      <c r="E759" s="9">
        <v>1</v>
      </c>
      <c r="F759" s="9">
        <v>1</v>
      </c>
    </row>
    <row r="760" spans="1:6" x14ac:dyDescent="0.25">
      <c r="A760" s="14">
        <v>41575.029097222221</v>
      </c>
      <c r="B760" s="9"/>
      <c r="C760" s="9">
        <v>1</v>
      </c>
      <c r="D760" s="9"/>
      <c r="E760" s="9"/>
      <c r="F760" s="9">
        <v>1</v>
      </c>
    </row>
    <row r="761" spans="1:6" x14ac:dyDescent="0.25">
      <c r="A761" s="14">
        <v>41575.319016203706</v>
      </c>
      <c r="B761" s="9"/>
      <c r="C761" s="9"/>
      <c r="D761" s="9"/>
      <c r="E761" s="9">
        <v>1</v>
      </c>
      <c r="F761" s="9">
        <v>1</v>
      </c>
    </row>
    <row r="762" spans="1:6" x14ac:dyDescent="0.25">
      <c r="A762" s="14">
        <v>41575.672581018516</v>
      </c>
      <c r="B762" s="9"/>
      <c r="C762" s="9">
        <v>1</v>
      </c>
      <c r="D762" s="9"/>
      <c r="E762" s="9"/>
      <c r="F762" s="9">
        <v>1</v>
      </c>
    </row>
    <row r="763" spans="1:6" x14ac:dyDescent="0.25">
      <c r="A763" s="14">
        <v>41576.626180555555</v>
      </c>
      <c r="B763" s="9"/>
      <c r="C763" s="9">
        <v>1</v>
      </c>
      <c r="D763" s="9"/>
      <c r="E763" s="9"/>
      <c r="F763" s="9">
        <v>1</v>
      </c>
    </row>
    <row r="764" spans="1:6" x14ac:dyDescent="0.25">
      <c r="A764" s="14">
        <v>41576.837094907409</v>
      </c>
      <c r="B764" s="9"/>
      <c r="C764" s="9">
        <v>1</v>
      </c>
      <c r="D764" s="9"/>
      <c r="E764" s="9"/>
      <c r="F764" s="9">
        <v>1</v>
      </c>
    </row>
    <row r="765" spans="1:6" x14ac:dyDescent="0.25">
      <c r="A765" s="14">
        <v>41577.352951388886</v>
      </c>
      <c r="B765" s="9"/>
      <c r="C765" s="9">
        <v>1</v>
      </c>
      <c r="D765" s="9"/>
      <c r="E765" s="9"/>
      <c r="F765" s="9">
        <v>1</v>
      </c>
    </row>
    <row r="766" spans="1:6" x14ac:dyDescent="0.25">
      <c r="A766" s="14">
        <v>41578.001770833333</v>
      </c>
      <c r="B766" s="9"/>
      <c r="C766" s="9"/>
      <c r="D766" s="9"/>
      <c r="E766" s="9">
        <v>1</v>
      </c>
      <c r="F766" s="9">
        <v>1</v>
      </c>
    </row>
    <row r="767" spans="1:6" x14ac:dyDescent="0.25">
      <c r="A767" s="14">
        <v>41578.718784722223</v>
      </c>
      <c r="B767" s="9"/>
      <c r="C767" s="9"/>
      <c r="D767" s="9"/>
      <c r="E767" s="9">
        <v>1</v>
      </c>
      <c r="F767" s="9">
        <v>1</v>
      </c>
    </row>
    <row r="768" spans="1:6" x14ac:dyDescent="0.25">
      <c r="A768" s="14">
        <v>41579.525925925926</v>
      </c>
      <c r="B768" s="9"/>
      <c r="C768" s="9"/>
      <c r="D768" s="9"/>
      <c r="E768" s="9">
        <v>1</v>
      </c>
      <c r="F768" s="9">
        <v>1</v>
      </c>
    </row>
    <row r="769" spans="1:6" x14ac:dyDescent="0.25">
      <c r="A769" s="14">
        <v>41579.637175925927</v>
      </c>
      <c r="B769" s="9"/>
      <c r="C769" s="9"/>
      <c r="D769" s="9"/>
      <c r="E769" s="9">
        <v>1</v>
      </c>
      <c r="F769" s="9">
        <v>1</v>
      </c>
    </row>
    <row r="770" spans="1:6" x14ac:dyDescent="0.25">
      <c r="A770" s="14">
        <v>41579.639664351853</v>
      </c>
      <c r="B770" s="9"/>
      <c r="C770" s="9"/>
      <c r="D770" s="9"/>
      <c r="E770" s="9">
        <v>1</v>
      </c>
      <c r="F770" s="9">
        <v>1</v>
      </c>
    </row>
    <row r="771" spans="1:6" x14ac:dyDescent="0.25">
      <c r="A771" s="14">
        <v>41582.875648148147</v>
      </c>
      <c r="B771" s="9"/>
      <c r="C771" s="9"/>
      <c r="D771" s="9"/>
      <c r="E771" s="9">
        <v>1</v>
      </c>
      <c r="F771" s="9">
        <v>1</v>
      </c>
    </row>
    <row r="772" spans="1:6" x14ac:dyDescent="0.25">
      <c r="A772" s="14">
        <v>41582.927071759259</v>
      </c>
      <c r="B772" s="9">
        <v>1</v>
      </c>
      <c r="C772" s="9"/>
      <c r="D772" s="9"/>
      <c r="E772" s="9"/>
      <c r="F772" s="9">
        <v>1</v>
      </c>
    </row>
    <row r="773" spans="1:6" x14ac:dyDescent="0.25">
      <c r="A773" s="14">
        <v>41586.266840277778</v>
      </c>
      <c r="B773" s="9"/>
      <c r="C773" s="9"/>
      <c r="D773" s="9"/>
      <c r="E773" s="9">
        <v>1</v>
      </c>
      <c r="F773" s="9">
        <v>1</v>
      </c>
    </row>
    <row r="774" spans="1:6" x14ac:dyDescent="0.25">
      <c r="A774" s="14">
        <v>41589.468553240738</v>
      </c>
      <c r="B774" s="9"/>
      <c r="C774" s="9"/>
      <c r="D774" s="9"/>
      <c r="E774" s="9">
        <v>1</v>
      </c>
      <c r="F774" s="9">
        <v>1</v>
      </c>
    </row>
    <row r="775" spans="1:6" x14ac:dyDescent="0.25">
      <c r="A775" s="14">
        <v>41590.047534722224</v>
      </c>
      <c r="B775" s="9"/>
      <c r="C775" s="9"/>
      <c r="D775" s="9"/>
      <c r="E775" s="9">
        <v>1</v>
      </c>
      <c r="F775" s="9">
        <v>1</v>
      </c>
    </row>
    <row r="776" spans="1:6" x14ac:dyDescent="0.25">
      <c r="A776" s="14">
        <v>41591.529641203706</v>
      </c>
      <c r="B776" s="9"/>
      <c r="C776" s="9"/>
      <c r="D776" s="9"/>
      <c r="E776" s="9">
        <v>1</v>
      </c>
      <c r="F776" s="9">
        <v>1</v>
      </c>
    </row>
    <row r="777" spans="1:6" x14ac:dyDescent="0.25">
      <c r="A777" s="14">
        <v>41591.756203703706</v>
      </c>
      <c r="B777" s="9"/>
      <c r="C777" s="9"/>
      <c r="D777" s="9"/>
      <c r="E777" s="9">
        <v>1</v>
      </c>
      <c r="F777" s="9">
        <v>1</v>
      </c>
    </row>
    <row r="778" spans="1:6" x14ac:dyDescent="0.25">
      <c r="A778" s="14">
        <v>41592.873668981483</v>
      </c>
      <c r="B778" s="9"/>
      <c r="C778" s="9"/>
      <c r="D778" s="9"/>
      <c r="E778" s="9">
        <v>1</v>
      </c>
      <c r="F778" s="9">
        <v>1</v>
      </c>
    </row>
    <row r="779" spans="1:6" x14ac:dyDescent="0.25">
      <c r="A779" s="14">
        <v>41593.998726851853</v>
      </c>
      <c r="B779" s="9"/>
      <c r="C779" s="9">
        <v>1</v>
      </c>
      <c r="D779" s="9"/>
      <c r="E779" s="9"/>
      <c r="F779" s="9">
        <v>1</v>
      </c>
    </row>
    <row r="780" spans="1:6" x14ac:dyDescent="0.25">
      <c r="A780" s="14">
        <v>41596.705104166664</v>
      </c>
      <c r="B780" s="9"/>
      <c r="C780" s="9"/>
      <c r="D780" s="9"/>
      <c r="E780" s="9">
        <v>1</v>
      </c>
      <c r="F780" s="9">
        <v>1</v>
      </c>
    </row>
    <row r="781" spans="1:6" x14ac:dyDescent="0.25">
      <c r="A781" s="14">
        <v>41597.580555555556</v>
      </c>
      <c r="B781" s="9"/>
      <c r="C781" s="9">
        <v>1</v>
      </c>
      <c r="D781" s="9"/>
      <c r="E781" s="9"/>
      <c r="F781" s="9">
        <v>1</v>
      </c>
    </row>
    <row r="782" spans="1:6" x14ac:dyDescent="0.25">
      <c r="A782" s="14">
        <v>41597.967638888891</v>
      </c>
      <c r="B782" s="9"/>
      <c r="C782" s="9"/>
      <c r="D782" s="9"/>
      <c r="E782" s="9">
        <v>1</v>
      </c>
      <c r="F782" s="9">
        <v>1</v>
      </c>
    </row>
    <row r="783" spans="1:6" x14ac:dyDescent="0.25">
      <c r="A783" s="14">
        <v>41598.211712962962</v>
      </c>
      <c r="B783" s="9"/>
      <c r="C783" s="9"/>
      <c r="D783" s="9"/>
      <c r="E783" s="9">
        <v>1</v>
      </c>
      <c r="F783" s="9">
        <v>1</v>
      </c>
    </row>
    <row r="784" spans="1:6" x14ac:dyDescent="0.25">
      <c r="A784" s="14">
        <v>41599.647349537037</v>
      </c>
      <c r="B784" s="9"/>
      <c r="C784" s="9">
        <v>1</v>
      </c>
      <c r="D784" s="9"/>
      <c r="E784" s="9"/>
      <c r="F784" s="9">
        <v>1</v>
      </c>
    </row>
    <row r="785" spans="1:6" x14ac:dyDescent="0.25">
      <c r="A785" s="14">
        <v>41600.330324074072</v>
      </c>
      <c r="B785" s="9"/>
      <c r="C785" s="9"/>
      <c r="D785" s="9"/>
      <c r="E785" s="9">
        <v>1</v>
      </c>
      <c r="F785" s="9">
        <v>1</v>
      </c>
    </row>
    <row r="786" spans="1:6" x14ac:dyDescent="0.25">
      <c r="A786" s="14">
        <v>41603.125335648147</v>
      </c>
      <c r="B786" s="9"/>
      <c r="C786" s="9"/>
      <c r="D786" s="9"/>
      <c r="E786" s="9">
        <v>1</v>
      </c>
      <c r="F786" s="9">
        <v>1</v>
      </c>
    </row>
    <row r="787" spans="1:6" x14ac:dyDescent="0.25">
      <c r="A787" s="14">
        <v>41603.814085648148</v>
      </c>
      <c r="B787" s="9"/>
      <c r="C787" s="9"/>
      <c r="D787" s="9"/>
      <c r="E787" s="9">
        <v>1</v>
      </c>
      <c r="F787" s="9">
        <v>1</v>
      </c>
    </row>
    <row r="788" spans="1:6" x14ac:dyDescent="0.25">
      <c r="A788" s="14">
        <v>41604.788124999999</v>
      </c>
      <c r="B788" s="9"/>
      <c r="C788" s="9">
        <v>1</v>
      </c>
      <c r="D788" s="9"/>
      <c r="E788" s="9"/>
      <c r="F788" s="9">
        <v>1</v>
      </c>
    </row>
    <row r="789" spans="1:6" x14ac:dyDescent="0.25">
      <c r="A789" s="14">
        <v>41604.959363425929</v>
      </c>
      <c r="B789" s="9"/>
      <c r="C789" s="9">
        <v>1</v>
      </c>
      <c r="D789" s="9"/>
      <c r="E789" s="9"/>
      <c r="F789" s="9">
        <v>1</v>
      </c>
    </row>
    <row r="790" spans="1:6" x14ac:dyDescent="0.25">
      <c r="A790" s="14">
        <v>41605.660115740742</v>
      </c>
      <c r="B790" s="9"/>
      <c r="C790" s="9"/>
      <c r="D790" s="9"/>
      <c r="E790" s="9">
        <v>1</v>
      </c>
      <c r="F790" s="9">
        <v>1</v>
      </c>
    </row>
    <row r="791" spans="1:6" x14ac:dyDescent="0.25">
      <c r="A791" s="14">
        <v>41607.622523148151</v>
      </c>
      <c r="B791" s="9"/>
      <c r="C791" s="9"/>
      <c r="D791" s="9"/>
      <c r="E791" s="9">
        <v>1</v>
      </c>
      <c r="F791" s="9">
        <v>1</v>
      </c>
    </row>
    <row r="792" spans="1:6" x14ac:dyDescent="0.25">
      <c r="A792" s="14">
        <v>41610.586087962962</v>
      </c>
      <c r="B792" s="9"/>
      <c r="C792" s="9"/>
      <c r="D792" s="9"/>
      <c r="E792" s="9">
        <v>1</v>
      </c>
      <c r="F792" s="9">
        <v>1</v>
      </c>
    </row>
    <row r="793" spans="1:6" x14ac:dyDescent="0.25">
      <c r="A793" s="14">
        <v>41611.709340277775</v>
      </c>
      <c r="B793" s="9"/>
      <c r="C793" s="9"/>
      <c r="D793" s="9"/>
      <c r="E793" s="9">
        <v>1</v>
      </c>
      <c r="F793" s="9">
        <v>1</v>
      </c>
    </row>
    <row r="794" spans="1:6" x14ac:dyDescent="0.25">
      <c r="A794" s="14">
        <v>41611.891909722224</v>
      </c>
      <c r="B794" s="9"/>
      <c r="C794" s="9"/>
      <c r="D794" s="9"/>
      <c r="E794" s="9">
        <v>1</v>
      </c>
      <c r="F794" s="9">
        <v>1</v>
      </c>
    </row>
    <row r="795" spans="1:6" x14ac:dyDescent="0.25">
      <c r="A795" s="14">
        <v>41612.70385416667</v>
      </c>
      <c r="B795" s="9"/>
      <c r="C795" s="9"/>
      <c r="D795" s="9"/>
      <c r="E795" s="9">
        <v>1</v>
      </c>
      <c r="F795" s="9">
        <v>1</v>
      </c>
    </row>
    <row r="796" spans="1:6" x14ac:dyDescent="0.25">
      <c r="A796" s="14">
        <v>41612.964641203704</v>
      </c>
      <c r="B796" s="9"/>
      <c r="C796" s="9">
        <v>1</v>
      </c>
      <c r="D796" s="9"/>
      <c r="E796" s="9"/>
      <c r="F796" s="9">
        <v>1</v>
      </c>
    </row>
    <row r="797" spans="1:6" x14ac:dyDescent="0.25">
      <c r="A797" s="14">
        <v>41614.354861111111</v>
      </c>
      <c r="B797" s="9"/>
      <c r="C797" s="9">
        <v>1</v>
      </c>
      <c r="D797" s="9"/>
      <c r="E797" s="9"/>
      <c r="F797" s="9">
        <v>1</v>
      </c>
    </row>
    <row r="798" spans="1:6" x14ac:dyDescent="0.25">
      <c r="A798" s="14">
        <v>41614.443159722221</v>
      </c>
      <c r="B798" s="9"/>
      <c r="C798" s="9"/>
      <c r="D798" s="9"/>
      <c r="E798" s="9">
        <v>1</v>
      </c>
      <c r="F798" s="9">
        <v>1</v>
      </c>
    </row>
    <row r="799" spans="1:6" x14ac:dyDescent="0.25">
      <c r="A799" s="14">
        <v>41615.819421296299</v>
      </c>
      <c r="B799" s="9"/>
      <c r="C799" s="9">
        <v>1</v>
      </c>
      <c r="D799" s="9"/>
      <c r="E799" s="9"/>
      <c r="F799" s="9">
        <v>1</v>
      </c>
    </row>
    <row r="800" spans="1:6" x14ac:dyDescent="0.25">
      <c r="A800" s="14">
        <v>41617.704328703701</v>
      </c>
      <c r="B800" s="9"/>
      <c r="C800" s="9"/>
      <c r="D800" s="9"/>
      <c r="E800" s="9">
        <v>1</v>
      </c>
      <c r="F800" s="9">
        <v>1</v>
      </c>
    </row>
    <row r="801" spans="1:6" x14ac:dyDescent="0.25">
      <c r="A801" s="14">
        <v>41619.789976851855</v>
      </c>
      <c r="B801" s="9"/>
      <c r="C801" s="9"/>
      <c r="D801" s="9"/>
      <c r="E801" s="9">
        <v>1</v>
      </c>
      <c r="F801" s="9">
        <v>1</v>
      </c>
    </row>
    <row r="802" spans="1:6" x14ac:dyDescent="0.25">
      <c r="A802" s="14">
        <v>41620.668344907404</v>
      </c>
      <c r="B802" s="9"/>
      <c r="C802" s="9"/>
      <c r="D802" s="9"/>
      <c r="E802" s="9">
        <v>1</v>
      </c>
      <c r="F802" s="9">
        <v>1</v>
      </c>
    </row>
    <row r="803" spans="1:6" x14ac:dyDescent="0.25">
      <c r="A803" s="14">
        <v>41620.692141203705</v>
      </c>
      <c r="B803" s="9"/>
      <c r="C803" s="9">
        <v>1</v>
      </c>
      <c r="D803" s="9"/>
      <c r="E803" s="9"/>
      <c r="F803" s="9">
        <v>1</v>
      </c>
    </row>
    <row r="804" spans="1:6" x14ac:dyDescent="0.25">
      <c r="A804" s="14">
        <v>41620.723078703704</v>
      </c>
      <c r="B804" s="9"/>
      <c r="C804" s="9">
        <v>1</v>
      </c>
      <c r="D804" s="9"/>
      <c r="E804" s="9"/>
      <c r="F804" s="9">
        <v>1</v>
      </c>
    </row>
    <row r="805" spans="1:6" x14ac:dyDescent="0.25">
      <c r="A805" s="14">
        <v>41626.552719907406</v>
      </c>
      <c r="B805" s="9"/>
      <c r="C805" s="9"/>
      <c r="D805" s="9"/>
      <c r="E805" s="9">
        <v>1</v>
      </c>
      <c r="F805" s="9">
        <v>1</v>
      </c>
    </row>
    <row r="806" spans="1:6" x14ac:dyDescent="0.25">
      <c r="A806" s="14">
        <v>41626.707951388889</v>
      </c>
      <c r="B806" s="9"/>
      <c r="C806" s="9"/>
      <c r="D806" s="9"/>
      <c r="E806" s="9">
        <v>1</v>
      </c>
      <c r="F806" s="9">
        <v>1</v>
      </c>
    </row>
    <row r="807" spans="1:6" x14ac:dyDescent="0.25">
      <c r="A807" s="14">
        <v>41628.625347222223</v>
      </c>
      <c r="B807" s="9"/>
      <c r="C807" s="9"/>
      <c r="D807" s="9"/>
      <c r="E807" s="9">
        <v>1</v>
      </c>
      <c r="F807" s="9">
        <v>1</v>
      </c>
    </row>
    <row r="808" spans="1:6" x14ac:dyDescent="0.25">
      <c r="A808" s="14">
        <v>41631.694432870368</v>
      </c>
      <c r="B808" s="9"/>
      <c r="C808" s="9"/>
      <c r="D808" s="9"/>
      <c r="E808" s="9">
        <v>1</v>
      </c>
      <c r="F808" s="9">
        <v>1</v>
      </c>
    </row>
    <row r="809" spans="1:6" x14ac:dyDescent="0.25">
      <c r="A809" s="14">
        <v>41634.506840277776</v>
      </c>
      <c r="B809" s="9"/>
      <c r="C809" s="9">
        <v>1</v>
      </c>
      <c r="D809" s="9"/>
      <c r="E809" s="9"/>
      <c r="F809" s="9">
        <v>1</v>
      </c>
    </row>
    <row r="810" spans="1:6" x14ac:dyDescent="0.25">
      <c r="A810" s="14">
        <v>41634.588680555556</v>
      </c>
      <c r="B810" s="9"/>
      <c r="C810" s="9"/>
      <c r="D810" s="9"/>
      <c r="E810" s="9">
        <v>1</v>
      </c>
      <c r="F810" s="9">
        <v>1</v>
      </c>
    </row>
    <row r="811" spans="1:6" x14ac:dyDescent="0.25">
      <c r="A811" s="14">
        <v>41638.134571759256</v>
      </c>
      <c r="B811" s="9"/>
      <c r="C811" s="9"/>
      <c r="D811" s="9"/>
      <c r="E811" s="9">
        <v>1</v>
      </c>
      <c r="F811" s="9">
        <v>1</v>
      </c>
    </row>
    <row r="812" spans="1:6" x14ac:dyDescent="0.25">
      <c r="A812" s="14">
        <v>41641.796817129631</v>
      </c>
      <c r="B812" s="9"/>
      <c r="C812" s="9">
        <v>1</v>
      </c>
      <c r="D812" s="9"/>
      <c r="E812" s="9"/>
      <c r="F812" s="9">
        <v>1</v>
      </c>
    </row>
    <row r="813" spans="1:6" x14ac:dyDescent="0.25">
      <c r="A813" s="14">
        <v>41642.543124999997</v>
      </c>
      <c r="B813" s="9"/>
      <c r="C813" s="9">
        <v>1</v>
      </c>
      <c r="D813" s="9"/>
      <c r="E813" s="9"/>
      <c r="F813" s="9">
        <v>1</v>
      </c>
    </row>
    <row r="814" spans="1:6" x14ac:dyDescent="0.25">
      <c r="A814" s="14">
        <v>41643.27884259259</v>
      </c>
      <c r="B814" s="9"/>
      <c r="C814" s="9">
        <v>1</v>
      </c>
      <c r="D814" s="9"/>
      <c r="E814" s="9"/>
      <c r="F814" s="9">
        <v>1</v>
      </c>
    </row>
    <row r="815" spans="1:6" x14ac:dyDescent="0.25">
      <c r="A815" s="14">
        <v>41645.623807870368</v>
      </c>
      <c r="B815" s="9"/>
      <c r="C815" s="9">
        <v>1</v>
      </c>
      <c r="D815" s="9"/>
      <c r="E815" s="9"/>
      <c r="F815" s="9">
        <v>1</v>
      </c>
    </row>
    <row r="816" spans="1:6" x14ac:dyDescent="0.25">
      <c r="A816" s="14">
        <v>41645.658946759257</v>
      </c>
      <c r="B816" s="9"/>
      <c r="C816" s="9"/>
      <c r="D816" s="9"/>
      <c r="E816" s="9">
        <v>1</v>
      </c>
      <c r="F816" s="9">
        <v>1</v>
      </c>
    </row>
    <row r="817" spans="1:6" x14ac:dyDescent="0.25">
      <c r="A817" s="14">
        <v>41646.419699074075</v>
      </c>
      <c r="B817" s="9"/>
      <c r="C817" s="9"/>
      <c r="D817" s="9"/>
      <c r="E817" s="9">
        <v>1</v>
      </c>
      <c r="F817" s="9">
        <v>1</v>
      </c>
    </row>
    <row r="818" spans="1:6" x14ac:dyDescent="0.25">
      <c r="A818" s="14">
        <v>41646.58388888889</v>
      </c>
      <c r="B818" s="9"/>
      <c r="C818" s="9"/>
      <c r="D818" s="9"/>
      <c r="E818" s="9">
        <v>1</v>
      </c>
      <c r="F818" s="9">
        <v>1</v>
      </c>
    </row>
    <row r="819" spans="1:6" x14ac:dyDescent="0.25">
      <c r="A819" s="14">
        <v>41647.42392361111</v>
      </c>
      <c r="B819" s="9"/>
      <c r="C819" s="9">
        <v>1</v>
      </c>
      <c r="D819" s="9"/>
      <c r="E819" s="9"/>
      <c r="F819" s="9">
        <v>1</v>
      </c>
    </row>
    <row r="820" spans="1:6" x14ac:dyDescent="0.25">
      <c r="A820" s="14">
        <v>41648.187858796293</v>
      </c>
      <c r="B820" s="9"/>
      <c r="C820" s="9"/>
      <c r="D820" s="9"/>
      <c r="E820" s="9">
        <v>1</v>
      </c>
      <c r="F820" s="9">
        <v>1</v>
      </c>
    </row>
    <row r="821" spans="1:6" x14ac:dyDescent="0.25">
      <c r="A821" s="14">
        <v>41649.80672453704</v>
      </c>
      <c r="B821" s="9"/>
      <c r="C821" s="9">
        <v>1</v>
      </c>
      <c r="D821" s="9"/>
      <c r="E821" s="9"/>
      <c r="F821" s="9">
        <v>1</v>
      </c>
    </row>
    <row r="822" spans="1:6" x14ac:dyDescent="0.25">
      <c r="A822" s="14">
        <v>41652.534155092595</v>
      </c>
      <c r="B822" s="9">
        <v>1</v>
      </c>
      <c r="C822" s="9"/>
      <c r="D822" s="9"/>
      <c r="E822" s="9"/>
      <c r="F822" s="9">
        <v>1</v>
      </c>
    </row>
    <row r="823" spans="1:6" x14ac:dyDescent="0.25">
      <c r="A823" s="14">
        <v>41654.738425925927</v>
      </c>
      <c r="B823" s="9"/>
      <c r="C823" s="9">
        <v>1</v>
      </c>
      <c r="D823" s="9"/>
      <c r="E823" s="9"/>
      <c r="F823" s="9">
        <v>1</v>
      </c>
    </row>
    <row r="824" spans="1:6" x14ac:dyDescent="0.25">
      <c r="A824" s="14">
        <v>41655.500972222224</v>
      </c>
      <c r="B824" s="9"/>
      <c r="C824" s="9"/>
      <c r="D824" s="9"/>
      <c r="E824" s="9">
        <v>1</v>
      </c>
      <c r="F824" s="9">
        <v>1</v>
      </c>
    </row>
    <row r="825" spans="1:6" x14ac:dyDescent="0.25">
      <c r="A825" s="14">
        <v>41656.554305555554</v>
      </c>
      <c r="B825" s="9"/>
      <c r="C825" s="9"/>
      <c r="D825" s="9"/>
      <c r="E825" s="9">
        <v>1</v>
      </c>
      <c r="F825" s="9">
        <v>1</v>
      </c>
    </row>
    <row r="826" spans="1:6" x14ac:dyDescent="0.25">
      <c r="A826" s="14">
        <v>41657.715474537035</v>
      </c>
      <c r="B826" s="9"/>
      <c r="C826" s="9"/>
      <c r="D826" s="9"/>
      <c r="E826" s="9">
        <v>1</v>
      </c>
      <c r="F826" s="9">
        <v>1</v>
      </c>
    </row>
    <row r="827" spans="1:6" x14ac:dyDescent="0.25">
      <c r="A827" s="14">
        <v>41657.776747685188</v>
      </c>
      <c r="B827" s="9"/>
      <c r="C827" s="9"/>
      <c r="D827" s="9"/>
      <c r="E827" s="9">
        <v>1</v>
      </c>
      <c r="F827" s="9">
        <v>1</v>
      </c>
    </row>
    <row r="828" spans="1:6" x14ac:dyDescent="0.25">
      <c r="A828" s="14">
        <v>41660.500196759262</v>
      </c>
      <c r="B828" s="9"/>
      <c r="C828" s="9"/>
      <c r="D828" s="9"/>
      <c r="E828" s="9">
        <v>1</v>
      </c>
      <c r="F828" s="9">
        <v>1</v>
      </c>
    </row>
    <row r="829" spans="1:6" x14ac:dyDescent="0.25">
      <c r="A829" s="14">
        <v>41660.584224537037</v>
      </c>
      <c r="B829" s="9"/>
      <c r="C829" s="9">
        <v>1</v>
      </c>
      <c r="D829" s="9"/>
      <c r="E829" s="9"/>
      <c r="F829" s="9">
        <v>1</v>
      </c>
    </row>
    <row r="830" spans="1:6" x14ac:dyDescent="0.25">
      <c r="A830" s="14">
        <v>41661.172708333332</v>
      </c>
      <c r="B830" s="9"/>
      <c r="C830" s="9">
        <v>1</v>
      </c>
      <c r="D830" s="9"/>
      <c r="E830" s="9"/>
      <c r="F830" s="9">
        <v>1</v>
      </c>
    </row>
    <row r="831" spans="1:6" x14ac:dyDescent="0.25">
      <c r="A831" s="14">
        <v>41661.839166666665</v>
      </c>
      <c r="B831" s="9"/>
      <c r="C831" s="9"/>
      <c r="D831" s="9"/>
      <c r="E831" s="9">
        <v>1</v>
      </c>
      <c r="F831" s="9">
        <v>1</v>
      </c>
    </row>
    <row r="832" spans="1:6" x14ac:dyDescent="0.25">
      <c r="A832" s="14">
        <v>41662.646655092591</v>
      </c>
      <c r="B832" s="9"/>
      <c r="C832" s="9"/>
      <c r="D832" s="9"/>
      <c r="E832" s="9">
        <v>1</v>
      </c>
      <c r="F832" s="9">
        <v>1</v>
      </c>
    </row>
    <row r="833" spans="1:6" x14ac:dyDescent="0.25">
      <c r="A833" s="14">
        <v>41663.292326388888</v>
      </c>
      <c r="B833" s="9"/>
      <c r="C833" s="9"/>
      <c r="D833" s="9"/>
      <c r="E833" s="9">
        <v>1</v>
      </c>
      <c r="F833" s="9">
        <v>1</v>
      </c>
    </row>
    <row r="834" spans="1:6" x14ac:dyDescent="0.25">
      <c r="A834" s="14">
        <v>41663.361006944448</v>
      </c>
      <c r="B834" s="9"/>
      <c r="C834" s="9"/>
      <c r="D834" s="9"/>
      <c r="E834" s="9">
        <v>1</v>
      </c>
      <c r="F834" s="9">
        <v>1</v>
      </c>
    </row>
    <row r="835" spans="1:6" x14ac:dyDescent="0.25">
      <c r="A835" s="14">
        <v>41663.571967592594</v>
      </c>
      <c r="B835" s="9"/>
      <c r="C835" s="9">
        <v>1</v>
      </c>
      <c r="D835" s="9"/>
      <c r="E835" s="9"/>
      <c r="F835" s="9">
        <v>1</v>
      </c>
    </row>
    <row r="836" spans="1:6" x14ac:dyDescent="0.25">
      <c r="A836" s="14">
        <v>41664.475775462961</v>
      </c>
      <c r="B836" s="9"/>
      <c r="C836" s="9"/>
      <c r="D836" s="9"/>
      <c r="E836" s="9">
        <v>1</v>
      </c>
      <c r="F836" s="9">
        <v>1</v>
      </c>
    </row>
    <row r="837" spans="1:6" x14ac:dyDescent="0.25">
      <c r="A837" s="14">
        <v>41666.63449074074</v>
      </c>
      <c r="B837" s="9"/>
      <c r="C837" s="9"/>
      <c r="D837" s="9"/>
      <c r="E837" s="9">
        <v>1</v>
      </c>
      <c r="F837" s="9">
        <v>1</v>
      </c>
    </row>
    <row r="838" spans="1:6" x14ac:dyDescent="0.25">
      <c r="A838" s="14">
        <v>41666.716377314813</v>
      </c>
      <c r="B838" s="9"/>
      <c r="C838" s="9"/>
      <c r="D838" s="9"/>
      <c r="E838" s="9">
        <v>1</v>
      </c>
      <c r="F838" s="9">
        <v>1</v>
      </c>
    </row>
    <row r="839" spans="1:6" x14ac:dyDescent="0.25">
      <c r="A839" s="14">
        <v>41667.066979166666</v>
      </c>
      <c r="B839" s="9"/>
      <c r="C839" s="9"/>
      <c r="D839" s="9"/>
      <c r="E839" s="9">
        <v>1</v>
      </c>
      <c r="F839" s="9">
        <v>1</v>
      </c>
    </row>
    <row r="840" spans="1:6" x14ac:dyDescent="0.25">
      <c r="A840" s="14">
        <v>41667.614953703705</v>
      </c>
      <c r="B840" s="9"/>
      <c r="C840" s="9"/>
      <c r="D840" s="9"/>
      <c r="E840" s="9">
        <v>1</v>
      </c>
      <c r="F840" s="9">
        <v>1</v>
      </c>
    </row>
    <row r="841" spans="1:6" x14ac:dyDescent="0.25">
      <c r="A841" s="14">
        <v>41668.398136574076</v>
      </c>
      <c r="B841" s="9"/>
      <c r="C841" s="9"/>
      <c r="D841" s="9"/>
      <c r="E841" s="9">
        <v>1</v>
      </c>
      <c r="F841" s="9">
        <v>1</v>
      </c>
    </row>
    <row r="842" spans="1:6" x14ac:dyDescent="0.25">
      <c r="A842" s="14">
        <v>41671.728530092594</v>
      </c>
      <c r="B842" s="9">
        <v>1</v>
      </c>
      <c r="C842" s="9"/>
      <c r="D842" s="9"/>
      <c r="E842" s="9"/>
      <c r="F842" s="9">
        <v>1</v>
      </c>
    </row>
    <row r="843" spans="1:6" x14ac:dyDescent="0.25">
      <c r="A843" s="14">
        <v>41673.854745370372</v>
      </c>
      <c r="B843" s="9"/>
      <c r="C843" s="9"/>
      <c r="D843" s="9"/>
      <c r="E843" s="9">
        <v>1</v>
      </c>
      <c r="F843" s="9">
        <v>1</v>
      </c>
    </row>
    <row r="844" spans="1:6" x14ac:dyDescent="0.25">
      <c r="A844" s="14">
        <v>41673.876608796294</v>
      </c>
      <c r="B844" s="9"/>
      <c r="C844" s="9"/>
      <c r="D844" s="9"/>
      <c r="E844" s="9">
        <v>1</v>
      </c>
      <c r="F844" s="9">
        <v>1</v>
      </c>
    </row>
    <row r="845" spans="1:6" x14ac:dyDescent="0.25">
      <c r="A845" s="14">
        <v>41674.941192129627</v>
      </c>
      <c r="B845" s="9"/>
      <c r="C845" s="9"/>
      <c r="D845" s="9"/>
      <c r="E845" s="9">
        <v>1</v>
      </c>
      <c r="F845" s="9">
        <v>1</v>
      </c>
    </row>
    <row r="846" spans="1:6" x14ac:dyDescent="0.25">
      <c r="A846" s="14">
        <v>41680.151643518519</v>
      </c>
      <c r="B846" s="9"/>
      <c r="C846" s="9">
        <v>1</v>
      </c>
      <c r="D846" s="9"/>
      <c r="E846" s="9"/>
      <c r="F846" s="9">
        <v>1</v>
      </c>
    </row>
    <row r="847" spans="1:6" x14ac:dyDescent="0.25">
      <c r="A847" s="14">
        <v>41680.375069444446</v>
      </c>
      <c r="B847" s="9"/>
      <c r="C847" s="9"/>
      <c r="D847" s="9"/>
      <c r="E847" s="9">
        <v>1</v>
      </c>
      <c r="F847" s="9">
        <v>1</v>
      </c>
    </row>
    <row r="848" spans="1:6" x14ac:dyDescent="0.25">
      <c r="A848" s="14">
        <v>41680.981365740743</v>
      </c>
      <c r="B848" s="9"/>
      <c r="C848" s="9">
        <v>1</v>
      </c>
      <c r="D848" s="9"/>
      <c r="E848" s="9"/>
      <c r="F848" s="9">
        <v>1</v>
      </c>
    </row>
    <row r="849" spans="1:6" x14ac:dyDescent="0.25">
      <c r="A849" s="14">
        <v>41681.862245370372</v>
      </c>
      <c r="B849" s="9"/>
      <c r="C849" s="9"/>
      <c r="D849" s="9"/>
      <c r="E849" s="9">
        <v>1</v>
      </c>
      <c r="F849" s="9">
        <v>1</v>
      </c>
    </row>
    <row r="850" spans="1:6" x14ac:dyDescent="0.25">
      <c r="A850" s="14">
        <v>41681.890856481485</v>
      </c>
      <c r="B850" s="9"/>
      <c r="C850" s="9"/>
      <c r="D850" s="9"/>
      <c r="E850" s="9">
        <v>1</v>
      </c>
      <c r="F850" s="9">
        <v>1</v>
      </c>
    </row>
    <row r="851" spans="1:6" x14ac:dyDescent="0.25">
      <c r="A851" s="14">
        <v>41682.028136574074</v>
      </c>
      <c r="B851" s="9"/>
      <c r="C851" s="9">
        <v>1</v>
      </c>
      <c r="D851" s="9"/>
      <c r="E851" s="9"/>
      <c r="F851" s="9">
        <v>1</v>
      </c>
    </row>
    <row r="852" spans="1:6" x14ac:dyDescent="0.25">
      <c r="A852" s="14">
        <v>41682.597569444442</v>
      </c>
      <c r="B852" s="9"/>
      <c r="C852" s="9"/>
      <c r="D852" s="9"/>
      <c r="E852" s="9">
        <v>1</v>
      </c>
      <c r="F852" s="9">
        <v>1</v>
      </c>
    </row>
    <row r="853" spans="1:6" x14ac:dyDescent="0.25">
      <c r="A853" s="14">
        <v>41683.62394675926</v>
      </c>
      <c r="B853" s="9"/>
      <c r="C853" s="9">
        <v>1</v>
      </c>
      <c r="D853" s="9"/>
      <c r="E853" s="9"/>
      <c r="F853" s="9">
        <v>1</v>
      </c>
    </row>
    <row r="854" spans="1:6" x14ac:dyDescent="0.25">
      <c r="A854" s="14">
        <v>41686.496874999997</v>
      </c>
      <c r="B854" s="9"/>
      <c r="C854" s="9">
        <v>1</v>
      </c>
      <c r="D854" s="9"/>
      <c r="E854" s="9"/>
      <c r="F854" s="9">
        <v>1</v>
      </c>
    </row>
    <row r="855" spans="1:6" x14ac:dyDescent="0.25">
      <c r="A855" s="14">
        <v>41688.941678240742</v>
      </c>
      <c r="B855" s="9"/>
      <c r="C855" s="9"/>
      <c r="D855" s="9"/>
      <c r="E855" s="9">
        <v>1</v>
      </c>
      <c r="F855" s="9">
        <v>1</v>
      </c>
    </row>
    <row r="856" spans="1:6" x14ac:dyDescent="0.25">
      <c r="A856" s="14">
        <v>41689.709629629629</v>
      </c>
      <c r="B856" s="9"/>
      <c r="C856" s="9"/>
      <c r="D856" s="9"/>
      <c r="E856" s="9">
        <v>1</v>
      </c>
      <c r="F856" s="9">
        <v>1</v>
      </c>
    </row>
    <row r="857" spans="1:6" x14ac:dyDescent="0.25">
      <c r="A857" s="14">
        <v>41691.875810185185</v>
      </c>
      <c r="B857" s="9"/>
      <c r="C857" s="9"/>
      <c r="D857" s="9"/>
      <c r="E857" s="9">
        <v>1</v>
      </c>
      <c r="F857" s="9">
        <v>1</v>
      </c>
    </row>
    <row r="858" spans="1:6" x14ac:dyDescent="0.25">
      <c r="A858" s="14">
        <v>41691.927395833336</v>
      </c>
      <c r="B858" s="9"/>
      <c r="C858" s="9">
        <v>1</v>
      </c>
      <c r="D858" s="9"/>
      <c r="E858" s="9"/>
      <c r="F858" s="9">
        <v>1</v>
      </c>
    </row>
    <row r="859" spans="1:6" x14ac:dyDescent="0.25">
      <c r="A859" s="14">
        <v>41694.183506944442</v>
      </c>
      <c r="B859" s="9"/>
      <c r="C859" s="9"/>
      <c r="D859" s="9"/>
      <c r="E859" s="9">
        <v>1</v>
      </c>
      <c r="F859" s="9">
        <v>1</v>
      </c>
    </row>
    <row r="860" spans="1:6" x14ac:dyDescent="0.25">
      <c r="A860" s="14">
        <v>41694.632326388892</v>
      </c>
      <c r="B860" s="9"/>
      <c r="C860" s="9"/>
      <c r="D860" s="9"/>
      <c r="E860" s="9">
        <v>1</v>
      </c>
      <c r="F860" s="9">
        <v>1</v>
      </c>
    </row>
    <row r="861" spans="1:6" x14ac:dyDescent="0.25">
      <c r="A861" s="14">
        <v>41694.808449074073</v>
      </c>
      <c r="B861" s="9"/>
      <c r="C861" s="9"/>
      <c r="D861" s="9"/>
      <c r="E861" s="9">
        <v>1</v>
      </c>
      <c r="F861" s="9">
        <v>1</v>
      </c>
    </row>
    <row r="862" spans="1:6" x14ac:dyDescent="0.25">
      <c r="A862" s="14">
        <v>41696.608796296299</v>
      </c>
      <c r="B862" s="9"/>
      <c r="C862" s="9"/>
      <c r="D862" s="9"/>
      <c r="E862" s="9">
        <v>1</v>
      </c>
      <c r="F862" s="9">
        <v>1</v>
      </c>
    </row>
    <row r="863" spans="1:6" x14ac:dyDescent="0.25">
      <c r="A863" s="14">
        <v>41701.693483796298</v>
      </c>
      <c r="B863" s="9"/>
      <c r="C863" s="9"/>
      <c r="D863" s="9"/>
      <c r="E863" s="9">
        <v>1</v>
      </c>
      <c r="F863" s="9">
        <v>1</v>
      </c>
    </row>
    <row r="864" spans="1:6" x14ac:dyDescent="0.25">
      <c r="A864" s="14">
        <v>41703.513645833336</v>
      </c>
      <c r="B864" s="9"/>
      <c r="C864" s="9">
        <v>1</v>
      </c>
      <c r="D864" s="9"/>
      <c r="E864" s="9"/>
      <c r="F864" s="9">
        <v>1</v>
      </c>
    </row>
    <row r="865" spans="1:6" x14ac:dyDescent="0.25">
      <c r="A865" s="14">
        <v>41703.958090277774</v>
      </c>
      <c r="B865" s="9"/>
      <c r="C865" s="9">
        <v>1</v>
      </c>
      <c r="D865" s="9"/>
      <c r="E865" s="9"/>
      <c r="F865" s="9">
        <v>1</v>
      </c>
    </row>
    <row r="866" spans="1:6" x14ac:dyDescent="0.25">
      <c r="A866" s="14">
        <v>41704.527604166666</v>
      </c>
      <c r="B866" s="9"/>
      <c r="C866" s="9"/>
      <c r="D866" s="9"/>
      <c r="E866" s="9">
        <v>1</v>
      </c>
      <c r="F866" s="9">
        <v>1</v>
      </c>
    </row>
    <row r="867" spans="1:6" x14ac:dyDescent="0.25">
      <c r="A867" s="14">
        <v>41709.255185185182</v>
      </c>
      <c r="B867" s="9"/>
      <c r="C867" s="9"/>
      <c r="D867" s="9"/>
      <c r="E867" s="9">
        <v>1</v>
      </c>
      <c r="F867" s="9">
        <v>1</v>
      </c>
    </row>
    <row r="868" spans="1:6" x14ac:dyDescent="0.25">
      <c r="A868" s="14">
        <v>41710.385949074072</v>
      </c>
      <c r="B868" s="9"/>
      <c r="C868" s="9"/>
      <c r="D868" s="9"/>
      <c r="E868" s="9">
        <v>1</v>
      </c>
      <c r="F868" s="9">
        <v>1</v>
      </c>
    </row>
    <row r="869" spans="1:6" x14ac:dyDescent="0.25">
      <c r="A869" s="14">
        <v>41710.960752314815</v>
      </c>
      <c r="B869" s="9"/>
      <c r="C869" s="9">
        <v>1</v>
      </c>
      <c r="D869" s="9"/>
      <c r="E869" s="9"/>
      <c r="F869" s="9">
        <v>1</v>
      </c>
    </row>
    <row r="870" spans="1:6" x14ac:dyDescent="0.25">
      <c r="A870" s="14">
        <v>41712.554340277777</v>
      </c>
      <c r="B870" s="9"/>
      <c r="C870" s="9">
        <v>1</v>
      </c>
      <c r="D870" s="9"/>
      <c r="E870" s="9"/>
      <c r="F870" s="9">
        <v>1</v>
      </c>
    </row>
    <row r="871" spans="1:6" x14ac:dyDescent="0.25">
      <c r="A871" s="14">
        <v>41715.666446759256</v>
      </c>
      <c r="B871" s="9">
        <v>1</v>
      </c>
      <c r="C871" s="9"/>
      <c r="D871" s="9"/>
      <c r="E871" s="9"/>
      <c r="F871" s="9">
        <v>1</v>
      </c>
    </row>
    <row r="872" spans="1:6" x14ac:dyDescent="0.25">
      <c r="A872" s="14">
        <v>41716.424513888887</v>
      </c>
      <c r="B872" s="9"/>
      <c r="C872" s="9"/>
      <c r="D872" s="9"/>
      <c r="E872" s="9">
        <v>1</v>
      </c>
      <c r="F872" s="9">
        <v>1</v>
      </c>
    </row>
    <row r="873" spans="1:6" x14ac:dyDescent="0.25">
      <c r="A873" s="14">
        <v>41716.509513888886</v>
      </c>
      <c r="B873" s="9"/>
      <c r="C873" s="9"/>
      <c r="D873" s="9"/>
      <c r="E873" s="9">
        <v>1</v>
      </c>
      <c r="F873" s="9">
        <v>1</v>
      </c>
    </row>
    <row r="874" spans="1:6" x14ac:dyDescent="0.25">
      <c r="A874" s="14">
        <v>41716.576678240737</v>
      </c>
      <c r="B874" s="9"/>
      <c r="C874" s="9"/>
      <c r="D874" s="9"/>
      <c r="E874" s="9">
        <v>1</v>
      </c>
      <c r="F874" s="9">
        <v>1</v>
      </c>
    </row>
    <row r="875" spans="1:6" x14ac:dyDescent="0.25">
      <c r="A875" s="14">
        <v>41717.834699074076</v>
      </c>
      <c r="B875" s="9"/>
      <c r="C875" s="9"/>
      <c r="D875" s="9"/>
      <c r="E875" s="9">
        <v>1</v>
      </c>
      <c r="F875" s="9">
        <v>1</v>
      </c>
    </row>
    <row r="876" spans="1:6" x14ac:dyDescent="0.25">
      <c r="A876" s="14">
        <v>41718.315370370372</v>
      </c>
      <c r="B876" s="9"/>
      <c r="C876" s="9">
        <v>1</v>
      </c>
      <c r="D876" s="9"/>
      <c r="E876" s="9"/>
      <c r="F876" s="9">
        <v>1</v>
      </c>
    </row>
    <row r="877" spans="1:6" x14ac:dyDescent="0.25">
      <c r="A877" s="14">
        <v>41718.669849537036</v>
      </c>
      <c r="B877" s="9"/>
      <c r="C877" s="9"/>
      <c r="D877" s="9"/>
      <c r="E877" s="9">
        <v>1</v>
      </c>
      <c r="F877" s="9">
        <v>1</v>
      </c>
    </row>
    <row r="878" spans="1:6" x14ac:dyDescent="0.25">
      <c r="A878" s="14">
        <v>41719.340798611112</v>
      </c>
      <c r="B878" s="9"/>
      <c r="C878" s="9"/>
      <c r="D878" s="9"/>
      <c r="E878" s="9">
        <v>1</v>
      </c>
      <c r="F878" s="9">
        <v>1</v>
      </c>
    </row>
    <row r="879" spans="1:6" x14ac:dyDescent="0.25">
      <c r="A879" s="14">
        <v>41719.459652777776</v>
      </c>
      <c r="B879" s="9"/>
      <c r="C879" s="9"/>
      <c r="D879" s="9"/>
      <c r="E879" s="9">
        <v>1</v>
      </c>
      <c r="F879" s="9">
        <v>1</v>
      </c>
    </row>
    <row r="880" spans="1:6" x14ac:dyDescent="0.25">
      <c r="A880" s="14">
        <v>41719.679594907408</v>
      </c>
      <c r="B880" s="9"/>
      <c r="C880" s="9"/>
      <c r="D880" s="9"/>
      <c r="E880" s="9">
        <v>1</v>
      </c>
      <c r="F880" s="9">
        <v>1</v>
      </c>
    </row>
    <row r="881" spans="1:6" x14ac:dyDescent="0.25">
      <c r="A881" s="14">
        <v>41722.458020833335</v>
      </c>
      <c r="B881" s="9"/>
      <c r="C881" s="9"/>
      <c r="D881" s="9"/>
      <c r="E881" s="9">
        <v>1</v>
      </c>
      <c r="F881" s="9">
        <v>1</v>
      </c>
    </row>
    <row r="882" spans="1:6" x14ac:dyDescent="0.25">
      <c r="A882" s="14">
        <v>41722.584074074075</v>
      </c>
      <c r="B882" s="9"/>
      <c r="C882" s="9">
        <v>1</v>
      </c>
      <c r="D882" s="9"/>
      <c r="E882" s="9"/>
      <c r="F882" s="9">
        <v>1</v>
      </c>
    </row>
    <row r="883" spans="1:6" x14ac:dyDescent="0.25">
      <c r="A883" s="14">
        <v>41723.591053240743</v>
      </c>
      <c r="B883" s="9"/>
      <c r="C883" s="9">
        <v>1</v>
      </c>
      <c r="D883" s="9"/>
      <c r="E883" s="9"/>
      <c r="F883" s="9">
        <v>1</v>
      </c>
    </row>
    <row r="884" spans="1:6" x14ac:dyDescent="0.25">
      <c r="A884" s="14">
        <v>41723.745057870372</v>
      </c>
      <c r="B884" s="9"/>
      <c r="C884" s="9">
        <v>1</v>
      </c>
      <c r="D884" s="9"/>
      <c r="E884" s="9"/>
      <c r="F884" s="9">
        <v>1</v>
      </c>
    </row>
    <row r="885" spans="1:6" x14ac:dyDescent="0.25">
      <c r="A885" s="14">
        <v>41724.568206018521</v>
      </c>
      <c r="B885" s="9"/>
      <c r="C885" s="9"/>
      <c r="D885" s="9"/>
      <c r="E885" s="9">
        <v>1</v>
      </c>
      <c r="F885" s="9">
        <v>1</v>
      </c>
    </row>
    <row r="886" spans="1:6" x14ac:dyDescent="0.25">
      <c r="A886" s="14">
        <v>41724.672766203701</v>
      </c>
      <c r="B886" s="9"/>
      <c r="C886" s="9"/>
      <c r="D886" s="9"/>
      <c r="E886" s="9">
        <v>1</v>
      </c>
      <c r="F886" s="9">
        <v>1</v>
      </c>
    </row>
    <row r="887" spans="1:6" x14ac:dyDescent="0.25">
      <c r="A887" s="14">
        <v>41724.874050925922</v>
      </c>
      <c r="B887" s="9"/>
      <c r="C887" s="9"/>
      <c r="D887" s="9"/>
      <c r="E887" s="9">
        <v>1</v>
      </c>
      <c r="F887" s="9">
        <v>1</v>
      </c>
    </row>
    <row r="888" spans="1:6" x14ac:dyDescent="0.25">
      <c r="A888" s="14">
        <v>41726.504421296297</v>
      </c>
      <c r="B888" s="9"/>
      <c r="C888" s="9"/>
      <c r="D888" s="9"/>
      <c r="E888" s="9">
        <v>1</v>
      </c>
      <c r="F888" s="9">
        <v>1</v>
      </c>
    </row>
    <row r="889" spans="1:6" x14ac:dyDescent="0.25">
      <c r="A889" s="14">
        <v>41729.493981481479</v>
      </c>
      <c r="B889" s="9"/>
      <c r="C889" s="9">
        <v>1</v>
      </c>
      <c r="D889" s="9"/>
      <c r="E889" s="9"/>
      <c r="F889" s="9">
        <v>1</v>
      </c>
    </row>
    <row r="890" spans="1:6" x14ac:dyDescent="0.25">
      <c r="A890" s="14">
        <v>41730.068414351852</v>
      </c>
      <c r="B890" s="9"/>
      <c r="C890" s="9"/>
      <c r="D890" s="9"/>
      <c r="E890" s="9">
        <v>1</v>
      </c>
      <c r="F890" s="9">
        <v>1</v>
      </c>
    </row>
    <row r="891" spans="1:6" x14ac:dyDescent="0.25">
      <c r="A891" s="14">
        <v>41730.37604166667</v>
      </c>
      <c r="B891" s="9"/>
      <c r="C891" s="9"/>
      <c r="D891" s="9"/>
      <c r="E891" s="9">
        <v>1</v>
      </c>
      <c r="F891" s="9">
        <v>1</v>
      </c>
    </row>
    <row r="892" spans="1:6" x14ac:dyDescent="0.25">
      <c r="A892" s="14">
        <v>41730.455196759256</v>
      </c>
      <c r="B892" s="9"/>
      <c r="C892" s="9"/>
      <c r="D892" s="9"/>
      <c r="E892" s="9">
        <v>1</v>
      </c>
      <c r="F892" s="9">
        <v>1</v>
      </c>
    </row>
    <row r="893" spans="1:6" x14ac:dyDescent="0.25">
      <c r="A893" s="14">
        <v>41730.500138888892</v>
      </c>
      <c r="B893" s="9"/>
      <c r="C893" s="9"/>
      <c r="D893" s="9"/>
      <c r="E893" s="9">
        <v>1</v>
      </c>
      <c r="F893" s="9">
        <v>1</v>
      </c>
    </row>
    <row r="894" spans="1:6" x14ac:dyDescent="0.25">
      <c r="A894" s="14">
        <v>41730.790069444447</v>
      </c>
      <c r="B894" s="9"/>
      <c r="C894" s="9"/>
      <c r="D894" s="9"/>
      <c r="E894" s="9">
        <v>1</v>
      </c>
      <c r="F894" s="9">
        <v>1</v>
      </c>
    </row>
    <row r="895" spans="1:6" x14ac:dyDescent="0.25">
      <c r="A895" s="14">
        <v>41731.312615740739</v>
      </c>
      <c r="B895" s="9"/>
      <c r="C895" s="9"/>
      <c r="D895" s="9"/>
      <c r="E895" s="9">
        <v>1</v>
      </c>
      <c r="F895" s="9">
        <v>1</v>
      </c>
    </row>
    <row r="896" spans="1:6" x14ac:dyDescent="0.25">
      <c r="A896" s="14">
        <v>41731.624791666669</v>
      </c>
      <c r="B896" s="9"/>
      <c r="C896" s="9"/>
      <c r="D896" s="9"/>
      <c r="E896" s="9">
        <v>1</v>
      </c>
      <c r="F896" s="9">
        <v>1</v>
      </c>
    </row>
    <row r="897" spans="1:6" x14ac:dyDescent="0.25">
      <c r="A897" s="14">
        <v>41732.27134259259</v>
      </c>
      <c r="B897" s="9"/>
      <c r="C897" s="9"/>
      <c r="D897" s="9"/>
      <c r="E897" s="9">
        <v>1</v>
      </c>
      <c r="F897" s="9">
        <v>1</v>
      </c>
    </row>
    <row r="898" spans="1:6" x14ac:dyDescent="0.25">
      <c r="A898" s="14">
        <v>41733.508101851854</v>
      </c>
      <c r="B898" s="9"/>
      <c r="C898" s="9">
        <v>1</v>
      </c>
      <c r="D898" s="9"/>
      <c r="E898" s="9"/>
      <c r="F898" s="9">
        <v>1</v>
      </c>
    </row>
    <row r="899" spans="1:6" x14ac:dyDescent="0.25">
      <c r="A899" s="14">
        <v>41733.528749999998</v>
      </c>
      <c r="B899" s="9"/>
      <c r="C899" s="9">
        <v>1</v>
      </c>
      <c r="D899" s="9"/>
      <c r="E899" s="9"/>
      <c r="F899" s="9">
        <v>1</v>
      </c>
    </row>
    <row r="900" spans="1:6" x14ac:dyDescent="0.25">
      <c r="A900" s="14">
        <v>41735.796168981484</v>
      </c>
      <c r="B900" s="9"/>
      <c r="C900" s="9"/>
      <c r="D900" s="9"/>
      <c r="E900" s="9">
        <v>1</v>
      </c>
      <c r="F900" s="9">
        <v>1</v>
      </c>
    </row>
    <row r="901" spans="1:6" x14ac:dyDescent="0.25">
      <c r="A901" s="14">
        <v>41736.341458333336</v>
      </c>
      <c r="B901" s="9">
        <v>1</v>
      </c>
      <c r="C901" s="9"/>
      <c r="D901" s="9"/>
      <c r="E901" s="9"/>
      <c r="F901" s="9">
        <v>1</v>
      </c>
    </row>
    <row r="902" spans="1:6" x14ac:dyDescent="0.25">
      <c r="A902" s="14">
        <v>41736.691319444442</v>
      </c>
      <c r="B902" s="9"/>
      <c r="C902" s="9"/>
      <c r="D902" s="9"/>
      <c r="E902" s="9">
        <v>1</v>
      </c>
      <c r="F902" s="9">
        <v>1</v>
      </c>
    </row>
    <row r="903" spans="1:6" x14ac:dyDescent="0.25">
      <c r="A903" s="14">
        <v>41736.889166666668</v>
      </c>
      <c r="B903" s="9"/>
      <c r="C903" s="9"/>
      <c r="D903" s="9"/>
      <c r="E903" s="9">
        <v>1</v>
      </c>
      <c r="F903" s="9">
        <v>1</v>
      </c>
    </row>
    <row r="904" spans="1:6" x14ac:dyDescent="0.25">
      <c r="A904" s="14">
        <v>41737.476331018515</v>
      </c>
      <c r="B904" s="9"/>
      <c r="C904" s="9"/>
      <c r="D904" s="9"/>
      <c r="E904" s="9">
        <v>1</v>
      </c>
      <c r="F904" s="9">
        <v>1</v>
      </c>
    </row>
    <row r="905" spans="1:6" x14ac:dyDescent="0.25">
      <c r="A905" s="14">
        <v>41738.656469907408</v>
      </c>
      <c r="B905" s="9"/>
      <c r="C905" s="9"/>
      <c r="D905" s="9"/>
      <c r="E905" s="9">
        <v>1</v>
      </c>
      <c r="F905" s="9">
        <v>1</v>
      </c>
    </row>
    <row r="906" spans="1:6" x14ac:dyDescent="0.25">
      <c r="A906" s="14">
        <v>41739.316967592589</v>
      </c>
      <c r="B906" s="9"/>
      <c r="C906" s="9"/>
      <c r="D906" s="9"/>
      <c r="E906" s="9">
        <v>1</v>
      </c>
      <c r="F906" s="9">
        <v>1</v>
      </c>
    </row>
    <row r="907" spans="1:6" x14ac:dyDescent="0.25">
      <c r="A907" s="14">
        <v>41739.929780092592</v>
      </c>
      <c r="B907" s="9"/>
      <c r="C907" s="9">
        <v>1</v>
      </c>
      <c r="D907" s="9"/>
      <c r="E907" s="9"/>
      <c r="F907" s="9">
        <v>1</v>
      </c>
    </row>
    <row r="908" spans="1:6" x14ac:dyDescent="0.25">
      <c r="A908" s="14">
        <v>41740.285324074073</v>
      </c>
      <c r="B908" s="9"/>
      <c r="C908" s="9">
        <v>1</v>
      </c>
      <c r="D908" s="9"/>
      <c r="E908" s="9"/>
      <c r="F908" s="9">
        <v>1</v>
      </c>
    </row>
    <row r="909" spans="1:6" x14ac:dyDescent="0.25">
      <c r="A909" s="14">
        <v>41742.572175925925</v>
      </c>
      <c r="B909" s="9"/>
      <c r="C909" s="9"/>
      <c r="D909" s="9"/>
      <c r="E909" s="9">
        <v>1</v>
      </c>
      <c r="F909" s="9">
        <v>1</v>
      </c>
    </row>
    <row r="910" spans="1:6" x14ac:dyDescent="0.25">
      <c r="A910" s="14">
        <v>41744.08253472222</v>
      </c>
      <c r="B910" s="9"/>
      <c r="C910" s="9"/>
      <c r="D910" s="9"/>
      <c r="E910" s="9">
        <v>1</v>
      </c>
      <c r="F910" s="9">
        <v>1</v>
      </c>
    </row>
    <row r="911" spans="1:6" x14ac:dyDescent="0.25">
      <c r="A911" s="14">
        <v>41744.382349537038</v>
      </c>
      <c r="B911" s="9"/>
      <c r="C911" s="9"/>
      <c r="D911" s="9"/>
      <c r="E911" s="9">
        <v>1</v>
      </c>
      <c r="F911" s="9">
        <v>1</v>
      </c>
    </row>
    <row r="912" spans="1:6" x14ac:dyDescent="0.25">
      <c r="A912" s="14">
        <v>41744.536874999998</v>
      </c>
      <c r="B912" s="9"/>
      <c r="C912" s="9"/>
      <c r="D912" s="9"/>
      <c r="E912" s="9">
        <v>1</v>
      </c>
      <c r="F912" s="9">
        <v>1</v>
      </c>
    </row>
    <row r="913" spans="1:6" x14ac:dyDescent="0.25">
      <c r="A913" s="14">
        <v>41745.427627314813</v>
      </c>
      <c r="B913" s="9"/>
      <c r="C913" s="9"/>
      <c r="D913" s="9"/>
      <c r="E913" s="9">
        <v>1</v>
      </c>
      <c r="F913" s="9">
        <v>1</v>
      </c>
    </row>
    <row r="914" spans="1:6" x14ac:dyDescent="0.25">
      <c r="A914" s="14">
        <v>41745.617939814816</v>
      </c>
      <c r="B914" s="9"/>
      <c r="C914" s="9">
        <v>1</v>
      </c>
      <c r="D914" s="9"/>
      <c r="E914" s="9"/>
      <c r="F914" s="9">
        <v>1</v>
      </c>
    </row>
    <row r="915" spans="1:6" x14ac:dyDescent="0.25">
      <c r="A915" s="14">
        <v>41745.637094907404</v>
      </c>
      <c r="B915" s="9"/>
      <c r="C915" s="9"/>
      <c r="D915" s="9"/>
      <c r="E915" s="9">
        <v>1</v>
      </c>
      <c r="F915" s="9">
        <v>1</v>
      </c>
    </row>
    <row r="916" spans="1:6" x14ac:dyDescent="0.25">
      <c r="A916" s="14">
        <v>41745.682986111111</v>
      </c>
      <c r="B916" s="9"/>
      <c r="C916" s="9">
        <v>1</v>
      </c>
      <c r="D916" s="9"/>
      <c r="E916" s="9"/>
      <c r="F916" s="9">
        <v>1</v>
      </c>
    </row>
    <row r="917" spans="1:6" x14ac:dyDescent="0.25">
      <c r="A917" s="14">
        <v>41745.981076388889</v>
      </c>
      <c r="B917" s="9"/>
      <c r="C917" s="9">
        <v>1</v>
      </c>
      <c r="D917" s="9"/>
      <c r="E917" s="9"/>
      <c r="F917" s="9">
        <v>1</v>
      </c>
    </row>
    <row r="918" spans="1:6" x14ac:dyDescent="0.25">
      <c r="A918" s="14">
        <v>41747.263171296298</v>
      </c>
      <c r="B918" s="9"/>
      <c r="C918" s="9"/>
      <c r="D918" s="9"/>
      <c r="E918" s="9">
        <v>1</v>
      </c>
      <c r="F918" s="9">
        <v>1</v>
      </c>
    </row>
    <row r="919" spans="1:6" x14ac:dyDescent="0.25">
      <c r="A919" s="14">
        <v>41747.661527777775</v>
      </c>
      <c r="B919" s="9"/>
      <c r="C919" s="9">
        <v>1</v>
      </c>
      <c r="D919" s="9"/>
      <c r="E919" s="9"/>
      <c r="F919" s="9">
        <v>1</v>
      </c>
    </row>
    <row r="920" spans="1:6" x14ac:dyDescent="0.25">
      <c r="A920" s="14">
        <v>41747.678726851853</v>
      </c>
      <c r="B920" s="9"/>
      <c r="C920" s="9">
        <v>1</v>
      </c>
      <c r="D920" s="9"/>
      <c r="E920" s="9"/>
      <c r="F920" s="9">
        <v>1</v>
      </c>
    </row>
    <row r="921" spans="1:6" x14ac:dyDescent="0.25">
      <c r="A921" s="14">
        <v>41752.626238425924</v>
      </c>
      <c r="B921" s="9"/>
      <c r="C921" s="9"/>
      <c r="D921" s="9"/>
      <c r="E921" s="9">
        <v>1</v>
      </c>
      <c r="F921" s="9">
        <v>1</v>
      </c>
    </row>
    <row r="922" spans="1:6" x14ac:dyDescent="0.25">
      <c r="A922" s="14">
        <v>41753.307523148149</v>
      </c>
      <c r="B922" s="9"/>
      <c r="C922" s="9"/>
      <c r="D922" s="9"/>
      <c r="E922" s="9">
        <v>1</v>
      </c>
      <c r="F922" s="9">
        <v>1</v>
      </c>
    </row>
    <row r="923" spans="1:6" x14ac:dyDescent="0.25">
      <c r="A923" s="14">
        <v>41753.384942129633</v>
      </c>
      <c r="B923" s="9"/>
      <c r="C923" s="9"/>
      <c r="D923" s="9"/>
      <c r="E923" s="9">
        <v>1</v>
      </c>
      <c r="F923" s="9">
        <v>1</v>
      </c>
    </row>
    <row r="924" spans="1:6" x14ac:dyDescent="0.25">
      <c r="A924" s="14">
        <v>41753.427442129629</v>
      </c>
      <c r="B924" s="9"/>
      <c r="C924" s="9"/>
      <c r="D924" s="9"/>
      <c r="E924" s="9">
        <v>1</v>
      </c>
      <c r="F924" s="9">
        <v>1</v>
      </c>
    </row>
    <row r="925" spans="1:6" x14ac:dyDescent="0.25">
      <c r="A925" s="14">
        <v>41753.549710648149</v>
      </c>
      <c r="B925" s="9"/>
      <c r="C925" s="9">
        <v>1</v>
      </c>
      <c r="D925" s="9"/>
      <c r="E925" s="9"/>
      <c r="F925" s="9">
        <v>1</v>
      </c>
    </row>
    <row r="926" spans="1:6" x14ac:dyDescent="0.25">
      <c r="A926" s="14">
        <v>41753.838750000003</v>
      </c>
      <c r="B926" s="9"/>
      <c r="C926" s="9"/>
      <c r="D926" s="9"/>
      <c r="E926" s="9">
        <v>1</v>
      </c>
      <c r="F926" s="9">
        <v>1</v>
      </c>
    </row>
    <row r="927" spans="1:6" x14ac:dyDescent="0.25">
      <c r="A927" s="14">
        <v>41754.355995370373</v>
      </c>
      <c r="B927" s="9"/>
      <c r="C927" s="9"/>
      <c r="D927" s="9"/>
      <c r="E927" s="9">
        <v>1</v>
      </c>
      <c r="F927" s="9">
        <v>1</v>
      </c>
    </row>
    <row r="928" spans="1:6" x14ac:dyDescent="0.25">
      <c r="A928" s="14">
        <v>41754.536909722221</v>
      </c>
      <c r="B928" s="9"/>
      <c r="C928" s="9"/>
      <c r="D928" s="9"/>
      <c r="E928" s="9">
        <v>1</v>
      </c>
      <c r="F928" s="9">
        <v>1</v>
      </c>
    </row>
    <row r="929" spans="1:6" x14ac:dyDescent="0.25">
      <c r="A929" s="14">
        <v>41754.909247685187</v>
      </c>
      <c r="B929" s="9"/>
      <c r="C929" s="9"/>
      <c r="D929" s="9"/>
      <c r="E929" s="9">
        <v>1</v>
      </c>
      <c r="F929" s="9">
        <v>1</v>
      </c>
    </row>
    <row r="930" spans="1:6" x14ac:dyDescent="0.25">
      <c r="A930" s="14">
        <v>41755.268391203703</v>
      </c>
      <c r="B930" s="9"/>
      <c r="C930" s="9">
        <v>1</v>
      </c>
      <c r="D930" s="9"/>
      <c r="E930" s="9"/>
      <c r="F930" s="9">
        <v>1</v>
      </c>
    </row>
    <row r="931" spans="1:6" x14ac:dyDescent="0.25">
      <c r="A931" s="14">
        <v>41757.76667824074</v>
      </c>
      <c r="B931" s="9"/>
      <c r="C931" s="9">
        <v>1</v>
      </c>
      <c r="D931" s="9"/>
      <c r="E931" s="9"/>
      <c r="F931" s="9">
        <v>1</v>
      </c>
    </row>
    <row r="932" spans="1:6" x14ac:dyDescent="0.25">
      <c r="A932" s="14">
        <v>41758.625231481485</v>
      </c>
      <c r="B932" s="9"/>
      <c r="C932" s="9"/>
      <c r="D932" s="9"/>
      <c r="E932" s="9">
        <v>1</v>
      </c>
      <c r="F932" s="9">
        <v>1</v>
      </c>
    </row>
    <row r="933" spans="1:6" x14ac:dyDescent="0.25">
      <c r="A933" s="14">
        <v>41758.631342592591</v>
      </c>
      <c r="B933" s="9"/>
      <c r="C933" s="9"/>
      <c r="D933" s="9"/>
      <c r="E933" s="9">
        <v>1</v>
      </c>
      <c r="F933" s="9">
        <v>1</v>
      </c>
    </row>
    <row r="934" spans="1:6" x14ac:dyDescent="0.25">
      <c r="A934" s="14">
        <v>41758.931296296294</v>
      </c>
      <c r="B934" s="9"/>
      <c r="C934" s="9"/>
      <c r="D934" s="9"/>
      <c r="E934" s="9">
        <v>1</v>
      </c>
      <c r="F934" s="9">
        <v>1</v>
      </c>
    </row>
    <row r="935" spans="1:6" x14ac:dyDescent="0.25">
      <c r="A935" s="14">
        <v>41759.334201388891</v>
      </c>
      <c r="B935" s="9"/>
      <c r="C935" s="9">
        <v>1</v>
      </c>
      <c r="D935" s="9"/>
      <c r="E935" s="9"/>
      <c r="F935" s="9">
        <v>1</v>
      </c>
    </row>
    <row r="936" spans="1:6" x14ac:dyDescent="0.25">
      <c r="A936" s="14">
        <v>41759.462604166663</v>
      </c>
      <c r="B936" s="9"/>
      <c r="C936" s="9"/>
      <c r="D936" s="9"/>
      <c r="E936" s="9">
        <v>1</v>
      </c>
      <c r="F936" s="9">
        <v>1</v>
      </c>
    </row>
    <row r="937" spans="1:6" x14ac:dyDescent="0.25">
      <c r="A937" s="14">
        <v>41759.714768518519</v>
      </c>
      <c r="B937" s="9"/>
      <c r="C937" s="9"/>
      <c r="D937" s="9"/>
      <c r="E937" s="9">
        <v>1</v>
      </c>
      <c r="F937" s="9">
        <v>1</v>
      </c>
    </row>
    <row r="938" spans="1:6" x14ac:dyDescent="0.25">
      <c r="A938" s="14">
        <v>41759.901412037034</v>
      </c>
      <c r="B938" s="9"/>
      <c r="C938" s="9">
        <v>1</v>
      </c>
      <c r="D938" s="9"/>
      <c r="E938" s="9"/>
      <c r="F938" s="9">
        <v>1</v>
      </c>
    </row>
    <row r="939" spans="1:6" x14ac:dyDescent="0.25">
      <c r="A939" s="14">
        <v>41760.588090277779</v>
      </c>
      <c r="B939" s="9"/>
      <c r="C939" s="9"/>
      <c r="D939" s="9"/>
      <c r="E939" s="9">
        <v>1</v>
      </c>
      <c r="F939" s="9">
        <v>1</v>
      </c>
    </row>
    <row r="940" spans="1:6" x14ac:dyDescent="0.25">
      <c r="A940" s="14">
        <v>41760.611712962964</v>
      </c>
      <c r="B940" s="9"/>
      <c r="C940" s="9"/>
      <c r="D940" s="9"/>
      <c r="E940" s="9">
        <v>1</v>
      </c>
      <c r="F940" s="9">
        <v>1</v>
      </c>
    </row>
    <row r="941" spans="1:6" x14ac:dyDescent="0.25">
      <c r="A941" s="14">
        <v>41760.700706018521</v>
      </c>
      <c r="B941" s="9"/>
      <c r="C941" s="9">
        <v>1</v>
      </c>
      <c r="D941" s="9"/>
      <c r="E941" s="9"/>
      <c r="F941" s="9">
        <v>1</v>
      </c>
    </row>
    <row r="942" spans="1:6" x14ac:dyDescent="0.25">
      <c r="A942" s="14">
        <v>41760.727372685185</v>
      </c>
      <c r="B942" s="9"/>
      <c r="C942" s="9"/>
      <c r="D942" s="9"/>
      <c r="E942" s="9">
        <v>1</v>
      </c>
      <c r="F942" s="9">
        <v>1</v>
      </c>
    </row>
    <row r="943" spans="1:6" x14ac:dyDescent="0.25">
      <c r="A943" s="14">
        <v>41761.301076388889</v>
      </c>
      <c r="B943" s="9"/>
      <c r="C943" s="9"/>
      <c r="D943" s="9"/>
      <c r="E943" s="9">
        <v>1</v>
      </c>
      <c r="F943" s="9">
        <v>1</v>
      </c>
    </row>
    <row r="944" spans="1:6" x14ac:dyDescent="0.25">
      <c r="A944" s="14">
        <v>41761.601817129631</v>
      </c>
      <c r="B944" s="9"/>
      <c r="C944" s="9">
        <v>1</v>
      </c>
      <c r="D944" s="9"/>
      <c r="E944" s="9"/>
      <c r="F944" s="9">
        <v>1</v>
      </c>
    </row>
    <row r="945" spans="1:6" x14ac:dyDescent="0.25">
      <c r="A945" s="14">
        <v>41761.734247685185</v>
      </c>
      <c r="B945" s="9"/>
      <c r="C945" s="9">
        <v>1</v>
      </c>
      <c r="D945" s="9"/>
      <c r="E945" s="9"/>
      <c r="F945" s="9">
        <v>1</v>
      </c>
    </row>
    <row r="946" spans="1:6" x14ac:dyDescent="0.25">
      <c r="A946" s="14">
        <v>41764.238298611112</v>
      </c>
      <c r="B946" s="9"/>
      <c r="C946" s="9"/>
      <c r="D946" s="9"/>
      <c r="E946" s="9">
        <v>1</v>
      </c>
      <c r="F946" s="9">
        <v>1</v>
      </c>
    </row>
    <row r="947" spans="1:6" x14ac:dyDescent="0.25">
      <c r="A947" s="14">
        <v>41765.402465277781</v>
      </c>
      <c r="B947" s="9"/>
      <c r="C947" s="9"/>
      <c r="D947" s="9"/>
      <c r="E947" s="9">
        <v>1</v>
      </c>
      <c r="F947" s="9">
        <v>1</v>
      </c>
    </row>
    <row r="948" spans="1:6" x14ac:dyDescent="0.25">
      <c r="A948" s="14">
        <v>41765.716319444444</v>
      </c>
      <c r="B948" s="9"/>
      <c r="C948" s="9">
        <v>1</v>
      </c>
      <c r="D948" s="9"/>
      <c r="E948" s="9"/>
      <c r="F948" s="9">
        <v>1</v>
      </c>
    </row>
    <row r="949" spans="1:6" x14ac:dyDescent="0.25">
      <c r="A949" s="14">
        <v>41765.730324074073</v>
      </c>
      <c r="B949" s="9"/>
      <c r="C949" s="9">
        <v>1</v>
      </c>
      <c r="D949" s="9"/>
      <c r="E949" s="9"/>
      <c r="F949" s="9">
        <v>1</v>
      </c>
    </row>
    <row r="950" spans="1:6" x14ac:dyDescent="0.25">
      <c r="A950" s="14">
        <v>41765.864166666666</v>
      </c>
      <c r="B950" s="9"/>
      <c r="C950" s="9">
        <v>1</v>
      </c>
      <c r="D950" s="9"/>
      <c r="E950" s="9"/>
      <c r="F950" s="9">
        <v>1</v>
      </c>
    </row>
    <row r="951" spans="1:6" x14ac:dyDescent="0.25">
      <c r="A951" s="14">
        <v>41766.408958333333</v>
      </c>
      <c r="B951" s="9"/>
      <c r="C951" s="9">
        <v>1</v>
      </c>
      <c r="D951" s="9"/>
      <c r="E951" s="9"/>
      <c r="F951" s="9">
        <v>1</v>
      </c>
    </row>
    <row r="952" spans="1:6" x14ac:dyDescent="0.25">
      <c r="A952" s="14">
        <v>41766.483703703707</v>
      </c>
      <c r="B952" s="9"/>
      <c r="C952" s="9">
        <v>1</v>
      </c>
      <c r="D952" s="9"/>
      <c r="E952" s="9"/>
      <c r="F952" s="9">
        <v>1</v>
      </c>
    </row>
    <row r="953" spans="1:6" x14ac:dyDescent="0.25">
      <c r="A953" s="14">
        <v>41766.509675925925</v>
      </c>
      <c r="B953" s="9"/>
      <c r="C953" s="9">
        <v>1</v>
      </c>
      <c r="D953" s="9"/>
      <c r="E953" s="9"/>
      <c r="F953" s="9">
        <v>1</v>
      </c>
    </row>
    <row r="954" spans="1:6" x14ac:dyDescent="0.25">
      <c r="A954" s="14">
        <v>41766.597395833334</v>
      </c>
      <c r="B954" s="9"/>
      <c r="C954" s="9"/>
      <c r="D954" s="9"/>
      <c r="E954" s="9">
        <v>1</v>
      </c>
      <c r="F954" s="9">
        <v>1</v>
      </c>
    </row>
    <row r="955" spans="1:6" x14ac:dyDescent="0.25">
      <c r="A955" s="14">
        <v>41766.762314814812</v>
      </c>
      <c r="B955" s="9"/>
      <c r="C955" s="9"/>
      <c r="D955" s="9"/>
      <c r="E955" s="9">
        <v>1</v>
      </c>
      <c r="F955" s="9">
        <v>1</v>
      </c>
    </row>
    <row r="956" spans="1:6" x14ac:dyDescent="0.25">
      <c r="A956" s="14">
        <v>41767.378761574073</v>
      </c>
      <c r="B956" s="9"/>
      <c r="C956" s="9">
        <v>1</v>
      </c>
      <c r="D956" s="9"/>
      <c r="E956" s="9"/>
      <c r="F956" s="9">
        <v>1</v>
      </c>
    </row>
    <row r="957" spans="1:6" x14ac:dyDescent="0.25">
      <c r="A957" s="14">
        <v>41767.442013888889</v>
      </c>
      <c r="B957" s="9"/>
      <c r="C957" s="9"/>
      <c r="D957" s="9"/>
      <c r="E957" s="9">
        <v>1</v>
      </c>
      <c r="F957" s="9">
        <v>1</v>
      </c>
    </row>
    <row r="958" spans="1:6" x14ac:dyDescent="0.25">
      <c r="A958" s="14">
        <v>41767.448530092595</v>
      </c>
      <c r="B958" s="9"/>
      <c r="C958" s="9"/>
      <c r="D958" s="9"/>
      <c r="E958" s="9">
        <v>1</v>
      </c>
      <c r="F958" s="9">
        <v>1</v>
      </c>
    </row>
    <row r="959" spans="1:6" x14ac:dyDescent="0.25">
      <c r="A959" s="14">
        <v>41768.633587962962</v>
      </c>
      <c r="B959" s="9"/>
      <c r="C959" s="9"/>
      <c r="D959" s="9"/>
      <c r="E959" s="9">
        <v>1</v>
      </c>
      <c r="F959" s="9">
        <v>1</v>
      </c>
    </row>
    <row r="960" spans="1:6" x14ac:dyDescent="0.25">
      <c r="A960" s="14">
        <v>41771.201631944445</v>
      </c>
      <c r="B960" s="9"/>
      <c r="C960" s="9">
        <v>1</v>
      </c>
      <c r="D960" s="9"/>
      <c r="E960" s="9"/>
      <c r="F960" s="9">
        <v>1</v>
      </c>
    </row>
    <row r="961" spans="1:6" x14ac:dyDescent="0.25">
      <c r="A961" s="14">
        <v>41771.363923611112</v>
      </c>
      <c r="B961" s="9"/>
      <c r="C961" s="9"/>
      <c r="D961" s="9"/>
      <c r="E961" s="9">
        <v>1</v>
      </c>
      <c r="F961" s="9">
        <v>1</v>
      </c>
    </row>
    <row r="962" spans="1:6" x14ac:dyDescent="0.25">
      <c r="A962" s="14">
        <v>41771.443599537037</v>
      </c>
      <c r="B962" s="9">
        <v>1</v>
      </c>
      <c r="C962" s="9"/>
      <c r="D962" s="9"/>
      <c r="E962" s="9"/>
      <c r="F962" s="9">
        <v>1</v>
      </c>
    </row>
    <row r="963" spans="1:6" x14ac:dyDescent="0.25">
      <c r="A963" s="14">
        <v>41771.606458333335</v>
      </c>
      <c r="B963" s="9"/>
      <c r="C963" s="9"/>
      <c r="D963" s="9"/>
      <c r="E963" s="9">
        <v>1</v>
      </c>
      <c r="F963" s="9">
        <v>1</v>
      </c>
    </row>
    <row r="964" spans="1:6" x14ac:dyDescent="0.25">
      <c r="A964" s="14">
        <v>41771.897604166668</v>
      </c>
      <c r="B964" s="9"/>
      <c r="C964" s="9"/>
      <c r="D964" s="9"/>
      <c r="E964" s="9">
        <v>1</v>
      </c>
      <c r="F964" s="9">
        <v>1</v>
      </c>
    </row>
    <row r="965" spans="1:6" x14ac:dyDescent="0.25">
      <c r="A965" s="14">
        <v>41772.44935185185</v>
      </c>
      <c r="B965" s="9"/>
      <c r="C965" s="9"/>
      <c r="D965" s="9"/>
      <c r="E965" s="9">
        <v>1</v>
      </c>
      <c r="F965" s="9">
        <v>1</v>
      </c>
    </row>
    <row r="966" spans="1:6" x14ac:dyDescent="0.25">
      <c r="A966" s="14">
        <v>41772.477060185185</v>
      </c>
      <c r="B966" s="9"/>
      <c r="C966" s="9"/>
      <c r="D966" s="9"/>
      <c r="E966" s="9">
        <v>1</v>
      </c>
      <c r="F966" s="9">
        <v>1</v>
      </c>
    </row>
    <row r="967" spans="1:6" x14ac:dyDescent="0.25">
      <c r="A967" s="14">
        <v>41772.519560185188</v>
      </c>
      <c r="B967" s="9"/>
      <c r="C967" s="9"/>
      <c r="D967" s="9"/>
      <c r="E967" s="9">
        <v>1</v>
      </c>
      <c r="F967" s="9">
        <v>1</v>
      </c>
    </row>
    <row r="968" spans="1:6" x14ac:dyDescent="0.25">
      <c r="A968" s="14">
        <v>41772.588946759257</v>
      </c>
      <c r="B968" s="9"/>
      <c r="C968" s="9">
        <v>1</v>
      </c>
      <c r="D968" s="9"/>
      <c r="E968" s="9"/>
      <c r="F968" s="9">
        <v>1</v>
      </c>
    </row>
    <row r="969" spans="1:6" x14ac:dyDescent="0.25">
      <c r="A969" s="14">
        <v>41772.800405092596</v>
      </c>
      <c r="B969" s="9"/>
      <c r="C969" s="9">
        <v>1</v>
      </c>
      <c r="D969" s="9"/>
      <c r="E969" s="9"/>
      <c r="F969" s="9">
        <v>1</v>
      </c>
    </row>
    <row r="970" spans="1:6" x14ac:dyDescent="0.25">
      <c r="A970" s="14">
        <v>41773.086226851854</v>
      </c>
      <c r="B970" s="9"/>
      <c r="C970" s="9">
        <v>1</v>
      </c>
      <c r="D970" s="9"/>
      <c r="E970" s="9"/>
      <c r="F970" s="9">
        <v>1</v>
      </c>
    </row>
    <row r="971" spans="1:6" x14ac:dyDescent="0.25">
      <c r="A971" s="14">
        <v>41773.72420138889</v>
      </c>
      <c r="B971" s="9"/>
      <c r="C971" s="9"/>
      <c r="D971" s="9"/>
      <c r="E971" s="9">
        <v>1</v>
      </c>
      <c r="F971" s="9">
        <v>1</v>
      </c>
    </row>
    <row r="972" spans="1:6" x14ac:dyDescent="0.25">
      <c r="A972" s="14">
        <v>41774.391597222224</v>
      </c>
      <c r="B972" s="9"/>
      <c r="C972" s="9"/>
      <c r="D972" s="9"/>
      <c r="E972" s="9">
        <v>1</v>
      </c>
      <c r="F972" s="9">
        <v>1</v>
      </c>
    </row>
    <row r="973" spans="1:6" x14ac:dyDescent="0.25">
      <c r="A973" s="14">
        <v>41774.442870370367</v>
      </c>
      <c r="B973" s="9"/>
      <c r="C973" s="9">
        <v>1</v>
      </c>
      <c r="D973" s="9"/>
      <c r="E973" s="9"/>
      <c r="F973" s="9">
        <v>1</v>
      </c>
    </row>
    <row r="974" spans="1:6" x14ac:dyDescent="0.25">
      <c r="A974" s="14">
        <v>41774.528726851851</v>
      </c>
      <c r="B974" s="9"/>
      <c r="C974" s="9"/>
      <c r="D974" s="9"/>
      <c r="E974" s="9">
        <v>1</v>
      </c>
      <c r="F974" s="9">
        <v>1</v>
      </c>
    </row>
    <row r="975" spans="1:6" x14ac:dyDescent="0.25">
      <c r="A975" s="14">
        <v>41775.427824074075</v>
      </c>
      <c r="B975" s="9"/>
      <c r="C975" s="9"/>
      <c r="D975" s="9"/>
      <c r="E975" s="9">
        <v>1</v>
      </c>
      <c r="F975" s="9">
        <v>1</v>
      </c>
    </row>
    <row r="976" spans="1:6" x14ac:dyDescent="0.25">
      <c r="A976" s="14">
        <v>41775.505636574075</v>
      </c>
      <c r="B976" s="9"/>
      <c r="C976" s="9">
        <v>1</v>
      </c>
      <c r="D976" s="9"/>
      <c r="E976" s="9"/>
      <c r="F976" s="9">
        <v>1</v>
      </c>
    </row>
    <row r="977" spans="1:6" x14ac:dyDescent="0.25">
      <c r="A977" s="14">
        <v>41775.545428240737</v>
      </c>
      <c r="B977" s="9"/>
      <c r="C977" s="9"/>
      <c r="D977" s="9"/>
      <c r="E977" s="9">
        <v>1</v>
      </c>
      <c r="F977" s="9">
        <v>1</v>
      </c>
    </row>
    <row r="978" spans="1:6" x14ac:dyDescent="0.25">
      <c r="A978" s="14">
        <v>41775.650231481479</v>
      </c>
      <c r="B978" s="9"/>
      <c r="C978" s="9"/>
      <c r="D978" s="9"/>
      <c r="E978" s="9">
        <v>1</v>
      </c>
      <c r="F978" s="9">
        <v>1</v>
      </c>
    </row>
    <row r="979" spans="1:6" x14ac:dyDescent="0.25">
      <c r="A979" s="14">
        <v>41775.854803240742</v>
      </c>
      <c r="B979" s="9"/>
      <c r="C979" s="9"/>
      <c r="D979" s="9"/>
      <c r="E979" s="9">
        <v>1</v>
      </c>
      <c r="F979" s="9">
        <v>1</v>
      </c>
    </row>
    <row r="980" spans="1:6" x14ac:dyDescent="0.25">
      <c r="A980" s="14">
        <v>41776.07644675926</v>
      </c>
      <c r="B980" s="9"/>
      <c r="C980" s="9">
        <v>1</v>
      </c>
      <c r="D980" s="9"/>
      <c r="E980" s="9"/>
      <c r="F980" s="9">
        <v>1</v>
      </c>
    </row>
    <row r="981" spans="1:6" x14ac:dyDescent="0.25">
      <c r="A981" s="14">
        <v>41777.985289351855</v>
      </c>
      <c r="B981" s="9"/>
      <c r="C981" s="9"/>
      <c r="D981" s="9"/>
      <c r="E981" s="9">
        <v>1</v>
      </c>
      <c r="F981" s="9">
        <v>1</v>
      </c>
    </row>
    <row r="982" spans="1:6" x14ac:dyDescent="0.25">
      <c r="A982" s="14">
        <v>41778.339722222219</v>
      </c>
      <c r="B982" s="9"/>
      <c r="C982" s="9"/>
      <c r="D982" s="9"/>
      <c r="E982" s="9">
        <v>1</v>
      </c>
      <c r="F982" s="9">
        <v>1</v>
      </c>
    </row>
    <row r="983" spans="1:6" x14ac:dyDescent="0.25">
      <c r="A983" s="14">
        <v>41778.428912037038</v>
      </c>
      <c r="B983" s="9"/>
      <c r="C983" s="9"/>
      <c r="D983" s="9"/>
      <c r="E983" s="9">
        <v>1</v>
      </c>
      <c r="F983" s="9">
        <v>1</v>
      </c>
    </row>
    <row r="984" spans="1:6" x14ac:dyDescent="0.25">
      <c r="A984" s="14">
        <v>41778.558391203704</v>
      </c>
      <c r="B984" s="9"/>
      <c r="C984" s="9">
        <v>1</v>
      </c>
      <c r="D984" s="9"/>
      <c r="E984" s="9"/>
      <c r="F984" s="9">
        <v>1</v>
      </c>
    </row>
    <row r="985" spans="1:6" x14ac:dyDescent="0.25">
      <c r="A985" s="14">
        <v>41778.707083333335</v>
      </c>
      <c r="B985" s="9">
        <v>1</v>
      </c>
      <c r="C985" s="9"/>
      <c r="D985" s="9"/>
      <c r="E985" s="9"/>
      <c r="F985" s="9">
        <v>1</v>
      </c>
    </row>
    <row r="986" spans="1:6" x14ac:dyDescent="0.25">
      <c r="A986" s="14">
        <v>41778.837604166663</v>
      </c>
      <c r="B986" s="9"/>
      <c r="C986" s="9">
        <v>1</v>
      </c>
      <c r="D986" s="9"/>
      <c r="E986" s="9"/>
      <c r="F986" s="9">
        <v>1</v>
      </c>
    </row>
    <row r="987" spans="1:6" x14ac:dyDescent="0.25">
      <c r="A987" s="14">
        <v>41779.101701388892</v>
      </c>
      <c r="B987" s="9"/>
      <c r="C987" s="9"/>
      <c r="D987" s="9"/>
      <c r="E987" s="9">
        <v>1</v>
      </c>
      <c r="F987" s="9">
        <v>1</v>
      </c>
    </row>
    <row r="988" spans="1:6" x14ac:dyDescent="0.25">
      <c r="A988" s="14">
        <v>41779.44017361111</v>
      </c>
      <c r="B988" s="9"/>
      <c r="C988" s="9">
        <v>1</v>
      </c>
      <c r="D988" s="9"/>
      <c r="E988" s="9"/>
      <c r="F988" s="9">
        <v>1</v>
      </c>
    </row>
    <row r="989" spans="1:6" x14ac:dyDescent="0.25">
      <c r="A989" s="14">
        <v>41779.440983796296</v>
      </c>
      <c r="B989" s="9"/>
      <c r="C989" s="9">
        <v>1</v>
      </c>
      <c r="D989" s="9"/>
      <c r="E989" s="9"/>
      <c r="F989" s="9">
        <v>1</v>
      </c>
    </row>
    <row r="990" spans="1:6" x14ac:dyDescent="0.25">
      <c r="A990" s="14">
        <v>41779.449537037035</v>
      </c>
      <c r="B990" s="9"/>
      <c r="C990" s="9">
        <v>1</v>
      </c>
      <c r="D990" s="9"/>
      <c r="E990" s="9"/>
      <c r="F990" s="9">
        <v>1</v>
      </c>
    </row>
    <row r="991" spans="1:6" x14ac:dyDescent="0.25">
      <c r="A991" s="14">
        <v>41779.486759259256</v>
      </c>
      <c r="B991" s="9"/>
      <c r="C991" s="9">
        <v>1</v>
      </c>
      <c r="D991" s="9"/>
      <c r="E991" s="9"/>
      <c r="F991" s="9">
        <v>1</v>
      </c>
    </row>
    <row r="992" spans="1:6" x14ac:dyDescent="0.25">
      <c r="A992" s="14">
        <v>41779.5158912037</v>
      </c>
      <c r="B992" s="9"/>
      <c r="C992" s="9"/>
      <c r="D992" s="9"/>
      <c r="E992" s="9">
        <v>1</v>
      </c>
      <c r="F992" s="9">
        <v>1</v>
      </c>
    </row>
    <row r="993" spans="1:6" x14ac:dyDescent="0.25">
      <c r="A993" s="14">
        <v>41779.84175925926</v>
      </c>
      <c r="B993" s="9"/>
      <c r="C993" s="9">
        <v>1</v>
      </c>
      <c r="D993" s="9"/>
      <c r="E993" s="9"/>
      <c r="F993" s="9">
        <v>1</v>
      </c>
    </row>
    <row r="994" spans="1:6" x14ac:dyDescent="0.25">
      <c r="A994" s="14">
        <v>41779.859710648147</v>
      </c>
      <c r="B994" s="9"/>
      <c r="C994" s="9"/>
      <c r="D994" s="9"/>
      <c r="E994" s="9">
        <v>1</v>
      </c>
      <c r="F994" s="9">
        <v>1</v>
      </c>
    </row>
    <row r="995" spans="1:6" x14ac:dyDescent="0.25">
      <c r="A995" s="14">
        <v>41780.204270833332</v>
      </c>
      <c r="B995" s="9"/>
      <c r="C995" s="9"/>
      <c r="D995" s="9"/>
      <c r="E995" s="9">
        <v>1</v>
      </c>
      <c r="F995" s="9">
        <v>1</v>
      </c>
    </row>
    <row r="996" spans="1:6" x14ac:dyDescent="0.25">
      <c r="A996" s="14">
        <v>41780.317604166667</v>
      </c>
      <c r="B996" s="9"/>
      <c r="C996" s="9"/>
      <c r="D996" s="9"/>
      <c r="E996" s="9">
        <v>1</v>
      </c>
      <c r="F996" s="9">
        <v>1</v>
      </c>
    </row>
    <row r="997" spans="1:6" x14ac:dyDescent="0.25">
      <c r="A997" s="14">
        <v>41780.504560185182</v>
      </c>
      <c r="B997" s="9"/>
      <c r="C997" s="9"/>
      <c r="D997" s="9"/>
      <c r="E997" s="9">
        <v>1</v>
      </c>
      <c r="F997" s="9">
        <v>1</v>
      </c>
    </row>
    <row r="998" spans="1:6" x14ac:dyDescent="0.25">
      <c r="A998" s="14">
        <v>41780.536921296298</v>
      </c>
      <c r="B998" s="9"/>
      <c r="C998" s="9"/>
      <c r="D998" s="9"/>
      <c r="E998" s="9">
        <v>1</v>
      </c>
      <c r="F998" s="9">
        <v>1</v>
      </c>
    </row>
    <row r="999" spans="1:6" x14ac:dyDescent="0.25">
      <c r="A999" s="14">
        <v>41780.57739583333</v>
      </c>
      <c r="B999" s="9"/>
      <c r="C999" s="9">
        <v>1</v>
      </c>
      <c r="D999" s="9"/>
      <c r="E999" s="9"/>
      <c r="F999" s="9">
        <v>1</v>
      </c>
    </row>
    <row r="1000" spans="1:6" x14ac:dyDescent="0.25">
      <c r="A1000" s="14">
        <v>41780.651296296295</v>
      </c>
      <c r="B1000" s="9"/>
      <c r="C1000" s="9"/>
      <c r="D1000" s="9"/>
      <c r="E1000" s="9">
        <v>1</v>
      </c>
      <c r="F1000" s="9">
        <v>1</v>
      </c>
    </row>
    <row r="1001" spans="1:6" x14ac:dyDescent="0.25">
      <c r="A1001" s="14">
        <v>41780.836840277778</v>
      </c>
      <c r="B1001" s="9"/>
      <c r="C1001" s="9">
        <v>1</v>
      </c>
      <c r="D1001" s="9"/>
      <c r="E1001" s="9"/>
      <c r="F1001" s="9">
        <v>1</v>
      </c>
    </row>
    <row r="1002" spans="1:6" x14ac:dyDescent="0.25">
      <c r="A1002" s="14">
        <v>41780.887870370374</v>
      </c>
      <c r="B1002" s="9"/>
      <c r="C1002" s="9"/>
      <c r="D1002" s="9"/>
      <c r="E1002" s="9">
        <v>1</v>
      </c>
      <c r="F1002" s="9">
        <v>1</v>
      </c>
    </row>
    <row r="1003" spans="1:6" x14ac:dyDescent="0.25">
      <c r="A1003" s="14">
        <v>41781.458437499998</v>
      </c>
      <c r="B1003" s="9"/>
      <c r="C1003" s="9"/>
      <c r="D1003" s="9"/>
      <c r="E1003" s="9">
        <v>1</v>
      </c>
      <c r="F1003" s="9">
        <v>1</v>
      </c>
    </row>
    <row r="1004" spans="1:6" x14ac:dyDescent="0.25">
      <c r="A1004" s="14">
        <v>41781.508935185186</v>
      </c>
      <c r="B1004" s="9"/>
      <c r="C1004" s="9"/>
      <c r="D1004" s="9"/>
      <c r="E1004" s="9">
        <v>1</v>
      </c>
      <c r="F1004" s="9">
        <v>1</v>
      </c>
    </row>
    <row r="1005" spans="1:6" x14ac:dyDescent="0.25">
      <c r="A1005" s="14">
        <v>41781.598541666666</v>
      </c>
      <c r="B1005" s="9"/>
      <c r="C1005" s="9">
        <v>1</v>
      </c>
      <c r="D1005" s="9"/>
      <c r="E1005" s="9"/>
      <c r="F1005" s="9">
        <v>1</v>
      </c>
    </row>
    <row r="1006" spans="1:6" x14ac:dyDescent="0.25">
      <c r="A1006" s="14">
        <v>41781.64675925926</v>
      </c>
      <c r="B1006" s="9"/>
      <c r="C1006" s="9"/>
      <c r="D1006" s="9"/>
      <c r="E1006" s="9">
        <v>1</v>
      </c>
      <c r="F1006" s="9">
        <v>1</v>
      </c>
    </row>
    <row r="1007" spans="1:6" x14ac:dyDescent="0.25">
      <c r="A1007" s="14">
        <v>41782.533368055556</v>
      </c>
      <c r="B1007" s="9"/>
      <c r="C1007" s="9"/>
      <c r="D1007" s="9"/>
      <c r="E1007" s="9">
        <v>1</v>
      </c>
      <c r="F1007" s="9">
        <v>1</v>
      </c>
    </row>
    <row r="1008" spans="1:6" x14ac:dyDescent="0.25">
      <c r="A1008" s="14">
        <v>41783.434606481482</v>
      </c>
      <c r="B1008" s="9"/>
      <c r="C1008" s="9"/>
      <c r="D1008" s="9"/>
      <c r="E1008" s="9">
        <v>1</v>
      </c>
      <c r="F1008" s="9">
        <v>1</v>
      </c>
    </row>
    <row r="1009" spans="1:6" x14ac:dyDescent="0.25">
      <c r="A1009" s="14">
        <v>41784.581354166665</v>
      </c>
      <c r="B1009" s="9"/>
      <c r="C1009" s="9">
        <v>1</v>
      </c>
      <c r="D1009" s="9"/>
      <c r="E1009" s="9"/>
      <c r="F1009" s="9">
        <v>1</v>
      </c>
    </row>
    <row r="1010" spans="1:6" x14ac:dyDescent="0.25">
      <c r="A1010" s="14">
        <v>41784.744155092594</v>
      </c>
      <c r="B1010" s="9"/>
      <c r="C1010" s="9">
        <v>1</v>
      </c>
      <c r="D1010" s="9"/>
      <c r="E1010" s="9"/>
      <c r="F1010" s="9">
        <v>1</v>
      </c>
    </row>
    <row r="1011" spans="1:6" x14ac:dyDescent="0.25">
      <c r="A1011" s="14">
        <v>41785.244201388887</v>
      </c>
      <c r="B1011" s="9"/>
      <c r="C1011" s="9"/>
      <c r="D1011" s="9"/>
      <c r="E1011" s="9">
        <v>1</v>
      </c>
      <c r="F1011" s="9">
        <v>1</v>
      </c>
    </row>
    <row r="1012" spans="1:6" x14ac:dyDescent="0.25">
      <c r="A1012" s="14">
        <v>41785.499374999999</v>
      </c>
      <c r="B1012" s="9"/>
      <c r="C1012" s="9"/>
      <c r="D1012" s="9"/>
      <c r="E1012" s="9">
        <v>1</v>
      </c>
      <c r="F1012" s="9">
        <v>1</v>
      </c>
    </row>
    <row r="1013" spans="1:6" x14ac:dyDescent="0.25">
      <c r="A1013" s="14">
        <v>41785.518958333334</v>
      </c>
      <c r="B1013" s="9"/>
      <c r="C1013" s="9"/>
      <c r="D1013" s="9"/>
      <c r="E1013" s="9">
        <v>1</v>
      </c>
      <c r="F1013" s="9">
        <v>1</v>
      </c>
    </row>
    <row r="1014" spans="1:6" x14ac:dyDescent="0.25">
      <c r="A1014" s="14">
        <v>41786.346828703703</v>
      </c>
      <c r="B1014" s="9"/>
      <c r="C1014" s="9"/>
      <c r="D1014" s="9"/>
      <c r="E1014" s="9">
        <v>1</v>
      </c>
      <c r="F1014" s="9">
        <v>1</v>
      </c>
    </row>
    <row r="1015" spans="1:6" x14ac:dyDescent="0.25">
      <c r="A1015" s="14">
        <v>41786.406030092592</v>
      </c>
      <c r="B1015" s="9"/>
      <c r="C1015" s="9"/>
      <c r="D1015" s="9"/>
      <c r="E1015" s="9">
        <v>1</v>
      </c>
      <c r="F1015" s="9">
        <v>1</v>
      </c>
    </row>
    <row r="1016" spans="1:6" x14ac:dyDescent="0.25">
      <c r="A1016" s="14">
        <v>41786.432210648149</v>
      </c>
      <c r="B1016" s="9"/>
      <c r="C1016" s="9"/>
      <c r="D1016" s="9"/>
      <c r="E1016" s="9">
        <v>1</v>
      </c>
      <c r="F1016" s="9">
        <v>1</v>
      </c>
    </row>
    <row r="1017" spans="1:6" x14ac:dyDescent="0.25">
      <c r="A1017" s="14">
        <v>41786.450590277775</v>
      </c>
      <c r="B1017" s="9"/>
      <c r="C1017" s="9"/>
      <c r="D1017" s="9"/>
      <c r="E1017" s="9">
        <v>1</v>
      </c>
      <c r="F1017" s="9">
        <v>1</v>
      </c>
    </row>
    <row r="1018" spans="1:6" x14ac:dyDescent="0.25">
      <c r="A1018" s="14">
        <v>41786.553020833337</v>
      </c>
      <c r="B1018" s="9"/>
      <c r="C1018" s="9"/>
      <c r="D1018" s="9"/>
      <c r="E1018" s="9">
        <v>1</v>
      </c>
      <c r="F1018" s="9">
        <v>1</v>
      </c>
    </row>
    <row r="1019" spans="1:6" x14ac:dyDescent="0.25">
      <c r="A1019" s="14">
        <v>41786.75141203704</v>
      </c>
      <c r="B1019" s="9"/>
      <c r="C1019" s="9">
        <v>1</v>
      </c>
      <c r="D1019" s="9"/>
      <c r="E1019" s="9"/>
      <c r="F1019" s="9">
        <v>1</v>
      </c>
    </row>
    <row r="1020" spans="1:6" x14ac:dyDescent="0.25">
      <c r="A1020" s="14">
        <v>41787.009895833333</v>
      </c>
      <c r="B1020" s="9"/>
      <c r="C1020" s="9"/>
      <c r="D1020" s="9"/>
      <c r="E1020" s="9">
        <v>1</v>
      </c>
      <c r="F1020" s="9">
        <v>1</v>
      </c>
    </row>
    <row r="1021" spans="1:6" x14ac:dyDescent="0.25">
      <c r="A1021" s="14">
        <v>41787.473194444443</v>
      </c>
      <c r="B1021" s="9"/>
      <c r="C1021" s="9">
        <v>1</v>
      </c>
      <c r="D1021" s="9"/>
      <c r="E1021" s="9"/>
      <c r="F1021" s="9">
        <v>1</v>
      </c>
    </row>
    <row r="1022" spans="1:6" x14ac:dyDescent="0.25">
      <c r="A1022" s="14">
        <v>41787.68990740741</v>
      </c>
      <c r="B1022" s="9"/>
      <c r="C1022" s="9">
        <v>1</v>
      </c>
      <c r="D1022" s="9"/>
      <c r="E1022" s="9"/>
      <c r="F1022" s="9">
        <v>1</v>
      </c>
    </row>
    <row r="1023" spans="1:6" x14ac:dyDescent="0.25">
      <c r="A1023" s="14">
        <v>41787.958854166667</v>
      </c>
      <c r="B1023" s="9"/>
      <c r="C1023" s="9"/>
      <c r="D1023" s="9"/>
      <c r="E1023" s="9">
        <v>1</v>
      </c>
      <c r="F1023" s="9">
        <v>1</v>
      </c>
    </row>
    <row r="1024" spans="1:6" x14ac:dyDescent="0.25">
      <c r="A1024" s="14">
        <v>41788.173576388886</v>
      </c>
      <c r="B1024" s="9">
        <v>1</v>
      </c>
      <c r="C1024" s="9"/>
      <c r="D1024" s="9"/>
      <c r="E1024" s="9"/>
      <c r="F1024" s="9">
        <v>1</v>
      </c>
    </row>
    <row r="1025" spans="1:6" x14ac:dyDescent="0.25">
      <c r="A1025" s="14">
        <v>41788.378750000003</v>
      </c>
      <c r="B1025" s="9"/>
      <c r="C1025" s="9"/>
      <c r="D1025" s="9"/>
      <c r="E1025" s="9">
        <v>1</v>
      </c>
      <c r="F1025" s="9">
        <v>1</v>
      </c>
    </row>
    <row r="1026" spans="1:6" x14ac:dyDescent="0.25">
      <c r="A1026" s="14">
        <v>41788.381643518522</v>
      </c>
      <c r="B1026" s="9"/>
      <c r="C1026" s="9"/>
      <c r="D1026" s="9"/>
      <c r="E1026" s="9">
        <v>1</v>
      </c>
      <c r="F1026" s="9">
        <v>1</v>
      </c>
    </row>
    <row r="1027" spans="1:6" x14ac:dyDescent="0.25">
      <c r="A1027" s="14">
        <v>41788.711388888885</v>
      </c>
      <c r="B1027" s="9"/>
      <c r="C1027" s="9">
        <v>1</v>
      </c>
      <c r="D1027" s="9"/>
      <c r="E1027" s="9"/>
      <c r="F1027" s="9">
        <v>1</v>
      </c>
    </row>
    <row r="1028" spans="1:6" x14ac:dyDescent="0.25">
      <c r="A1028" s="14">
        <v>41788.872037037036</v>
      </c>
      <c r="B1028" s="9"/>
      <c r="C1028" s="9"/>
      <c r="D1028" s="9"/>
      <c r="E1028" s="9">
        <v>1</v>
      </c>
      <c r="F1028" s="9">
        <v>1</v>
      </c>
    </row>
    <row r="1029" spans="1:6" x14ac:dyDescent="0.25">
      <c r="A1029" s="14">
        <v>41789.005648148152</v>
      </c>
      <c r="B1029" s="9"/>
      <c r="C1029" s="9"/>
      <c r="D1029" s="9"/>
      <c r="E1029" s="9">
        <v>1</v>
      </c>
      <c r="F1029" s="9">
        <v>1</v>
      </c>
    </row>
    <row r="1030" spans="1:6" x14ac:dyDescent="0.25">
      <c r="A1030" s="14">
        <v>41789.121979166666</v>
      </c>
      <c r="B1030" s="9"/>
      <c r="C1030" s="9"/>
      <c r="D1030" s="9"/>
      <c r="E1030" s="9">
        <v>1</v>
      </c>
      <c r="F1030" s="9">
        <v>1</v>
      </c>
    </row>
    <row r="1031" spans="1:6" x14ac:dyDescent="0.25">
      <c r="A1031" s="14">
        <v>41789.518645833334</v>
      </c>
      <c r="B1031" s="9"/>
      <c r="C1031" s="9"/>
      <c r="D1031" s="9"/>
      <c r="E1031" s="9">
        <v>1</v>
      </c>
      <c r="F1031" s="9">
        <v>1</v>
      </c>
    </row>
    <row r="1032" spans="1:6" x14ac:dyDescent="0.25">
      <c r="A1032" s="14">
        <v>41789.685266203705</v>
      </c>
      <c r="B1032" s="9"/>
      <c r="C1032" s="9">
        <v>1</v>
      </c>
      <c r="D1032" s="9"/>
      <c r="E1032" s="9"/>
      <c r="F1032" s="9">
        <v>1</v>
      </c>
    </row>
    <row r="1033" spans="1:6" x14ac:dyDescent="0.25">
      <c r="A1033" s="14">
        <v>41789.688472222224</v>
      </c>
      <c r="B1033" s="9"/>
      <c r="C1033" s="9"/>
      <c r="D1033" s="9"/>
      <c r="E1033" s="9">
        <v>1</v>
      </c>
      <c r="F1033" s="9">
        <v>1</v>
      </c>
    </row>
    <row r="1034" spans="1:6" x14ac:dyDescent="0.25">
      <c r="A1034" s="14">
        <v>41790.848981481482</v>
      </c>
      <c r="B1034" s="9"/>
      <c r="C1034" s="9">
        <v>1</v>
      </c>
      <c r="D1034" s="9"/>
      <c r="E1034" s="9"/>
      <c r="F1034" s="9">
        <v>1</v>
      </c>
    </row>
    <row r="1035" spans="1:6" x14ac:dyDescent="0.25">
      <c r="A1035" s="14">
        <v>41791.284444444442</v>
      </c>
      <c r="B1035" s="9"/>
      <c r="C1035" s="9"/>
      <c r="D1035" s="9"/>
      <c r="E1035" s="9">
        <v>1</v>
      </c>
      <c r="F1035" s="9">
        <v>1</v>
      </c>
    </row>
    <row r="1036" spans="1:6" x14ac:dyDescent="0.25">
      <c r="A1036" s="14">
        <v>41791.504918981482</v>
      </c>
      <c r="B1036" s="9"/>
      <c r="C1036" s="9"/>
      <c r="D1036" s="9"/>
      <c r="E1036" s="9">
        <v>1</v>
      </c>
      <c r="F1036" s="9">
        <v>1</v>
      </c>
    </row>
    <row r="1037" spans="1:6" x14ac:dyDescent="0.25">
      <c r="A1037" s="14">
        <v>41791.785081018519</v>
      </c>
      <c r="B1037" s="9"/>
      <c r="C1037" s="9"/>
      <c r="D1037" s="9"/>
      <c r="E1037" s="9">
        <v>1</v>
      </c>
      <c r="F1037" s="9">
        <v>1</v>
      </c>
    </row>
    <row r="1038" spans="1:6" x14ac:dyDescent="0.25">
      <c r="A1038" s="14">
        <v>41792.00613425926</v>
      </c>
      <c r="B1038" s="9"/>
      <c r="C1038" s="9">
        <v>1</v>
      </c>
      <c r="D1038" s="9"/>
      <c r="E1038" s="9"/>
      <c r="F1038" s="9">
        <v>1</v>
      </c>
    </row>
    <row r="1039" spans="1:6" x14ac:dyDescent="0.25">
      <c r="A1039" s="14">
        <v>41792.334652777776</v>
      </c>
      <c r="B1039" s="9"/>
      <c r="C1039" s="9"/>
      <c r="D1039" s="9"/>
      <c r="E1039" s="9">
        <v>1</v>
      </c>
      <c r="F1039" s="9">
        <v>1</v>
      </c>
    </row>
    <row r="1040" spans="1:6" x14ac:dyDescent="0.25">
      <c r="A1040" s="14">
        <v>41792.436944444446</v>
      </c>
      <c r="B1040" s="9"/>
      <c r="C1040" s="9"/>
      <c r="D1040" s="9"/>
      <c r="E1040" s="9">
        <v>1</v>
      </c>
      <c r="F1040" s="9">
        <v>1</v>
      </c>
    </row>
    <row r="1041" spans="1:6" x14ac:dyDescent="0.25">
      <c r="A1041" s="14">
        <v>41792.459027777775</v>
      </c>
      <c r="B1041" s="9"/>
      <c r="C1041" s="9"/>
      <c r="D1041" s="9"/>
      <c r="E1041" s="9">
        <v>1</v>
      </c>
      <c r="F1041" s="9">
        <v>1</v>
      </c>
    </row>
    <row r="1042" spans="1:6" x14ac:dyDescent="0.25">
      <c r="A1042" s="14">
        <v>41792.479108796295</v>
      </c>
      <c r="B1042" s="9"/>
      <c r="C1042" s="9">
        <v>1</v>
      </c>
      <c r="D1042" s="9"/>
      <c r="E1042" s="9"/>
      <c r="F1042" s="9">
        <v>1</v>
      </c>
    </row>
    <row r="1043" spans="1:6" x14ac:dyDescent="0.25">
      <c r="A1043" s="14">
        <v>41792.821099537039</v>
      </c>
      <c r="B1043" s="9"/>
      <c r="C1043" s="9">
        <v>1</v>
      </c>
      <c r="D1043" s="9"/>
      <c r="E1043" s="9"/>
      <c r="F1043" s="9">
        <v>1</v>
      </c>
    </row>
    <row r="1044" spans="1:6" x14ac:dyDescent="0.25">
      <c r="A1044" s="14">
        <v>41792.963865740741</v>
      </c>
      <c r="B1044" s="9">
        <v>1</v>
      </c>
      <c r="C1044" s="9"/>
      <c r="D1044" s="9"/>
      <c r="E1044" s="9"/>
      <c r="F1044" s="9">
        <v>1</v>
      </c>
    </row>
    <row r="1045" spans="1:6" x14ac:dyDescent="0.25">
      <c r="A1045" s="14">
        <v>41792.983541666668</v>
      </c>
      <c r="B1045" s="9"/>
      <c r="C1045" s="9">
        <v>1</v>
      </c>
      <c r="D1045" s="9"/>
      <c r="E1045" s="9"/>
      <c r="F1045" s="9">
        <v>1</v>
      </c>
    </row>
    <row r="1046" spans="1:6" x14ac:dyDescent="0.25">
      <c r="A1046" s="14">
        <v>41793.451192129629</v>
      </c>
      <c r="B1046" s="9"/>
      <c r="C1046" s="9">
        <v>1</v>
      </c>
      <c r="D1046" s="9"/>
      <c r="E1046" s="9"/>
      <c r="F1046" s="9">
        <v>1</v>
      </c>
    </row>
    <row r="1047" spans="1:6" x14ac:dyDescent="0.25">
      <c r="A1047" s="14">
        <v>41793.460428240738</v>
      </c>
      <c r="B1047" s="9"/>
      <c r="C1047" s="9"/>
      <c r="D1047" s="9"/>
      <c r="E1047" s="9">
        <v>1</v>
      </c>
      <c r="F1047" s="9">
        <v>1</v>
      </c>
    </row>
    <row r="1048" spans="1:6" x14ac:dyDescent="0.25">
      <c r="A1048" s="14">
        <v>41793.501898148148</v>
      </c>
      <c r="B1048" s="9"/>
      <c r="C1048" s="9">
        <v>1</v>
      </c>
      <c r="D1048" s="9"/>
      <c r="E1048" s="9"/>
      <c r="F1048" s="9">
        <v>1</v>
      </c>
    </row>
    <row r="1049" spans="1:6" x14ac:dyDescent="0.25">
      <c r="A1049" s="14">
        <v>41793.605925925927</v>
      </c>
      <c r="B1049" s="9"/>
      <c r="C1049" s="9">
        <v>1</v>
      </c>
      <c r="D1049" s="9"/>
      <c r="E1049" s="9"/>
      <c r="F1049" s="9">
        <v>1</v>
      </c>
    </row>
    <row r="1050" spans="1:6" x14ac:dyDescent="0.25">
      <c r="A1050" s="14">
        <v>41793.864004629628</v>
      </c>
      <c r="B1050" s="9"/>
      <c r="C1050" s="9"/>
      <c r="D1050" s="9"/>
      <c r="E1050" s="9">
        <v>1</v>
      </c>
      <c r="F1050" s="9">
        <v>1</v>
      </c>
    </row>
    <row r="1051" spans="1:6" x14ac:dyDescent="0.25">
      <c r="A1051" s="14">
        <v>41793.916620370372</v>
      </c>
      <c r="B1051" s="9">
        <v>1</v>
      </c>
      <c r="C1051" s="9"/>
      <c r="D1051" s="9"/>
      <c r="E1051" s="9"/>
      <c r="F1051" s="9">
        <v>1</v>
      </c>
    </row>
    <row r="1052" spans="1:6" x14ac:dyDescent="0.25">
      <c r="A1052" s="14">
        <v>41794.609189814815</v>
      </c>
      <c r="B1052" s="9"/>
      <c r="C1052" s="9"/>
      <c r="D1052" s="9"/>
      <c r="E1052" s="9">
        <v>1</v>
      </c>
      <c r="F1052" s="9">
        <v>1</v>
      </c>
    </row>
    <row r="1053" spans="1:6" x14ac:dyDescent="0.25">
      <c r="A1053" s="14">
        <v>41794.772789351853</v>
      </c>
      <c r="B1053" s="9"/>
      <c r="C1053" s="9"/>
      <c r="D1053" s="9"/>
      <c r="E1053" s="9">
        <v>1</v>
      </c>
      <c r="F1053" s="9">
        <v>1</v>
      </c>
    </row>
    <row r="1054" spans="1:6" x14ac:dyDescent="0.25">
      <c r="A1054" s="14">
        <v>41795.319768518515</v>
      </c>
      <c r="B1054" s="9"/>
      <c r="C1054" s="9"/>
      <c r="D1054" s="9"/>
      <c r="E1054" s="9">
        <v>1</v>
      </c>
      <c r="F1054" s="9">
        <v>1</v>
      </c>
    </row>
    <row r="1055" spans="1:6" x14ac:dyDescent="0.25">
      <c r="A1055" s="14">
        <v>41795.390590277777</v>
      </c>
      <c r="B1055" s="9"/>
      <c r="C1055" s="9">
        <v>1</v>
      </c>
      <c r="D1055" s="9"/>
      <c r="E1055" s="9"/>
      <c r="F1055" s="9">
        <v>1</v>
      </c>
    </row>
    <row r="1056" spans="1:6" x14ac:dyDescent="0.25">
      <c r="A1056" s="14">
        <v>41795.754999999997</v>
      </c>
      <c r="B1056" s="9"/>
      <c r="C1056" s="9">
        <v>1</v>
      </c>
      <c r="D1056" s="9"/>
      <c r="E1056" s="9"/>
      <c r="F1056" s="9">
        <v>1</v>
      </c>
    </row>
    <row r="1057" spans="1:6" x14ac:dyDescent="0.25">
      <c r="A1057" s="14">
        <v>41796.213993055557</v>
      </c>
      <c r="B1057" s="9"/>
      <c r="C1057" s="9"/>
      <c r="D1057" s="9"/>
      <c r="E1057" s="9">
        <v>1</v>
      </c>
      <c r="F1057" s="9">
        <v>1</v>
      </c>
    </row>
    <row r="1058" spans="1:6" x14ac:dyDescent="0.25">
      <c r="A1058" s="14">
        <v>41796.323368055557</v>
      </c>
      <c r="B1058" s="9"/>
      <c r="C1058" s="9">
        <v>1</v>
      </c>
      <c r="D1058" s="9"/>
      <c r="E1058" s="9"/>
      <c r="F1058" s="9">
        <v>1</v>
      </c>
    </row>
    <row r="1059" spans="1:6" x14ac:dyDescent="0.25">
      <c r="A1059" s="14">
        <v>41796.563263888886</v>
      </c>
      <c r="B1059" s="9"/>
      <c r="C1059" s="9"/>
      <c r="D1059" s="9"/>
      <c r="E1059" s="9">
        <v>1</v>
      </c>
      <c r="F1059" s="9">
        <v>1</v>
      </c>
    </row>
    <row r="1060" spans="1:6" x14ac:dyDescent="0.25">
      <c r="A1060" s="14">
        <v>41798.731944444444</v>
      </c>
      <c r="B1060" s="9"/>
      <c r="C1060" s="9"/>
      <c r="D1060" s="9"/>
      <c r="E1060" s="9">
        <v>1</v>
      </c>
      <c r="F1060" s="9">
        <v>1</v>
      </c>
    </row>
    <row r="1061" spans="1:6" x14ac:dyDescent="0.25">
      <c r="A1061" s="14">
        <v>41799.050706018519</v>
      </c>
      <c r="B1061" s="9"/>
      <c r="C1061" s="9">
        <v>1</v>
      </c>
      <c r="D1061" s="9"/>
      <c r="E1061" s="9"/>
      <c r="F1061" s="9">
        <v>1</v>
      </c>
    </row>
    <row r="1062" spans="1:6" x14ac:dyDescent="0.25">
      <c r="A1062" s="14">
        <v>41799.315925925926</v>
      </c>
      <c r="B1062" s="9">
        <v>1</v>
      </c>
      <c r="C1062" s="9"/>
      <c r="D1062" s="9"/>
      <c r="E1062" s="9"/>
      <c r="F1062" s="9">
        <v>1</v>
      </c>
    </row>
    <row r="1063" spans="1:6" x14ac:dyDescent="0.25">
      <c r="A1063" s="14">
        <v>41799.477569444447</v>
      </c>
      <c r="B1063" s="9"/>
      <c r="C1063" s="9"/>
      <c r="D1063" s="9"/>
      <c r="E1063" s="9">
        <v>1</v>
      </c>
      <c r="F1063" s="9">
        <v>1</v>
      </c>
    </row>
    <row r="1064" spans="1:6" x14ac:dyDescent="0.25">
      <c r="A1064" s="14">
        <v>41799.516956018517</v>
      </c>
      <c r="B1064" s="9"/>
      <c r="C1064" s="9">
        <v>1</v>
      </c>
      <c r="D1064" s="9"/>
      <c r="E1064" s="9"/>
      <c r="F1064" s="9">
        <v>1</v>
      </c>
    </row>
    <row r="1065" spans="1:6" x14ac:dyDescent="0.25">
      <c r="A1065" s="14">
        <v>41799.606006944443</v>
      </c>
      <c r="B1065" s="9"/>
      <c r="C1065" s="9"/>
      <c r="D1065" s="9"/>
      <c r="E1065" s="9">
        <v>1</v>
      </c>
      <c r="F1065" s="9">
        <v>1</v>
      </c>
    </row>
    <row r="1066" spans="1:6" x14ac:dyDescent="0.25">
      <c r="A1066" s="14">
        <v>41799.62228009259</v>
      </c>
      <c r="B1066" s="9"/>
      <c r="C1066" s="9">
        <v>1</v>
      </c>
      <c r="D1066" s="9"/>
      <c r="E1066" s="9"/>
      <c r="F1066" s="9">
        <v>1</v>
      </c>
    </row>
    <row r="1067" spans="1:6" x14ac:dyDescent="0.25">
      <c r="A1067" s="14">
        <v>41800.172094907408</v>
      </c>
      <c r="B1067" s="9"/>
      <c r="C1067" s="9"/>
      <c r="D1067" s="9"/>
      <c r="E1067" s="9">
        <v>1</v>
      </c>
      <c r="F1067" s="9">
        <v>1</v>
      </c>
    </row>
    <row r="1068" spans="1:6" x14ac:dyDescent="0.25">
      <c r="A1068" s="14">
        <v>41800.21471064815</v>
      </c>
      <c r="B1068" s="9"/>
      <c r="C1068" s="9"/>
      <c r="D1068" s="9"/>
      <c r="E1068" s="9">
        <v>1</v>
      </c>
      <c r="F1068" s="9">
        <v>1</v>
      </c>
    </row>
    <row r="1069" spans="1:6" x14ac:dyDescent="0.25">
      <c r="A1069" s="14">
        <v>41800.318368055552</v>
      </c>
      <c r="B1069" s="9"/>
      <c r="C1069" s="9"/>
      <c r="D1069" s="9"/>
      <c r="E1069" s="9">
        <v>1</v>
      </c>
      <c r="F1069" s="9">
        <v>1</v>
      </c>
    </row>
    <row r="1070" spans="1:6" x14ac:dyDescent="0.25">
      <c r="A1070" s="14">
        <v>41800.396562499998</v>
      </c>
      <c r="B1070" s="9"/>
      <c r="C1070" s="9"/>
      <c r="D1070" s="9"/>
      <c r="E1070" s="9">
        <v>1</v>
      </c>
      <c r="F1070" s="9">
        <v>1</v>
      </c>
    </row>
    <row r="1071" spans="1:6" x14ac:dyDescent="0.25">
      <c r="A1071" s="14">
        <v>41800.611238425925</v>
      </c>
      <c r="B1071" s="9"/>
      <c r="C1071" s="9">
        <v>1</v>
      </c>
      <c r="D1071" s="9"/>
      <c r="E1071" s="9"/>
      <c r="F1071" s="9">
        <v>1</v>
      </c>
    </row>
    <row r="1072" spans="1:6" x14ac:dyDescent="0.25">
      <c r="A1072" s="14">
        <v>41800.751157407409</v>
      </c>
      <c r="B1072" s="9"/>
      <c r="C1072" s="9"/>
      <c r="D1072" s="9"/>
      <c r="E1072" s="9">
        <v>1</v>
      </c>
      <c r="F1072" s="9">
        <v>1</v>
      </c>
    </row>
    <row r="1073" spans="1:6" x14ac:dyDescent="0.25">
      <c r="A1073" s="14">
        <v>41800.911736111113</v>
      </c>
      <c r="B1073" s="9"/>
      <c r="C1073" s="9">
        <v>1</v>
      </c>
      <c r="D1073" s="9"/>
      <c r="E1073" s="9"/>
      <c r="F1073" s="9">
        <v>1</v>
      </c>
    </row>
    <row r="1074" spans="1:6" x14ac:dyDescent="0.25">
      <c r="A1074" s="14">
        <v>41801.503217592595</v>
      </c>
      <c r="B1074" s="9"/>
      <c r="C1074" s="9">
        <v>1</v>
      </c>
      <c r="D1074" s="9"/>
      <c r="E1074" s="9"/>
      <c r="F1074" s="9">
        <v>1</v>
      </c>
    </row>
    <row r="1075" spans="1:6" x14ac:dyDescent="0.25">
      <c r="A1075" s="14">
        <v>41802.365949074076</v>
      </c>
      <c r="B1075" s="9"/>
      <c r="C1075" s="9"/>
      <c r="D1075" s="9"/>
      <c r="E1075" s="9">
        <v>1</v>
      </c>
      <c r="F1075" s="9">
        <v>1</v>
      </c>
    </row>
    <row r="1076" spans="1:6" x14ac:dyDescent="0.25">
      <c r="A1076" s="14">
        <v>41802.412569444445</v>
      </c>
      <c r="B1076" s="9"/>
      <c r="C1076" s="9"/>
      <c r="D1076" s="9"/>
      <c r="E1076" s="9">
        <v>1</v>
      </c>
      <c r="F1076" s="9">
        <v>1</v>
      </c>
    </row>
    <row r="1077" spans="1:6" x14ac:dyDescent="0.25">
      <c r="A1077" s="14">
        <v>41802.549386574072</v>
      </c>
      <c r="B1077" s="9"/>
      <c r="C1077" s="9"/>
      <c r="D1077" s="9"/>
      <c r="E1077" s="9">
        <v>1</v>
      </c>
      <c r="F1077" s="9">
        <v>1</v>
      </c>
    </row>
    <row r="1078" spans="1:6" x14ac:dyDescent="0.25">
      <c r="A1078" s="14">
        <v>41802.582013888888</v>
      </c>
      <c r="B1078" s="9"/>
      <c r="C1078" s="9"/>
      <c r="D1078" s="9"/>
      <c r="E1078" s="9">
        <v>1</v>
      </c>
      <c r="F1078" s="9">
        <v>1</v>
      </c>
    </row>
    <row r="1079" spans="1:6" x14ac:dyDescent="0.25">
      <c r="A1079" s="14">
        <v>41802.735300925924</v>
      </c>
      <c r="B1079" s="9"/>
      <c r="C1079" s="9">
        <v>1</v>
      </c>
      <c r="D1079" s="9"/>
      <c r="E1079" s="9"/>
      <c r="F1079" s="9">
        <v>1</v>
      </c>
    </row>
    <row r="1080" spans="1:6" x14ac:dyDescent="0.25">
      <c r="A1080" s="14">
        <v>41802.907719907409</v>
      </c>
      <c r="B1080" s="9"/>
      <c r="C1080" s="9">
        <v>1</v>
      </c>
      <c r="D1080" s="9"/>
      <c r="E1080" s="9"/>
      <c r="F1080" s="9">
        <v>1</v>
      </c>
    </row>
    <row r="1081" spans="1:6" x14ac:dyDescent="0.25">
      <c r="A1081" s="14">
        <v>41803.248993055553</v>
      </c>
      <c r="B1081" s="9"/>
      <c r="C1081" s="9"/>
      <c r="D1081" s="9"/>
      <c r="E1081" s="9">
        <v>1</v>
      </c>
      <c r="F1081" s="9">
        <v>1</v>
      </c>
    </row>
    <row r="1082" spans="1:6" x14ac:dyDescent="0.25">
      <c r="A1082" s="14">
        <v>41803.484456018516</v>
      </c>
      <c r="B1082" s="9">
        <v>1</v>
      </c>
      <c r="C1082" s="9"/>
      <c r="D1082" s="9"/>
      <c r="E1082" s="9"/>
      <c r="F1082" s="9">
        <v>1</v>
      </c>
    </row>
    <row r="1083" spans="1:6" x14ac:dyDescent="0.25">
      <c r="A1083" s="14">
        <v>41803.672326388885</v>
      </c>
      <c r="B1083" s="9"/>
      <c r="C1083" s="9"/>
      <c r="D1083" s="9"/>
      <c r="E1083" s="9">
        <v>1</v>
      </c>
      <c r="F1083" s="9">
        <v>1</v>
      </c>
    </row>
    <row r="1084" spans="1:6" x14ac:dyDescent="0.25">
      <c r="A1084" s="14">
        <v>41804.728750000002</v>
      </c>
      <c r="B1084" s="9"/>
      <c r="C1084" s="9">
        <v>1</v>
      </c>
      <c r="D1084" s="9"/>
      <c r="E1084" s="9"/>
      <c r="F1084" s="9">
        <v>1</v>
      </c>
    </row>
    <row r="1085" spans="1:6" x14ac:dyDescent="0.25">
      <c r="A1085" s="14">
        <v>41805.686921296299</v>
      </c>
      <c r="B1085" s="9"/>
      <c r="C1085" s="9">
        <v>1</v>
      </c>
      <c r="D1085" s="9"/>
      <c r="E1085" s="9"/>
      <c r="F1085" s="9">
        <v>1</v>
      </c>
    </row>
    <row r="1086" spans="1:6" x14ac:dyDescent="0.25">
      <c r="A1086" s="14">
        <v>41805.8984375</v>
      </c>
      <c r="B1086" s="9">
        <v>1</v>
      </c>
      <c r="C1086" s="9"/>
      <c r="D1086" s="9"/>
      <c r="E1086" s="9"/>
      <c r="F1086" s="9">
        <v>1</v>
      </c>
    </row>
    <row r="1087" spans="1:6" x14ac:dyDescent="0.25">
      <c r="A1087" s="14">
        <v>41806.187094907407</v>
      </c>
      <c r="B1087" s="9"/>
      <c r="C1087" s="9"/>
      <c r="D1087" s="9"/>
      <c r="E1087" s="9">
        <v>1</v>
      </c>
      <c r="F1087" s="9">
        <v>1</v>
      </c>
    </row>
    <row r="1088" spans="1:6" x14ac:dyDescent="0.25">
      <c r="A1088" s="14">
        <v>41806.396701388891</v>
      </c>
      <c r="B1088" s="9"/>
      <c r="C1088" s="9"/>
      <c r="D1088" s="9"/>
      <c r="E1088" s="9">
        <v>1</v>
      </c>
      <c r="F1088" s="9">
        <v>1</v>
      </c>
    </row>
    <row r="1089" spans="1:6" x14ac:dyDescent="0.25">
      <c r="A1089" s="14">
        <v>41806.42900462963</v>
      </c>
      <c r="B1089" s="9"/>
      <c r="C1089" s="9"/>
      <c r="D1089" s="9"/>
      <c r="E1089" s="9">
        <v>1</v>
      </c>
      <c r="F1089" s="9">
        <v>1</v>
      </c>
    </row>
    <row r="1090" spans="1:6" x14ac:dyDescent="0.25">
      <c r="A1090" s="14">
        <v>41806.4609837963</v>
      </c>
      <c r="B1090" s="9"/>
      <c r="C1090" s="9"/>
      <c r="D1090" s="9"/>
      <c r="E1090" s="9">
        <v>1</v>
      </c>
      <c r="F1090" s="9">
        <v>1</v>
      </c>
    </row>
    <row r="1091" spans="1:6" x14ac:dyDescent="0.25">
      <c r="A1091" s="14">
        <v>41806.585740740738</v>
      </c>
      <c r="B1091" s="9"/>
      <c r="C1091" s="9"/>
      <c r="D1091" s="9"/>
      <c r="E1091" s="9">
        <v>1</v>
      </c>
      <c r="F1091" s="9">
        <v>1</v>
      </c>
    </row>
    <row r="1092" spans="1:6" x14ac:dyDescent="0.25">
      <c r="A1092" s="14">
        <v>41806.910162037035</v>
      </c>
      <c r="B1092" s="9"/>
      <c r="C1092" s="9">
        <v>1</v>
      </c>
      <c r="D1092" s="9"/>
      <c r="E1092" s="9"/>
      <c r="F1092" s="9">
        <v>1</v>
      </c>
    </row>
    <row r="1093" spans="1:6" x14ac:dyDescent="0.25">
      <c r="A1093" s="14">
        <v>41807.363506944443</v>
      </c>
      <c r="B1093" s="9"/>
      <c r="C1093" s="9"/>
      <c r="D1093" s="9"/>
      <c r="E1093" s="9">
        <v>1</v>
      </c>
      <c r="F1093" s="9">
        <v>1</v>
      </c>
    </row>
    <row r="1094" spans="1:6" x14ac:dyDescent="0.25">
      <c r="A1094" s="14">
        <v>41807.416041666664</v>
      </c>
      <c r="B1094" s="9"/>
      <c r="C1094" s="9"/>
      <c r="D1094" s="9"/>
      <c r="E1094" s="9">
        <v>1</v>
      </c>
      <c r="F1094" s="9">
        <v>1</v>
      </c>
    </row>
    <row r="1095" spans="1:6" x14ac:dyDescent="0.25">
      <c r="A1095" s="14">
        <v>41807.481747685182</v>
      </c>
      <c r="B1095" s="9"/>
      <c r="C1095" s="9"/>
      <c r="D1095" s="9"/>
      <c r="E1095" s="9">
        <v>1</v>
      </c>
      <c r="F1095" s="9">
        <v>1</v>
      </c>
    </row>
    <row r="1096" spans="1:6" x14ac:dyDescent="0.25">
      <c r="A1096" s="14">
        <v>41807.493587962963</v>
      </c>
      <c r="B1096" s="9"/>
      <c r="C1096" s="9"/>
      <c r="D1096" s="9"/>
      <c r="E1096" s="9">
        <v>1</v>
      </c>
      <c r="F1096" s="9">
        <v>1</v>
      </c>
    </row>
    <row r="1097" spans="1:6" x14ac:dyDescent="0.25">
      <c r="A1097" s="14">
        <v>41807.818148148152</v>
      </c>
      <c r="B1097" s="9"/>
      <c r="C1097" s="9"/>
      <c r="D1097" s="9"/>
      <c r="E1097" s="9">
        <v>1</v>
      </c>
      <c r="F1097" s="9">
        <v>1</v>
      </c>
    </row>
    <row r="1098" spans="1:6" x14ac:dyDescent="0.25">
      <c r="A1098" s="14">
        <v>41807.990185185183</v>
      </c>
      <c r="B1098" s="9"/>
      <c r="C1098" s="9"/>
      <c r="D1098" s="9"/>
      <c r="E1098" s="9">
        <v>1</v>
      </c>
      <c r="F1098" s="9">
        <v>1</v>
      </c>
    </row>
    <row r="1099" spans="1:6" x14ac:dyDescent="0.25">
      <c r="A1099" s="14">
        <v>41808.441250000003</v>
      </c>
      <c r="B1099" s="9"/>
      <c r="C1099" s="9"/>
      <c r="D1099" s="9"/>
      <c r="E1099" s="9">
        <v>1</v>
      </c>
      <c r="F1099" s="9">
        <v>1</v>
      </c>
    </row>
    <row r="1100" spans="1:6" x14ac:dyDescent="0.25">
      <c r="A1100" s="14">
        <v>41808.461238425924</v>
      </c>
      <c r="B1100" s="9"/>
      <c r="C1100" s="9"/>
      <c r="D1100" s="9"/>
      <c r="E1100" s="9">
        <v>1</v>
      </c>
      <c r="F1100" s="9">
        <v>1</v>
      </c>
    </row>
    <row r="1101" spans="1:6" x14ac:dyDescent="0.25">
      <c r="A1101" s="14">
        <v>41808.672881944447</v>
      </c>
      <c r="B1101" s="9"/>
      <c r="C1101" s="9"/>
      <c r="D1101" s="9"/>
      <c r="E1101" s="9">
        <v>1</v>
      </c>
      <c r="F1101" s="9">
        <v>1</v>
      </c>
    </row>
    <row r="1102" spans="1:6" x14ac:dyDescent="0.25">
      <c r="A1102" s="14">
        <v>41808.78361111111</v>
      </c>
      <c r="B1102" s="9"/>
      <c r="C1102" s="9"/>
      <c r="D1102" s="9"/>
      <c r="E1102" s="9">
        <v>1</v>
      </c>
      <c r="F1102" s="9">
        <v>1</v>
      </c>
    </row>
    <row r="1103" spans="1:6" x14ac:dyDescent="0.25">
      <c r="A1103" s="14">
        <v>41808.914675925924</v>
      </c>
      <c r="B1103" s="9"/>
      <c r="C1103" s="9"/>
      <c r="D1103" s="9"/>
      <c r="E1103" s="9">
        <v>1</v>
      </c>
      <c r="F1103" s="9">
        <v>1</v>
      </c>
    </row>
    <row r="1104" spans="1:6" x14ac:dyDescent="0.25">
      <c r="A1104" s="14">
        <v>41808.946805555555</v>
      </c>
      <c r="B1104" s="9"/>
      <c r="C1104" s="9">
        <v>1</v>
      </c>
      <c r="D1104" s="9"/>
      <c r="E1104" s="9"/>
      <c r="F1104" s="9">
        <v>1</v>
      </c>
    </row>
    <row r="1105" spans="1:6" x14ac:dyDescent="0.25">
      <c r="A1105" s="14">
        <v>41809.176828703705</v>
      </c>
      <c r="B1105" s="9"/>
      <c r="C1105" s="9"/>
      <c r="D1105" s="9"/>
      <c r="E1105" s="9">
        <v>1</v>
      </c>
      <c r="F1105" s="9">
        <v>1</v>
      </c>
    </row>
    <row r="1106" spans="1:6" x14ac:dyDescent="0.25">
      <c r="A1106" s="14">
        <v>41809.181597222225</v>
      </c>
      <c r="B1106" s="9"/>
      <c r="C1106" s="9">
        <v>1</v>
      </c>
      <c r="D1106" s="9"/>
      <c r="E1106" s="9"/>
      <c r="F1106" s="9">
        <v>1</v>
      </c>
    </row>
    <row r="1107" spans="1:6" x14ac:dyDescent="0.25">
      <c r="A1107" s="14">
        <v>41809.26494212963</v>
      </c>
      <c r="B1107" s="9"/>
      <c r="C1107" s="9">
        <v>1</v>
      </c>
      <c r="D1107" s="9"/>
      <c r="E1107" s="9"/>
      <c r="F1107" s="9">
        <v>1</v>
      </c>
    </row>
    <row r="1108" spans="1:6" x14ac:dyDescent="0.25">
      <c r="A1108" s="14">
        <v>41809.545682870368</v>
      </c>
      <c r="B1108" s="9"/>
      <c r="C1108" s="9">
        <v>1</v>
      </c>
      <c r="D1108" s="9"/>
      <c r="E1108" s="9"/>
      <c r="F1108" s="9">
        <v>1</v>
      </c>
    </row>
    <row r="1109" spans="1:6" x14ac:dyDescent="0.25">
      <c r="A1109" s="14">
        <v>41809.651967592596</v>
      </c>
      <c r="B1109" s="9"/>
      <c r="C1109" s="9"/>
      <c r="D1109" s="9"/>
      <c r="E1109" s="9">
        <v>1</v>
      </c>
      <c r="F1109" s="9">
        <v>1</v>
      </c>
    </row>
    <row r="1110" spans="1:6" x14ac:dyDescent="0.25">
      <c r="A1110" s="14">
        <v>41809.933865740742</v>
      </c>
      <c r="B1110" s="9"/>
      <c r="C1110" s="9"/>
      <c r="D1110" s="9"/>
      <c r="E1110" s="9">
        <v>1</v>
      </c>
      <c r="F1110" s="9">
        <v>1</v>
      </c>
    </row>
    <row r="1111" spans="1:6" x14ac:dyDescent="0.25">
      <c r="A1111" s="14">
        <v>41811.327847222223</v>
      </c>
      <c r="B1111" s="9"/>
      <c r="C1111" s="9">
        <v>1</v>
      </c>
      <c r="D1111" s="9"/>
      <c r="E1111" s="9"/>
      <c r="F1111" s="9">
        <v>1</v>
      </c>
    </row>
    <row r="1112" spans="1:6" x14ac:dyDescent="0.25">
      <c r="A1112" s="14">
        <v>41811.347129629627</v>
      </c>
      <c r="B1112" s="9"/>
      <c r="C1112" s="9">
        <v>1</v>
      </c>
      <c r="D1112" s="9"/>
      <c r="E1112" s="9"/>
      <c r="F1112" s="9">
        <v>1</v>
      </c>
    </row>
    <row r="1113" spans="1:6" x14ac:dyDescent="0.25">
      <c r="A1113" s="14">
        <v>41812.464907407404</v>
      </c>
      <c r="B1113" s="9"/>
      <c r="C1113" s="9"/>
      <c r="D1113" s="9"/>
      <c r="E1113" s="9">
        <v>1</v>
      </c>
      <c r="F1113" s="9">
        <v>1</v>
      </c>
    </row>
    <row r="1114" spans="1:6" x14ac:dyDescent="0.25">
      <c r="A1114" s="14">
        <v>41812.566099537034</v>
      </c>
      <c r="B1114" s="9"/>
      <c r="C1114" s="9">
        <v>1</v>
      </c>
      <c r="D1114" s="9"/>
      <c r="E1114" s="9"/>
      <c r="F1114" s="9">
        <v>1</v>
      </c>
    </row>
    <row r="1115" spans="1:6" x14ac:dyDescent="0.25">
      <c r="A1115" s="14">
        <v>41813.454629629632</v>
      </c>
      <c r="B1115" s="9"/>
      <c r="C1115" s="9">
        <v>1</v>
      </c>
      <c r="D1115" s="9"/>
      <c r="E1115" s="9"/>
      <c r="F1115" s="9">
        <v>1</v>
      </c>
    </row>
    <row r="1116" spans="1:6" x14ac:dyDescent="0.25">
      <c r="A1116" s="14">
        <v>41813.557766203703</v>
      </c>
      <c r="B1116" s="9"/>
      <c r="C1116" s="9"/>
      <c r="D1116" s="9"/>
      <c r="E1116" s="9">
        <v>1</v>
      </c>
      <c r="F1116" s="9">
        <v>1</v>
      </c>
    </row>
    <row r="1117" spans="1:6" x14ac:dyDescent="0.25">
      <c r="A1117" s="14">
        <v>41813.653055555558</v>
      </c>
      <c r="B1117" s="9"/>
      <c r="C1117" s="9">
        <v>1</v>
      </c>
      <c r="D1117" s="9"/>
      <c r="E1117" s="9"/>
      <c r="F1117" s="9">
        <v>1</v>
      </c>
    </row>
    <row r="1118" spans="1:6" x14ac:dyDescent="0.25">
      <c r="A1118" s="14">
        <v>41813.730381944442</v>
      </c>
      <c r="B1118" s="9"/>
      <c r="C1118" s="9">
        <v>1</v>
      </c>
      <c r="D1118" s="9"/>
      <c r="E1118" s="9"/>
      <c r="F1118" s="9">
        <v>1</v>
      </c>
    </row>
    <row r="1119" spans="1:6" x14ac:dyDescent="0.25">
      <c r="A1119" s="14">
        <v>41814.159467592595</v>
      </c>
      <c r="B1119" s="9"/>
      <c r="C1119" s="9"/>
      <c r="D1119" s="9"/>
      <c r="E1119" s="9">
        <v>1</v>
      </c>
      <c r="F1119" s="9">
        <v>1</v>
      </c>
    </row>
    <row r="1120" spans="1:6" x14ac:dyDescent="0.25">
      <c r="A1120" s="14">
        <v>41814.577592592592</v>
      </c>
      <c r="B1120" s="9"/>
      <c r="C1120" s="9"/>
      <c r="D1120" s="9"/>
      <c r="E1120" s="9">
        <v>1</v>
      </c>
      <c r="F1120" s="9">
        <v>1</v>
      </c>
    </row>
    <row r="1121" spans="1:6" x14ac:dyDescent="0.25">
      <c r="A1121" s="14">
        <v>41815.360879629632</v>
      </c>
      <c r="B1121" s="9"/>
      <c r="C1121" s="9"/>
      <c r="D1121" s="9"/>
      <c r="E1121" s="9">
        <v>1</v>
      </c>
      <c r="F1121" s="9">
        <v>1</v>
      </c>
    </row>
    <row r="1122" spans="1:6" x14ac:dyDescent="0.25">
      <c r="A1122" s="14">
        <v>41815.566493055558</v>
      </c>
      <c r="B1122" s="9"/>
      <c r="C1122" s="9"/>
      <c r="D1122" s="9"/>
      <c r="E1122" s="9">
        <v>1</v>
      </c>
      <c r="F1122" s="9">
        <v>1</v>
      </c>
    </row>
    <row r="1123" spans="1:6" x14ac:dyDescent="0.25">
      <c r="A1123" s="14">
        <v>41815.606712962966</v>
      </c>
      <c r="B1123" s="9">
        <v>1</v>
      </c>
      <c r="C1123" s="9"/>
      <c r="D1123" s="9"/>
      <c r="E1123" s="9"/>
      <c r="F1123" s="9">
        <v>1</v>
      </c>
    </row>
    <row r="1124" spans="1:6" x14ac:dyDescent="0.25">
      <c r="A1124" s="14">
        <v>41815.718773148146</v>
      </c>
      <c r="B1124" s="9"/>
      <c r="C1124" s="9">
        <v>1</v>
      </c>
      <c r="D1124" s="9"/>
      <c r="E1124" s="9"/>
      <c r="F1124" s="9">
        <v>1</v>
      </c>
    </row>
    <row r="1125" spans="1:6" x14ac:dyDescent="0.25">
      <c r="A1125" s="14">
        <v>41816.603761574072</v>
      </c>
      <c r="B1125" s="9">
        <v>1</v>
      </c>
      <c r="C1125" s="9"/>
      <c r="D1125" s="9"/>
      <c r="E1125" s="9"/>
      <c r="F1125" s="9">
        <v>1</v>
      </c>
    </row>
    <row r="1126" spans="1:6" x14ac:dyDescent="0.25">
      <c r="A1126" s="14">
        <v>41816.742037037038</v>
      </c>
      <c r="B1126" s="9"/>
      <c r="C1126" s="9">
        <v>1</v>
      </c>
      <c r="D1126" s="9"/>
      <c r="E1126" s="9"/>
      <c r="F1126" s="9">
        <v>1</v>
      </c>
    </row>
    <row r="1127" spans="1:6" x14ac:dyDescent="0.25">
      <c r="A1127" s="14">
        <v>41817.387094907404</v>
      </c>
      <c r="B1127" s="9"/>
      <c r="C1127" s="9"/>
      <c r="D1127" s="9"/>
      <c r="E1127" s="9">
        <v>1</v>
      </c>
      <c r="F1127" s="9">
        <v>1</v>
      </c>
    </row>
    <row r="1128" spans="1:6" x14ac:dyDescent="0.25">
      <c r="A1128" s="14">
        <v>41817.646666666667</v>
      </c>
      <c r="B1128" s="9"/>
      <c r="C1128" s="9"/>
      <c r="D1128" s="9"/>
      <c r="E1128" s="9">
        <v>1</v>
      </c>
      <c r="F1128" s="9">
        <v>1</v>
      </c>
    </row>
    <row r="1129" spans="1:6" x14ac:dyDescent="0.25">
      <c r="A1129" s="14">
        <v>41817.658101851855</v>
      </c>
      <c r="B1129" s="9"/>
      <c r="C1129" s="9">
        <v>1</v>
      </c>
      <c r="D1129" s="9"/>
      <c r="E1129" s="9"/>
      <c r="F1129" s="9">
        <v>1</v>
      </c>
    </row>
    <row r="1130" spans="1:6" x14ac:dyDescent="0.25">
      <c r="A1130" s="14">
        <v>41818.494942129626</v>
      </c>
      <c r="B1130" s="9">
        <v>1</v>
      </c>
      <c r="C1130" s="9"/>
      <c r="D1130" s="9"/>
      <c r="E1130" s="9"/>
      <c r="F1130" s="9">
        <v>1</v>
      </c>
    </row>
    <row r="1131" spans="1:6" x14ac:dyDescent="0.25">
      <c r="A1131" s="14">
        <v>41820.419756944444</v>
      </c>
      <c r="B1131" s="9"/>
      <c r="C1131" s="9"/>
      <c r="D1131" s="9"/>
      <c r="E1131" s="9">
        <v>1</v>
      </c>
      <c r="F1131" s="9">
        <v>1</v>
      </c>
    </row>
    <row r="1132" spans="1:6" x14ac:dyDescent="0.25">
      <c r="A1132" s="14">
        <v>41820.430856481478</v>
      </c>
      <c r="B1132" s="9"/>
      <c r="C1132" s="9"/>
      <c r="D1132" s="9"/>
      <c r="E1132" s="9">
        <v>1</v>
      </c>
      <c r="F1132" s="9">
        <v>1</v>
      </c>
    </row>
    <row r="1133" spans="1:6" x14ac:dyDescent="0.25">
      <c r="A1133" s="14">
        <v>41820.543935185182</v>
      </c>
      <c r="B1133" s="9"/>
      <c r="C1133" s="9">
        <v>1</v>
      </c>
      <c r="D1133" s="9"/>
      <c r="E1133" s="9"/>
      <c r="F1133" s="9">
        <v>1</v>
      </c>
    </row>
    <row r="1134" spans="1:6" x14ac:dyDescent="0.25">
      <c r="A1134" s="14">
        <v>41820.568078703705</v>
      </c>
      <c r="B1134" s="9"/>
      <c r="C1134" s="9"/>
      <c r="D1134" s="9"/>
      <c r="E1134" s="9">
        <v>1</v>
      </c>
      <c r="F1134" s="9">
        <v>1</v>
      </c>
    </row>
    <row r="1135" spans="1:6" x14ac:dyDescent="0.25">
      <c r="A1135" s="14">
        <v>41820.662488425929</v>
      </c>
      <c r="B1135" s="9"/>
      <c r="C1135" s="9">
        <v>1</v>
      </c>
      <c r="D1135" s="9"/>
      <c r="E1135" s="9"/>
      <c r="F1135" s="9">
        <v>1</v>
      </c>
    </row>
    <row r="1136" spans="1:6" x14ac:dyDescent="0.25">
      <c r="A1136" s="14">
        <v>41820.706307870372</v>
      </c>
      <c r="B1136" s="9"/>
      <c r="C1136" s="9">
        <v>1</v>
      </c>
      <c r="D1136" s="9"/>
      <c r="E1136" s="9"/>
      <c r="F1136" s="9">
        <v>1</v>
      </c>
    </row>
    <row r="1137" spans="1:6" x14ac:dyDescent="0.25">
      <c r="A1137" s="14">
        <v>41820.737280092595</v>
      </c>
      <c r="B1137" s="9"/>
      <c r="C1137" s="9"/>
      <c r="D1137" s="9"/>
      <c r="E1137" s="9">
        <v>1</v>
      </c>
      <c r="F1137" s="9">
        <v>1</v>
      </c>
    </row>
    <row r="1138" spans="1:6" x14ac:dyDescent="0.25">
      <c r="A1138" s="14">
        <v>41820.812268518515</v>
      </c>
      <c r="B1138" s="9"/>
      <c r="C1138" s="9">
        <v>1</v>
      </c>
      <c r="D1138" s="9"/>
      <c r="E1138" s="9"/>
      <c r="F1138" s="9">
        <v>1</v>
      </c>
    </row>
    <row r="1139" spans="1:6" x14ac:dyDescent="0.25">
      <c r="A1139" s="14">
        <v>41820.997303240743</v>
      </c>
      <c r="B1139" s="9"/>
      <c r="C1139" s="9"/>
      <c r="D1139" s="9"/>
      <c r="E1139" s="9">
        <v>1</v>
      </c>
      <c r="F1139" s="9">
        <v>1</v>
      </c>
    </row>
    <row r="1140" spans="1:6" x14ac:dyDescent="0.25">
      <c r="A1140" s="14">
        <v>41821.198854166665</v>
      </c>
      <c r="B1140" s="9"/>
      <c r="C1140" s="9">
        <v>1</v>
      </c>
      <c r="D1140" s="9"/>
      <c r="E1140" s="9"/>
      <c r="F1140" s="9">
        <v>1</v>
      </c>
    </row>
    <row r="1141" spans="1:6" x14ac:dyDescent="0.25">
      <c r="A1141" s="14">
        <v>41821.490266203706</v>
      </c>
      <c r="B1141" s="9"/>
      <c r="C1141" s="9"/>
      <c r="D1141" s="9"/>
      <c r="E1141" s="9">
        <v>1</v>
      </c>
      <c r="F1141" s="9">
        <v>1</v>
      </c>
    </row>
    <row r="1142" spans="1:6" x14ac:dyDescent="0.25">
      <c r="A1142" s="14">
        <v>41821.83216435185</v>
      </c>
      <c r="B1142" s="9">
        <v>1</v>
      </c>
      <c r="C1142" s="9"/>
      <c r="D1142" s="9"/>
      <c r="E1142" s="9"/>
      <c r="F1142" s="9">
        <v>1</v>
      </c>
    </row>
    <row r="1143" spans="1:6" x14ac:dyDescent="0.25">
      <c r="A1143" s="14">
        <v>41822.209606481483</v>
      </c>
      <c r="B1143" s="9"/>
      <c r="C1143" s="9"/>
      <c r="D1143" s="9"/>
      <c r="E1143" s="9">
        <v>1</v>
      </c>
      <c r="F1143" s="9">
        <v>1</v>
      </c>
    </row>
    <row r="1144" spans="1:6" x14ac:dyDescent="0.25">
      <c r="A1144" s="14">
        <v>41822.366701388892</v>
      </c>
      <c r="B1144" s="9"/>
      <c r="C1144" s="9"/>
      <c r="D1144" s="9"/>
      <c r="E1144" s="9">
        <v>1</v>
      </c>
      <c r="F1144" s="9">
        <v>1</v>
      </c>
    </row>
    <row r="1145" spans="1:6" x14ac:dyDescent="0.25">
      <c r="A1145" s="14">
        <v>41822.696550925924</v>
      </c>
      <c r="B1145" s="9"/>
      <c r="C1145" s="9"/>
      <c r="D1145" s="9"/>
      <c r="E1145" s="9">
        <v>1</v>
      </c>
      <c r="F1145" s="9">
        <v>1</v>
      </c>
    </row>
    <row r="1146" spans="1:6" x14ac:dyDescent="0.25">
      <c r="A1146" s="14">
        <v>41824.450046296297</v>
      </c>
      <c r="B1146" s="9"/>
      <c r="C1146" s="9">
        <v>1</v>
      </c>
      <c r="D1146" s="9"/>
      <c r="E1146" s="9"/>
      <c r="F1146" s="9">
        <v>1</v>
      </c>
    </row>
    <row r="1147" spans="1:6" x14ac:dyDescent="0.25">
      <c r="A1147" s="14">
        <v>41824.846898148149</v>
      </c>
      <c r="B1147" s="9"/>
      <c r="C1147" s="9">
        <v>1</v>
      </c>
      <c r="D1147" s="9"/>
      <c r="E1147" s="9"/>
      <c r="F1147" s="9">
        <v>1</v>
      </c>
    </row>
    <row r="1148" spans="1:6" x14ac:dyDescent="0.25">
      <c r="A1148" s="14">
        <v>41825.27753472222</v>
      </c>
      <c r="B1148" s="9"/>
      <c r="C1148" s="9">
        <v>1</v>
      </c>
      <c r="D1148" s="9"/>
      <c r="E1148" s="9"/>
      <c r="F1148" s="9">
        <v>1</v>
      </c>
    </row>
    <row r="1149" spans="1:6" x14ac:dyDescent="0.25">
      <c r="A1149" s="14">
        <v>41825.58289351852</v>
      </c>
      <c r="B1149" s="9"/>
      <c r="C1149" s="9">
        <v>1</v>
      </c>
      <c r="D1149" s="9"/>
      <c r="E1149" s="9"/>
      <c r="F1149" s="9">
        <v>1</v>
      </c>
    </row>
    <row r="1150" spans="1:6" x14ac:dyDescent="0.25">
      <c r="A1150" s="14">
        <v>41826.411215277774</v>
      </c>
      <c r="B1150" s="9"/>
      <c r="C1150" s="9">
        <v>1</v>
      </c>
      <c r="D1150" s="9"/>
      <c r="E1150" s="9"/>
      <c r="F1150" s="9">
        <v>1</v>
      </c>
    </row>
    <row r="1151" spans="1:6" x14ac:dyDescent="0.25">
      <c r="A1151" s="14">
        <v>41826.662905092591</v>
      </c>
      <c r="B1151" s="9"/>
      <c r="C1151" s="9"/>
      <c r="D1151" s="9"/>
      <c r="E1151" s="9">
        <v>1</v>
      </c>
      <c r="F1151" s="9">
        <v>1</v>
      </c>
    </row>
    <row r="1152" spans="1:6" x14ac:dyDescent="0.25">
      <c r="A1152" s="14">
        <v>41827.396724537037</v>
      </c>
      <c r="B1152" s="9"/>
      <c r="C1152" s="9"/>
      <c r="D1152" s="9"/>
      <c r="E1152" s="9">
        <v>1</v>
      </c>
      <c r="F1152" s="9">
        <v>1</v>
      </c>
    </row>
    <row r="1153" spans="1:6" x14ac:dyDescent="0.25">
      <c r="A1153" s="14">
        <v>41827.465810185182</v>
      </c>
      <c r="B1153" s="9"/>
      <c r="C1153" s="9"/>
      <c r="D1153" s="9"/>
      <c r="E1153" s="9">
        <v>1</v>
      </c>
      <c r="F1153" s="9">
        <v>1</v>
      </c>
    </row>
    <row r="1154" spans="1:6" x14ac:dyDescent="0.25">
      <c r="A1154" s="14">
        <v>41827.69835648148</v>
      </c>
      <c r="B1154" s="9"/>
      <c r="C1154" s="9"/>
      <c r="D1154" s="9"/>
      <c r="E1154" s="9">
        <v>1</v>
      </c>
      <c r="F1154" s="9">
        <v>1</v>
      </c>
    </row>
    <row r="1155" spans="1:6" x14ac:dyDescent="0.25">
      <c r="A1155" s="14">
        <v>41827.701608796298</v>
      </c>
      <c r="B1155" s="9"/>
      <c r="C1155" s="9"/>
      <c r="D1155" s="9"/>
      <c r="E1155" s="9">
        <v>1</v>
      </c>
      <c r="F1155" s="9">
        <v>1</v>
      </c>
    </row>
    <row r="1156" spans="1:6" x14ac:dyDescent="0.25">
      <c r="A1156" s="14">
        <v>41827.710833333331</v>
      </c>
      <c r="B1156" s="9">
        <v>1</v>
      </c>
      <c r="C1156" s="9"/>
      <c r="D1156" s="9"/>
      <c r="E1156" s="9"/>
      <c r="F1156" s="9">
        <v>1</v>
      </c>
    </row>
    <row r="1157" spans="1:6" x14ac:dyDescent="0.25">
      <c r="A1157" s="14">
        <v>41827.781527777777</v>
      </c>
      <c r="B1157" s="9"/>
      <c r="C1157" s="9">
        <v>1</v>
      </c>
      <c r="D1157" s="9"/>
      <c r="E1157" s="9"/>
      <c r="F1157" s="9">
        <v>1</v>
      </c>
    </row>
    <row r="1158" spans="1:6" x14ac:dyDescent="0.25">
      <c r="A1158" s="14">
        <v>41828.021157407406</v>
      </c>
      <c r="B1158" s="9"/>
      <c r="C1158" s="9"/>
      <c r="D1158" s="9"/>
      <c r="E1158" s="9">
        <v>1</v>
      </c>
      <c r="F1158" s="9">
        <v>1</v>
      </c>
    </row>
    <row r="1159" spans="1:6" x14ac:dyDescent="0.25">
      <c r="A1159" s="14">
        <v>41828.306793981479</v>
      </c>
      <c r="B1159" s="9"/>
      <c r="C1159" s="9"/>
      <c r="D1159" s="9"/>
      <c r="E1159" s="9">
        <v>1</v>
      </c>
      <c r="F1159" s="9">
        <v>1</v>
      </c>
    </row>
    <row r="1160" spans="1:6" x14ac:dyDescent="0.25">
      <c r="A1160" s="14">
        <v>41828.307222222225</v>
      </c>
      <c r="B1160" s="9"/>
      <c r="C1160" s="9"/>
      <c r="D1160" s="9"/>
      <c r="E1160" s="9">
        <v>1</v>
      </c>
      <c r="F1160" s="9">
        <v>1</v>
      </c>
    </row>
    <row r="1161" spans="1:6" x14ac:dyDescent="0.25">
      <c r="A1161" s="14">
        <v>41828.437986111108</v>
      </c>
      <c r="B1161" s="9"/>
      <c r="C1161" s="9"/>
      <c r="D1161" s="9"/>
      <c r="E1161" s="9">
        <v>1</v>
      </c>
      <c r="F1161" s="9">
        <v>1</v>
      </c>
    </row>
    <row r="1162" spans="1:6" x14ac:dyDescent="0.25">
      <c r="A1162" s="14">
        <v>41828.441168981481</v>
      </c>
      <c r="B1162" s="9"/>
      <c r="C1162" s="9">
        <v>1</v>
      </c>
      <c r="D1162" s="9"/>
      <c r="E1162" s="9"/>
      <c r="F1162" s="9">
        <v>1</v>
      </c>
    </row>
    <row r="1163" spans="1:6" x14ac:dyDescent="0.25">
      <c r="A1163" s="14">
        <v>41828.456122685187</v>
      </c>
      <c r="B1163" s="9"/>
      <c r="C1163" s="9">
        <v>1</v>
      </c>
      <c r="D1163" s="9"/>
      <c r="E1163" s="9"/>
      <c r="F1163" s="9">
        <v>1</v>
      </c>
    </row>
    <row r="1164" spans="1:6" x14ac:dyDescent="0.25">
      <c r="A1164" s="14">
        <v>41828.528587962966</v>
      </c>
      <c r="B1164" s="9"/>
      <c r="C1164" s="9"/>
      <c r="D1164" s="9"/>
      <c r="E1164" s="9">
        <v>1</v>
      </c>
      <c r="F1164" s="9">
        <v>1</v>
      </c>
    </row>
    <row r="1165" spans="1:6" x14ac:dyDescent="0.25">
      <c r="A1165" s="14">
        <v>41828.581608796296</v>
      </c>
      <c r="B1165" s="9"/>
      <c r="C1165" s="9">
        <v>1</v>
      </c>
      <c r="D1165" s="9"/>
      <c r="E1165" s="9"/>
      <c r="F1165" s="9">
        <v>1</v>
      </c>
    </row>
    <row r="1166" spans="1:6" x14ac:dyDescent="0.25">
      <c r="A1166" s="14">
        <v>41828.714571759258</v>
      </c>
      <c r="B1166" s="9"/>
      <c r="C1166" s="9">
        <v>1</v>
      </c>
      <c r="D1166" s="9"/>
      <c r="E1166" s="9"/>
      <c r="F1166" s="9">
        <v>1</v>
      </c>
    </row>
    <row r="1167" spans="1:6" x14ac:dyDescent="0.25">
      <c r="A1167" s="14">
        <v>41828.759583333333</v>
      </c>
      <c r="B1167" s="9"/>
      <c r="C1167" s="9">
        <v>1</v>
      </c>
      <c r="D1167" s="9"/>
      <c r="E1167" s="9"/>
      <c r="F1167" s="9">
        <v>1</v>
      </c>
    </row>
    <row r="1168" spans="1:6" x14ac:dyDescent="0.25">
      <c r="A1168" s="14">
        <v>41829.117164351854</v>
      </c>
      <c r="B1168" s="9"/>
      <c r="C1168" s="9">
        <v>1</v>
      </c>
      <c r="D1168" s="9"/>
      <c r="E1168" s="9"/>
      <c r="F1168" s="9">
        <v>1</v>
      </c>
    </row>
    <row r="1169" spans="1:6" x14ac:dyDescent="0.25">
      <c r="A1169" s="14">
        <v>41829.294317129628</v>
      </c>
      <c r="B1169" s="9"/>
      <c r="C1169" s="9"/>
      <c r="D1169" s="9"/>
      <c r="E1169" s="9">
        <v>1</v>
      </c>
      <c r="F1169" s="9">
        <v>1</v>
      </c>
    </row>
    <row r="1170" spans="1:6" x14ac:dyDescent="0.25">
      <c r="A1170" s="14">
        <v>41829.383668981478</v>
      </c>
      <c r="B1170" s="9">
        <v>1</v>
      </c>
      <c r="C1170" s="9"/>
      <c r="D1170" s="9"/>
      <c r="E1170" s="9"/>
      <c r="F1170" s="9">
        <v>1</v>
      </c>
    </row>
    <row r="1171" spans="1:6" x14ac:dyDescent="0.25">
      <c r="A1171" s="14">
        <v>41829.391458333332</v>
      </c>
      <c r="B1171" s="9"/>
      <c r="C1171" s="9"/>
      <c r="D1171" s="9"/>
      <c r="E1171" s="9">
        <v>1</v>
      </c>
      <c r="F1171" s="9">
        <v>1</v>
      </c>
    </row>
    <row r="1172" spans="1:6" x14ac:dyDescent="0.25">
      <c r="A1172" s="14">
        <v>41829.525925925926</v>
      </c>
      <c r="B1172" s="9"/>
      <c r="C1172" s="9"/>
      <c r="D1172" s="9"/>
      <c r="E1172" s="9">
        <v>1</v>
      </c>
      <c r="F1172" s="9">
        <v>1</v>
      </c>
    </row>
    <row r="1173" spans="1:6" x14ac:dyDescent="0.25">
      <c r="A1173" s="14">
        <v>41829.528819444444</v>
      </c>
      <c r="B1173" s="9"/>
      <c r="C1173" s="9">
        <v>1</v>
      </c>
      <c r="D1173" s="9"/>
      <c r="E1173" s="9"/>
      <c r="F1173" s="9">
        <v>1</v>
      </c>
    </row>
    <row r="1174" spans="1:6" x14ac:dyDescent="0.25">
      <c r="A1174" s="14">
        <v>41829.578750000001</v>
      </c>
      <c r="B1174" s="9"/>
      <c r="C1174" s="9"/>
      <c r="D1174" s="9"/>
      <c r="E1174" s="9">
        <v>1</v>
      </c>
      <c r="F1174" s="9">
        <v>1</v>
      </c>
    </row>
    <row r="1175" spans="1:6" x14ac:dyDescent="0.25">
      <c r="A1175" s="14">
        <v>41829.579918981479</v>
      </c>
      <c r="B1175" s="9"/>
      <c r="C1175" s="9"/>
      <c r="D1175" s="9"/>
      <c r="E1175" s="9">
        <v>1</v>
      </c>
      <c r="F1175" s="9">
        <v>1</v>
      </c>
    </row>
    <row r="1176" spans="1:6" x14ac:dyDescent="0.25">
      <c r="A1176" s="14">
        <v>41829.587395833332</v>
      </c>
      <c r="B1176" s="9"/>
      <c r="C1176" s="9"/>
      <c r="D1176" s="9"/>
      <c r="E1176" s="9">
        <v>1</v>
      </c>
      <c r="F1176" s="9">
        <v>1</v>
      </c>
    </row>
    <row r="1177" spans="1:6" x14ac:dyDescent="0.25">
      <c r="A1177" s="14">
        <v>41829.680694444447</v>
      </c>
      <c r="B1177" s="9"/>
      <c r="C1177" s="9">
        <v>1</v>
      </c>
      <c r="D1177" s="9"/>
      <c r="E1177" s="9"/>
      <c r="F1177" s="9">
        <v>1</v>
      </c>
    </row>
    <row r="1178" spans="1:6" x14ac:dyDescent="0.25">
      <c r="A1178" s="14">
        <v>41829.68822916667</v>
      </c>
      <c r="B1178" s="9"/>
      <c r="C1178" s="9">
        <v>1</v>
      </c>
      <c r="D1178" s="9"/>
      <c r="E1178" s="9"/>
      <c r="F1178" s="9">
        <v>1</v>
      </c>
    </row>
    <row r="1179" spans="1:6" x14ac:dyDescent="0.25">
      <c r="A1179" s="14">
        <v>41829.703750000001</v>
      </c>
      <c r="B1179" s="9"/>
      <c r="C1179" s="9">
        <v>1</v>
      </c>
      <c r="D1179" s="9"/>
      <c r="E1179" s="9"/>
      <c r="F1179" s="9">
        <v>1</v>
      </c>
    </row>
    <row r="1180" spans="1:6" x14ac:dyDescent="0.25">
      <c r="A1180" s="14">
        <v>41829.727384259262</v>
      </c>
      <c r="B1180" s="9"/>
      <c r="C1180" s="9">
        <v>1</v>
      </c>
      <c r="D1180" s="9"/>
      <c r="E1180" s="9"/>
      <c r="F1180" s="9">
        <v>1</v>
      </c>
    </row>
    <row r="1181" spans="1:6" x14ac:dyDescent="0.25">
      <c r="A1181" s="14">
        <v>41829.757199074076</v>
      </c>
      <c r="B1181" s="9"/>
      <c r="C1181" s="9">
        <v>1</v>
      </c>
      <c r="D1181" s="9"/>
      <c r="E1181" s="9"/>
      <c r="F1181" s="9">
        <v>1</v>
      </c>
    </row>
    <row r="1182" spans="1:6" x14ac:dyDescent="0.25">
      <c r="A1182" s="14">
        <v>41829.768993055557</v>
      </c>
      <c r="B1182" s="9"/>
      <c r="C1182" s="9"/>
      <c r="D1182" s="9"/>
      <c r="E1182" s="9">
        <v>1</v>
      </c>
      <c r="F1182" s="9">
        <v>1</v>
      </c>
    </row>
    <row r="1183" spans="1:6" x14ac:dyDescent="0.25">
      <c r="A1183" s="14">
        <v>41829.825624999998</v>
      </c>
      <c r="B1183" s="9"/>
      <c r="C1183" s="9">
        <v>1</v>
      </c>
      <c r="D1183" s="9"/>
      <c r="E1183" s="9"/>
      <c r="F1183" s="9">
        <v>1</v>
      </c>
    </row>
    <row r="1184" spans="1:6" x14ac:dyDescent="0.25">
      <c r="A1184" s="14">
        <v>41830.025833333333</v>
      </c>
      <c r="B1184" s="9"/>
      <c r="C1184" s="9">
        <v>1</v>
      </c>
      <c r="D1184" s="9"/>
      <c r="E1184" s="9"/>
      <c r="F1184" s="9">
        <v>1</v>
      </c>
    </row>
    <row r="1185" spans="1:6" x14ac:dyDescent="0.25">
      <c r="A1185" s="14">
        <v>41830.059074074074</v>
      </c>
      <c r="B1185" s="9"/>
      <c r="C1185" s="9">
        <v>1</v>
      </c>
      <c r="D1185" s="9"/>
      <c r="E1185" s="9"/>
      <c r="F1185" s="9">
        <v>1</v>
      </c>
    </row>
    <row r="1186" spans="1:6" x14ac:dyDescent="0.25">
      <c r="A1186" s="14">
        <v>41830.337361111109</v>
      </c>
      <c r="B1186" s="9"/>
      <c r="C1186" s="9"/>
      <c r="D1186" s="9"/>
      <c r="E1186" s="9">
        <v>1</v>
      </c>
      <c r="F1186" s="9">
        <v>1</v>
      </c>
    </row>
    <row r="1187" spans="1:6" x14ac:dyDescent="0.25">
      <c r="A1187" s="14">
        <v>41830.405636574076</v>
      </c>
      <c r="B1187" s="9"/>
      <c r="C1187" s="9">
        <v>1</v>
      </c>
      <c r="D1187" s="9"/>
      <c r="E1187" s="9"/>
      <c r="F1187" s="9">
        <v>1</v>
      </c>
    </row>
    <row r="1188" spans="1:6" x14ac:dyDescent="0.25">
      <c r="A1188" s="14">
        <v>41830.515277777777</v>
      </c>
      <c r="B1188" s="9"/>
      <c r="C1188" s="9">
        <v>1</v>
      </c>
      <c r="D1188" s="9"/>
      <c r="E1188" s="9"/>
      <c r="F1188" s="9">
        <v>1</v>
      </c>
    </row>
    <row r="1189" spans="1:6" x14ac:dyDescent="0.25">
      <c r="A1189" s="14">
        <v>41830.612233796295</v>
      </c>
      <c r="B1189" s="9">
        <v>1</v>
      </c>
      <c r="C1189" s="9"/>
      <c r="D1189" s="9"/>
      <c r="E1189" s="9"/>
      <c r="F1189" s="9">
        <v>1</v>
      </c>
    </row>
    <row r="1190" spans="1:6" x14ac:dyDescent="0.25">
      <c r="A1190" s="14">
        <v>41830.650011574071</v>
      </c>
      <c r="B1190" s="9"/>
      <c r="C1190" s="9">
        <v>1</v>
      </c>
      <c r="D1190" s="9"/>
      <c r="E1190" s="9"/>
      <c r="F1190" s="9">
        <v>1</v>
      </c>
    </row>
    <row r="1191" spans="1:6" x14ac:dyDescent="0.25">
      <c r="A1191" s="14">
        <v>41830.738680555558</v>
      </c>
      <c r="B1191" s="9"/>
      <c r="C1191" s="9">
        <v>1</v>
      </c>
      <c r="D1191" s="9"/>
      <c r="E1191" s="9"/>
      <c r="F1191" s="9">
        <v>1</v>
      </c>
    </row>
    <row r="1192" spans="1:6" x14ac:dyDescent="0.25">
      <c r="A1192" s="14">
        <v>41830.851759259262</v>
      </c>
      <c r="B1192" s="9">
        <v>1</v>
      </c>
      <c r="C1192" s="9"/>
      <c r="D1192" s="9"/>
      <c r="E1192" s="9"/>
      <c r="F1192" s="9">
        <v>1</v>
      </c>
    </row>
    <row r="1193" spans="1:6" x14ac:dyDescent="0.25">
      <c r="A1193" s="14">
        <v>41831.46670138889</v>
      </c>
      <c r="B1193" s="9"/>
      <c r="C1193" s="9">
        <v>1</v>
      </c>
      <c r="D1193" s="9"/>
      <c r="E1193" s="9"/>
      <c r="F1193" s="9">
        <v>1</v>
      </c>
    </row>
    <row r="1194" spans="1:6" x14ac:dyDescent="0.25">
      <c r="A1194" s="14">
        <v>41831.489606481482</v>
      </c>
      <c r="B1194" s="9"/>
      <c r="C1194" s="9">
        <v>1</v>
      </c>
      <c r="D1194" s="9"/>
      <c r="E1194" s="9"/>
      <c r="F1194" s="9">
        <v>1</v>
      </c>
    </row>
    <row r="1195" spans="1:6" x14ac:dyDescent="0.25">
      <c r="A1195" s="14">
        <v>41831.49722222222</v>
      </c>
      <c r="B1195" s="9">
        <v>1</v>
      </c>
      <c r="C1195" s="9"/>
      <c r="D1195" s="9"/>
      <c r="E1195" s="9"/>
      <c r="F1195" s="9">
        <v>1</v>
      </c>
    </row>
    <row r="1196" spans="1:6" x14ac:dyDescent="0.25">
      <c r="A1196" s="14">
        <v>41831.50854166667</v>
      </c>
      <c r="B1196" s="9">
        <v>1</v>
      </c>
      <c r="C1196" s="9"/>
      <c r="D1196" s="9"/>
      <c r="E1196" s="9"/>
      <c r="F1196" s="9">
        <v>1</v>
      </c>
    </row>
    <row r="1197" spans="1:6" x14ac:dyDescent="0.25">
      <c r="A1197" s="14">
        <v>41831.514444444445</v>
      </c>
      <c r="B1197" s="9"/>
      <c r="C1197" s="9">
        <v>1</v>
      </c>
      <c r="D1197" s="9"/>
      <c r="E1197" s="9"/>
      <c r="F1197" s="9">
        <v>1</v>
      </c>
    </row>
    <row r="1198" spans="1:6" x14ac:dyDescent="0.25">
      <c r="A1198" s="14">
        <v>41831.534629629627</v>
      </c>
      <c r="B1198" s="9"/>
      <c r="C1198" s="9">
        <v>1</v>
      </c>
      <c r="D1198" s="9"/>
      <c r="E1198" s="9"/>
      <c r="F1198" s="9">
        <v>1</v>
      </c>
    </row>
    <row r="1199" spans="1:6" x14ac:dyDescent="0.25">
      <c r="A1199" s="14">
        <v>41831.638495370367</v>
      </c>
      <c r="B1199" s="9"/>
      <c r="C1199" s="9"/>
      <c r="D1199" s="9"/>
      <c r="E1199" s="9">
        <v>1</v>
      </c>
      <c r="F1199" s="9">
        <v>1</v>
      </c>
    </row>
    <row r="1200" spans="1:6" x14ac:dyDescent="0.25">
      <c r="A1200" s="14">
        <v>41831.643506944441</v>
      </c>
      <c r="B1200" s="9">
        <v>1</v>
      </c>
      <c r="C1200" s="9"/>
      <c r="D1200" s="9"/>
      <c r="E1200" s="9"/>
      <c r="F1200" s="9">
        <v>1</v>
      </c>
    </row>
    <row r="1201" spans="1:6" x14ac:dyDescent="0.25">
      <c r="A1201" s="14">
        <v>41831.675775462965</v>
      </c>
      <c r="B1201" s="9"/>
      <c r="C1201" s="9">
        <v>1</v>
      </c>
      <c r="D1201" s="9"/>
      <c r="E1201" s="9"/>
      <c r="F1201" s="9">
        <v>1</v>
      </c>
    </row>
    <row r="1202" spans="1:6" x14ac:dyDescent="0.25">
      <c r="A1202" s="14">
        <v>41831.87804398148</v>
      </c>
      <c r="B1202" s="9"/>
      <c r="C1202" s="9">
        <v>1</v>
      </c>
      <c r="D1202" s="9"/>
      <c r="E1202" s="9"/>
      <c r="F1202" s="9">
        <v>1</v>
      </c>
    </row>
    <row r="1203" spans="1:6" x14ac:dyDescent="0.25">
      <c r="A1203" s="14">
        <v>41832.46435185185</v>
      </c>
      <c r="B1203" s="9">
        <v>1</v>
      </c>
      <c r="C1203" s="9"/>
      <c r="D1203" s="9"/>
      <c r="E1203" s="9"/>
      <c r="F1203" s="9">
        <v>1</v>
      </c>
    </row>
    <row r="1204" spans="1:6" x14ac:dyDescent="0.25">
      <c r="A1204" s="14">
        <v>41832.644293981481</v>
      </c>
      <c r="B1204" s="9"/>
      <c r="C1204" s="9"/>
      <c r="D1204" s="9"/>
      <c r="E1204" s="9">
        <v>1</v>
      </c>
      <c r="F1204" s="9">
        <v>1</v>
      </c>
    </row>
    <row r="1205" spans="1:6" x14ac:dyDescent="0.25">
      <c r="A1205" s="14">
        <v>41832.881423611114</v>
      </c>
      <c r="B1205" s="9"/>
      <c r="C1205" s="9">
        <v>1</v>
      </c>
      <c r="D1205" s="9"/>
      <c r="E1205" s="9"/>
      <c r="F1205" s="9">
        <v>1</v>
      </c>
    </row>
    <row r="1206" spans="1:6" x14ac:dyDescent="0.25">
      <c r="A1206" s="14">
        <v>41833.241932870369</v>
      </c>
      <c r="B1206" s="9"/>
      <c r="C1206" s="9"/>
      <c r="D1206" s="9"/>
      <c r="E1206" s="9">
        <v>1</v>
      </c>
      <c r="F1206" s="9">
        <v>1</v>
      </c>
    </row>
    <row r="1207" spans="1:6" x14ac:dyDescent="0.25">
      <c r="A1207" s="14">
        <v>41833.452662037038</v>
      </c>
      <c r="B1207" s="9"/>
      <c r="C1207" s="9">
        <v>1</v>
      </c>
      <c r="D1207" s="9"/>
      <c r="E1207" s="9"/>
      <c r="F1207" s="9">
        <v>1</v>
      </c>
    </row>
    <row r="1208" spans="1:6" x14ac:dyDescent="0.25">
      <c r="A1208" s="14">
        <v>41833.74318287037</v>
      </c>
      <c r="B1208" s="9"/>
      <c r="C1208" s="9">
        <v>1</v>
      </c>
      <c r="D1208" s="9"/>
      <c r="E1208" s="9"/>
      <c r="F1208" s="9">
        <v>1</v>
      </c>
    </row>
    <row r="1209" spans="1:6" x14ac:dyDescent="0.25">
      <c r="A1209" s="14">
        <v>41833.927037037036</v>
      </c>
      <c r="B1209" s="9"/>
      <c r="C1209" s="9">
        <v>1</v>
      </c>
      <c r="D1209" s="9"/>
      <c r="E1209" s="9"/>
      <c r="F1209" s="9">
        <v>1</v>
      </c>
    </row>
    <row r="1210" spans="1:6" x14ac:dyDescent="0.25">
      <c r="A1210" s="14">
        <v>41833.930162037039</v>
      </c>
      <c r="B1210" s="9"/>
      <c r="C1210" s="9">
        <v>1</v>
      </c>
      <c r="D1210" s="9"/>
      <c r="E1210" s="9"/>
      <c r="F1210" s="9">
        <v>1</v>
      </c>
    </row>
    <row r="1211" spans="1:6" x14ac:dyDescent="0.25">
      <c r="A1211" s="14">
        <v>41834.378240740742</v>
      </c>
      <c r="B1211" s="9"/>
      <c r="C1211" s="9"/>
      <c r="D1211" s="9"/>
      <c r="E1211" s="9">
        <v>1</v>
      </c>
      <c r="F1211" s="9">
        <v>1</v>
      </c>
    </row>
    <row r="1212" spans="1:6" x14ac:dyDescent="0.25">
      <c r="A1212" s="14">
        <v>41834.486944444441</v>
      </c>
      <c r="B1212" s="9"/>
      <c r="C1212" s="9"/>
      <c r="D1212" s="9"/>
      <c r="E1212" s="9">
        <v>1</v>
      </c>
      <c r="F1212" s="9">
        <v>1</v>
      </c>
    </row>
    <row r="1213" spans="1:6" x14ac:dyDescent="0.25">
      <c r="A1213" s="14">
        <v>41834.575787037036</v>
      </c>
      <c r="B1213" s="9"/>
      <c r="C1213" s="9">
        <v>1</v>
      </c>
      <c r="D1213" s="9"/>
      <c r="E1213" s="9"/>
      <c r="F1213" s="9">
        <v>1</v>
      </c>
    </row>
    <row r="1214" spans="1:6" x14ac:dyDescent="0.25">
      <c r="A1214" s="14">
        <v>41834.745532407411</v>
      </c>
      <c r="B1214" s="9"/>
      <c r="C1214" s="9"/>
      <c r="D1214" s="9"/>
      <c r="E1214" s="9">
        <v>1</v>
      </c>
      <c r="F1214" s="9">
        <v>1</v>
      </c>
    </row>
    <row r="1215" spans="1:6" x14ac:dyDescent="0.25">
      <c r="A1215" s="14">
        <v>41834.772129629629</v>
      </c>
      <c r="B1215" s="9"/>
      <c r="C1215" s="9">
        <v>1</v>
      </c>
      <c r="D1215" s="9"/>
      <c r="E1215" s="9"/>
      <c r="F1215" s="9">
        <v>1</v>
      </c>
    </row>
    <row r="1216" spans="1:6" x14ac:dyDescent="0.25">
      <c r="A1216" s="14">
        <v>41834.91847222222</v>
      </c>
      <c r="B1216" s="9"/>
      <c r="C1216" s="9">
        <v>1</v>
      </c>
      <c r="D1216" s="9"/>
      <c r="E1216" s="9"/>
      <c r="F1216" s="9">
        <v>1</v>
      </c>
    </row>
    <row r="1217" spans="1:6" x14ac:dyDescent="0.25">
      <c r="A1217" s="14">
        <v>41835.332152777781</v>
      </c>
      <c r="B1217" s="9"/>
      <c r="C1217" s="9"/>
      <c r="D1217" s="9"/>
      <c r="E1217" s="9">
        <v>1</v>
      </c>
      <c r="F1217" s="9">
        <v>1</v>
      </c>
    </row>
    <row r="1218" spans="1:6" x14ac:dyDescent="0.25">
      <c r="A1218" s="14">
        <v>41835.372685185182</v>
      </c>
      <c r="B1218" s="9"/>
      <c r="C1218" s="9">
        <v>1</v>
      </c>
      <c r="D1218" s="9"/>
      <c r="E1218" s="9"/>
      <c r="F1218" s="9">
        <v>1</v>
      </c>
    </row>
    <row r="1219" spans="1:6" x14ac:dyDescent="0.25">
      <c r="A1219" s="14">
        <v>41835.430821759262</v>
      </c>
      <c r="B1219" s="9">
        <v>1</v>
      </c>
      <c r="C1219" s="9"/>
      <c r="D1219" s="9"/>
      <c r="E1219" s="9"/>
      <c r="F1219" s="9">
        <v>1</v>
      </c>
    </row>
    <row r="1220" spans="1:6" x14ac:dyDescent="0.25">
      <c r="A1220" s="14">
        <v>41835.458020833335</v>
      </c>
      <c r="B1220" s="9"/>
      <c r="C1220" s="9"/>
      <c r="D1220" s="9"/>
      <c r="E1220" s="9">
        <v>1</v>
      </c>
      <c r="F1220" s="9">
        <v>1</v>
      </c>
    </row>
    <row r="1221" spans="1:6" x14ac:dyDescent="0.25">
      <c r="A1221" s="14">
        <v>41835.555648148147</v>
      </c>
      <c r="B1221" s="9"/>
      <c r="C1221" s="9">
        <v>1</v>
      </c>
      <c r="D1221" s="9"/>
      <c r="E1221" s="9"/>
      <c r="F1221" s="9">
        <v>1</v>
      </c>
    </row>
    <row r="1222" spans="1:6" x14ac:dyDescent="0.25">
      <c r="A1222" s="14">
        <v>41835.612893518519</v>
      </c>
      <c r="B1222" s="9"/>
      <c r="C1222" s="9"/>
      <c r="D1222" s="9"/>
      <c r="E1222" s="9">
        <v>1</v>
      </c>
      <c r="F1222" s="9">
        <v>1</v>
      </c>
    </row>
    <row r="1223" spans="1:6" x14ac:dyDescent="0.25">
      <c r="A1223" s="14">
        <v>41835.743449074071</v>
      </c>
      <c r="B1223" s="9"/>
      <c r="C1223" s="9">
        <v>1</v>
      </c>
      <c r="D1223" s="9"/>
      <c r="E1223" s="9"/>
      <c r="F1223" s="9">
        <v>1</v>
      </c>
    </row>
    <row r="1224" spans="1:6" x14ac:dyDescent="0.25">
      <c r="A1224" s="14">
        <v>41835.768750000003</v>
      </c>
      <c r="B1224" s="9"/>
      <c r="C1224" s="9">
        <v>1</v>
      </c>
      <c r="D1224" s="9"/>
      <c r="E1224" s="9"/>
      <c r="F1224" s="9">
        <v>1</v>
      </c>
    </row>
    <row r="1225" spans="1:6" x14ac:dyDescent="0.25">
      <c r="A1225" s="14">
        <v>41835.982604166667</v>
      </c>
      <c r="B1225" s="9"/>
      <c r="C1225" s="9">
        <v>1</v>
      </c>
      <c r="D1225" s="9"/>
      <c r="E1225" s="9"/>
      <c r="F1225" s="9">
        <v>1</v>
      </c>
    </row>
    <row r="1226" spans="1:6" x14ac:dyDescent="0.25">
      <c r="A1226" s="14">
        <v>41836.26284722222</v>
      </c>
      <c r="B1226" s="9"/>
      <c r="C1226" s="9"/>
      <c r="D1226" s="9"/>
      <c r="E1226" s="9">
        <v>1</v>
      </c>
      <c r="F1226" s="9">
        <v>1</v>
      </c>
    </row>
    <row r="1227" spans="1:6" x14ac:dyDescent="0.25">
      <c r="A1227" s="14">
        <v>41836.387187499997</v>
      </c>
      <c r="B1227" s="9">
        <v>1</v>
      </c>
      <c r="C1227" s="9"/>
      <c r="D1227" s="9"/>
      <c r="E1227" s="9"/>
      <c r="F1227" s="9">
        <v>1</v>
      </c>
    </row>
    <row r="1228" spans="1:6" x14ac:dyDescent="0.25">
      <c r="A1228" s="14">
        <v>41836.416921296295</v>
      </c>
      <c r="B1228" s="9"/>
      <c r="C1228" s="9"/>
      <c r="D1228" s="9"/>
      <c r="E1228" s="9">
        <v>1</v>
      </c>
      <c r="F1228" s="9">
        <v>1</v>
      </c>
    </row>
    <row r="1229" spans="1:6" x14ac:dyDescent="0.25">
      <c r="A1229" s="14">
        <v>41836.639282407406</v>
      </c>
      <c r="B1229" s="9"/>
      <c r="C1229" s="9">
        <v>1</v>
      </c>
      <c r="D1229" s="9"/>
      <c r="E1229" s="9"/>
      <c r="F1229" s="9">
        <v>1</v>
      </c>
    </row>
    <row r="1230" spans="1:6" x14ac:dyDescent="0.25">
      <c r="A1230" s="14">
        <v>41837.002210648148</v>
      </c>
      <c r="B1230" s="9"/>
      <c r="C1230" s="9"/>
      <c r="D1230" s="9"/>
      <c r="E1230" s="9">
        <v>1</v>
      </c>
      <c r="F1230" s="9">
        <v>1</v>
      </c>
    </row>
    <row r="1231" spans="1:6" x14ac:dyDescent="0.25">
      <c r="A1231" s="14">
        <v>41837.114675925928</v>
      </c>
      <c r="B1231" s="9"/>
      <c r="C1231" s="9"/>
      <c r="D1231" s="9"/>
      <c r="E1231" s="9">
        <v>1</v>
      </c>
      <c r="F1231" s="9">
        <v>1</v>
      </c>
    </row>
    <row r="1232" spans="1:6" x14ac:dyDescent="0.25">
      <c r="A1232" s="14">
        <v>41837.559166666666</v>
      </c>
      <c r="B1232" s="9"/>
      <c r="C1232" s="9">
        <v>1</v>
      </c>
      <c r="D1232" s="9"/>
      <c r="E1232" s="9"/>
      <c r="F1232" s="9">
        <v>1</v>
      </c>
    </row>
    <row r="1233" spans="1:6" x14ac:dyDescent="0.25">
      <c r="A1233" s="14">
        <v>41837.621562499997</v>
      </c>
      <c r="B1233" s="9">
        <v>1</v>
      </c>
      <c r="C1233" s="9"/>
      <c r="D1233" s="9"/>
      <c r="E1233" s="9"/>
      <c r="F1233" s="9">
        <v>1</v>
      </c>
    </row>
    <row r="1234" spans="1:6" x14ac:dyDescent="0.25">
      <c r="A1234" s="14">
        <v>41837.69736111111</v>
      </c>
      <c r="B1234" s="9"/>
      <c r="C1234" s="9">
        <v>1</v>
      </c>
      <c r="D1234" s="9"/>
      <c r="E1234" s="9"/>
      <c r="F1234" s="9">
        <v>1</v>
      </c>
    </row>
    <row r="1235" spans="1:6" x14ac:dyDescent="0.25">
      <c r="A1235" s="14">
        <v>41837.776643518519</v>
      </c>
      <c r="B1235" s="9"/>
      <c r="C1235" s="9">
        <v>1</v>
      </c>
      <c r="D1235" s="9"/>
      <c r="E1235" s="9"/>
      <c r="F1235" s="9">
        <v>1</v>
      </c>
    </row>
    <row r="1236" spans="1:6" x14ac:dyDescent="0.25">
      <c r="A1236" s="14">
        <v>41838.169560185182</v>
      </c>
      <c r="B1236" s="9"/>
      <c r="C1236" s="9">
        <v>1</v>
      </c>
      <c r="D1236" s="9"/>
      <c r="E1236" s="9"/>
      <c r="F1236" s="9">
        <v>1</v>
      </c>
    </row>
    <row r="1237" spans="1:6" x14ac:dyDescent="0.25">
      <c r="A1237" s="14">
        <v>41838.266886574071</v>
      </c>
      <c r="B1237" s="9"/>
      <c r="C1237" s="9">
        <v>1</v>
      </c>
      <c r="D1237" s="9"/>
      <c r="E1237" s="9"/>
      <c r="F1237" s="9">
        <v>1</v>
      </c>
    </row>
    <row r="1238" spans="1:6" x14ac:dyDescent="0.25">
      <c r="A1238" s="14">
        <v>41838.328449074077</v>
      </c>
      <c r="B1238" s="9"/>
      <c r="C1238" s="9">
        <v>1</v>
      </c>
      <c r="D1238" s="9"/>
      <c r="E1238" s="9"/>
      <c r="F1238" s="9">
        <v>1</v>
      </c>
    </row>
    <row r="1239" spans="1:6" x14ac:dyDescent="0.25">
      <c r="A1239" s="14">
        <v>41838.623819444445</v>
      </c>
      <c r="B1239" s="9"/>
      <c r="C1239" s="9">
        <v>1</v>
      </c>
      <c r="D1239" s="9"/>
      <c r="E1239" s="9"/>
      <c r="F1239" s="9">
        <v>1</v>
      </c>
    </row>
    <row r="1240" spans="1:6" x14ac:dyDescent="0.25">
      <c r="A1240" s="14">
        <v>41838.632141203707</v>
      </c>
      <c r="B1240" s="9"/>
      <c r="C1240" s="9">
        <v>1</v>
      </c>
      <c r="D1240" s="9"/>
      <c r="E1240" s="9"/>
      <c r="F1240" s="9">
        <v>1</v>
      </c>
    </row>
    <row r="1241" spans="1:6" x14ac:dyDescent="0.25">
      <c r="A1241" s="14">
        <v>41838.797337962962</v>
      </c>
      <c r="B1241" s="9"/>
      <c r="C1241" s="9"/>
      <c r="D1241" s="9"/>
      <c r="E1241" s="9">
        <v>1</v>
      </c>
      <c r="F1241" s="9">
        <v>1</v>
      </c>
    </row>
    <row r="1242" spans="1:6" x14ac:dyDescent="0.25">
      <c r="A1242" s="14">
        <v>41838.967372685183</v>
      </c>
      <c r="B1242" s="9"/>
      <c r="C1242" s="9"/>
      <c r="D1242" s="9"/>
      <c r="E1242" s="9">
        <v>1</v>
      </c>
      <c r="F1242" s="9">
        <v>1</v>
      </c>
    </row>
    <row r="1243" spans="1:6" x14ac:dyDescent="0.25">
      <c r="A1243" s="14">
        <v>41839.004618055558</v>
      </c>
      <c r="B1243" s="9"/>
      <c r="C1243" s="9">
        <v>1</v>
      </c>
      <c r="D1243" s="9"/>
      <c r="E1243" s="9"/>
      <c r="F1243" s="9">
        <v>1</v>
      </c>
    </row>
    <row r="1244" spans="1:6" x14ac:dyDescent="0.25">
      <c r="A1244" s="14">
        <v>41839.522604166668</v>
      </c>
      <c r="B1244" s="9"/>
      <c r="C1244" s="9"/>
      <c r="D1244" s="9"/>
      <c r="E1244" s="9">
        <v>1</v>
      </c>
      <c r="F1244" s="9">
        <v>1</v>
      </c>
    </row>
    <row r="1245" spans="1:6" x14ac:dyDescent="0.25">
      <c r="A1245" s="14">
        <v>41840.775208333333</v>
      </c>
      <c r="B1245" s="9"/>
      <c r="C1245" s="9">
        <v>1</v>
      </c>
      <c r="D1245" s="9"/>
      <c r="E1245" s="9"/>
      <c r="F1245" s="9">
        <v>1</v>
      </c>
    </row>
    <row r="1246" spans="1:6" x14ac:dyDescent="0.25">
      <c r="A1246" s="14">
        <v>41841.056562500002</v>
      </c>
      <c r="B1246" s="9"/>
      <c r="C1246" s="9"/>
      <c r="D1246" s="9"/>
      <c r="E1246" s="9">
        <v>1</v>
      </c>
      <c r="F1246" s="9">
        <v>1</v>
      </c>
    </row>
    <row r="1247" spans="1:6" x14ac:dyDescent="0.25">
      <c r="A1247" s="14">
        <v>41841.113437499997</v>
      </c>
      <c r="B1247" s="9"/>
      <c r="C1247" s="9"/>
      <c r="D1247" s="9"/>
      <c r="E1247" s="9">
        <v>1</v>
      </c>
      <c r="F1247" s="9">
        <v>1</v>
      </c>
    </row>
    <row r="1248" spans="1:6" x14ac:dyDescent="0.25">
      <c r="A1248" s="14">
        <v>41841.355486111112</v>
      </c>
      <c r="B1248" s="9"/>
      <c r="C1248" s="9">
        <v>1</v>
      </c>
      <c r="D1248" s="9"/>
      <c r="E1248" s="9"/>
      <c r="F1248" s="9">
        <v>1</v>
      </c>
    </row>
    <row r="1249" spans="1:6" x14ac:dyDescent="0.25">
      <c r="A1249" s="14">
        <v>41841.44326388889</v>
      </c>
      <c r="B1249" s="9"/>
      <c r="C1249" s="9">
        <v>1</v>
      </c>
      <c r="D1249" s="9"/>
      <c r="E1249" s="9"/>
      <c r="F1249" s="9">
        <v>1</v>
      </c>
    </row>
    <row r="1250" spans="1:6" x14ac:dyDescent="0.25">
      <c r="A1250" s="14">
        <v>41841.473981481482</v>
      </c>
      <c r="B1250" s="9"/>
      <c r="C1250" s="9">
        <v>1</v>
      </c>
      <c r="D1250" s="9"/>
      <c r="E1250" s="9"/>
      <c r="F1250" s="9">
        <v>1</v>
      </c>
    </row>
    <row r="1251" spans="1:6" x14ac:dyDescent="0.25">
      <c r="A1251" s="14">
        <v>41841.554409722223</v>
      </c>
      <c r="B1251" s="9"/>
      <c r="C1251" s="9">
        <v>1</v>
      </c>
      <c r="D1251" s="9"/>
      <c r="E1251" s="9"/>
      <c r="F1251" s="9">
        <v>1</v>
      </c>
    </row>
    <row r="1252" spans="1:6" x14ac:dyDescent="0.25">
      <c r="A1252" s="14">
        <v>41841.61215277778</v>
      </c>
      <c r="B1252" s="9"/>
      <c r="C1252" s="9"/>
      <c r="D1252" s="9"/>
      <c r="E1252" s="9">
        <v>1</v>
      </c>
      <c r="F1252" s="9">
        <v>1</v>
      </c>
    </row>
    <row r="1253" spans="1:6" x14ac:dyDescent="0.25">
      <c r="A1253" s="14">
        <v>41841.641701388886</v>
      </c>
      <c r="B1253" s="9"/>
      <c r="C1253" s="9"/>
      <c r="D1253" s="9"/>
      <c r="E1253" s="9">
        <v>1</v>
      </c>
      <c r="F1253" s="9">
        <v>1</v>
      </c>
    </row>
    <row r="1254" spans="1:6" x14ac:dyDescent="0.25">
      <c r="A1254" s="14">
        <v>41841.823263888888</v>
      </c>
      <c r="B1254" s="9"/>
      <c r="C1254" s="9">
        <v>1</v>
      </c>
      <c r="D1254" s="9"/>
      <c r="E1254" s="9"/>
      <c r="F1254" s="9">
        <v>1</v>
      </c>
    </row>
    <row r="1255" spans="1:6" x14ac:dyDescent="0.25">
      <c r="A1255" s="14">
        <v>41841.992928240739</v>
      </c>
      <c r="B1255" s="9"/>
      <c r="C1255" s="9">
        <v>1</v>
      </c>
      <c r="D1255" s="9"/>
      <c r="E1255" s="9"/>
      <c r="F1255" s="9">
        <v>1</v>
      </c>
    </row>
    <row r="1256" spans="1:6" x14ac:dyDescent="0.25">
      <c r="A1256" s="14">
        <v>41842.084664351853</v>
      </c>
      <c r="B1256" s="9"/>
      <c r="C1256" s="9"/>
      <c r="D1256" s="9"/>
      <c r="E1256" s="9">
        <v>1</v>
      </c>
      <c r="F1256" s="9">
        <v>1</v>
      </c>
    </row>
    <row r="1257" spans="1:6" x14ac:dyDescent="0.25">
      <c r="A1257" s="14">
        <v>41842.399259259262</v>
      </c>
      <c r="B1257" s="9"/>
      <c r="C1257" s="9"/>
      <c r="D1257" s="9"/>
      <c r="E1257" s="9">
        <v>1</v>
      </c>
      <c r="F1257" s="9">
        <v>1</v>
      </c>
    </row>
    <row r="1258" spans="1:6" x14ac:dyDescent="0.25">
      <c r="A1258" s="14">
        <v>41842.620347222219</v>
      </c>
      <c r="B1258" s="9"/>
      <c r="C1258" s="9">
        <v>1</v>
      </c>
      <c r="D1258" s="9"/>
      <c r="E1258" s="9"/>
      <c r="F1258" s="9">
        <v>1</v>
      </c>
    </row>
    <row r="1259" spans="1:6" x14ac:dyDescent="0.25">
      <c r="A1259" s="14">
        <v>41842.708796296298</v>
      </c>
      <c r="B1259" s="9"/>
      <c r="C1259" s="9"/>
      <c r="D1259" s="9"/>
      <c r="E1259" s="9">
        <v>1</v>
      </c>
      <c r="F1259" s="9">
        <v>1</v>
      </c>
    </row>
    <row r="1260" spans="1:6" x14ac:dyDescent="0.25">
      <c r="A1260" s="14">
        <v>41842.772546296299</v>
      </c>
      <c r="B1260" s="9">
        <v>1</v>
      </c>
      <c r="C1260" s="9"/>
      <c r="D1260" s="9"/>
      <c r="E1260" s="9"/>
      <c r="F1260" s="9">
        <v>1</v>
      </c>
    </row>
    <row r="1261" spans="1:6" x14ac:dyDescent="0.25">
      <c r="A1261" s="14">
        <v>41842.947395833333</v>
      </c>
      <c r="B1261" s="9"/>
      <c r="C1261" s="9"/>
      <c r="D1261" s="9"/>
      <c r="E1261" s="9">
        <v>1</v>
      </c>
      <c r="F1261" s="9">
        <v>1</v>
      </c>
    </row>
    <row r="1262" spans="1:6" x14ac:dyDescent="0.25">
      <c r="A1262" s="14">
        <v>41843.424189814818</v>
      </c>
      <c r="B1262" s="9"/>
      <c r="C1262" s="9">
        <v>1</v>
      </c>
      <c r="D1262" s="9"/>
      <c r="E1262" s="9"/>
      <c r="F1262" s="9">
        <v>1</v>
      </c>
    </row>
    <row r="1263" spans="1:6" x14ac:dyDescent="0.25">
      <c r="A1263" s="14">
        <v>41843.434386574074</v>
      </c>
      <c r="B1263" s="9"/>
      <c r="C1263" s="9"/>
      <c r="D1263" s="9"/>
      <c r="E1263" s="9">
        <v>1</v>
      </c>
      <c r="F1263" s="9">
        <v>1</v>
      </c>
    </row>
    <row r="1264" spans="1:6" x14ac:dyDescent="0.25">
      <c r="A1264" s="14">
        <v>41843.456284722219</v>
      </c>
      <c r="B1264" s="9"/>
      <c r="C1264" s="9">
        <v>1</v>
      </c>
      <c r="D1264" s="9"/>
      <c r="E1264" s="9"/>
      <c r="F1264" s="9">
        <v>1</v>
      </c>
    </row>
    <row r="1265" spans="1:6" x14ac:dyDescent="0.25">
      <c r="A1265" s="14">
        <v>41843.564456018517</v>
      </c>
      <c r="B1265" s="9"/>
      <c r="C1265" s="9">
        <v>1</v>
      </c>
      <c r="D1265" s="9"/>
      <c r="E1265" s="9"/>
      <c r="F1265" s="9">
        <v>1</v>
      </c>
    </row>
    <row r="1266" spans="1:6" x14ac:dyDescent="0.25">
      <c r="A1266" s="14">
        <v>41843.566678240742</v>
      </c>
      <c r="B1266" s="9"/>
      <c r="C1266" s="9">
        <v>1</v>
      </c>
      <c r="D1266" s="9"/>
      <c r="E1266" s="9"/>
      <c r="F1266" s="9">
        <v>1</v>
      </c>
    </row>
    <row r="1267" spans="1:6" x14ac:dyDescent="0.25">
      <c r="A1267" s="14">
        <v>41843.91678240741</v>
      </c>
      <c r="B1267" s="9"/>
      <c r="C1267" s="9">
        <v>1</v>
      </c>
      <c r="D1267" s="9"/>
      <c r="E1267" s="9"/>
      <c r="F1267" s="9">
        <v>1</v>
      </c>
    </row>
    <row r="1268" spans="1:6" x14ac:dyDescent="0.25">
      <c r="A1268" s="14">
        <v>41844.563460648147</v>
      </c>
      <c r="B1268" s="9"/>
      <c r="C1268" s="9"/>
      <c r="D1268" s="9"/>
      <c r="E1268" s="9">
        <v>1</v>
      </c>
      <c r="F1268" s="9">
        <v>1</v>
      </c>
    </row>
    <row r="1269" spans="1:6" x14ac:dyDescent="0.25">
      <c r="A1269" s="14">
        <v>41844.666087962964</v>
      </c>
      <c r="B1269" s="9">
        <v>1</v>
      </c>
      <c r="C1269" s="9"/>
      <c r="D1269" s="9"/>
      <c r="E1269" s="9"/>
      <c r="F1269" s="9">
        <v>1</v>
      </c>
    </row>
    <row r="1270" spans="1:6" x14ac:dyDescent="0.25">
      <c r="A1270" s="14">
        <v>41844.714328703703</v>
      </c>
      <c r="B1270" s="9"/>
      <c r="C1270" s="9">
        <v>1</v>
      </c>
      <c r="D1270" s="9"/>
      <c r="E1270" s="9"/>
      <c r="F1270" s="9">
        <v>1</v>
      </c>
    </row>
    <row r="1271" spans="1:6" x14ac:dyDescent="0.25">
      <c r="A1271" s="14">
        <v>41845.60083333333</v>
      </c>
      <c r="B1271" s="9"/>
      <c r="C1271" s="9"/>
      <c r="D1271" s="9"/>
      <c r="E1271" s="9">
        <v>1</v>
      </c>
      <c r="F1271" s="9">
        <v>1</v>
      </c>
    </row>
    <row r="1272" spans="1:6" x14ac:dyDescent="0.25">
      <c r="A1272" s="14">
        <v>41845.658460648148</v>
      </c>
      <c r="B1272" s="9"/>
      <c r="C1272" s="9">
        <v>1</v>
      </c>
      <c r="D1272" s="9"/>
      <c r="E1272" s="9"/>
      <c r="F1272" s="9">
        <v>1</v>
      </c>
    </row>
    <row r="1273" spans="1:6" x14ac:dyDescent="0.25">
      <c r="A1273" s="14">
        <v>41845.759826388887</v>
      </c>
      <c r="B1273" s="9"/>
      <c r="C1273" s="9">
        <v>1</v>
      </c>
      <c r="D1273" s="9"/>
      <c r="E1273" s="9"/>
      <c r="F1273" s="9">
        <v>1</v>
      </c>
    </row>
    <row r="1274" spans="1:6" x14ac:dyDescent="0.25">
      <c r="A1274" s="14">
        <v>41846.137465277781</v>
      </c>
      <c r="B1274" s="9"/>
      <c r="C1274" s="9"/>
      <c r="D1274" s="9"/>
      <c r="E1274" s="9">
        <v>1</v>
      </c>
      <c r="F1274" s="9">
        <v>1</v>
      </c>
    </row>
    <row r="1275" spans="1:6" x14ac:dyDescent="0.25">
      <c r="A1275" s="14">
        <v>41846.458993055552</v>
      </c>
      <c r="B1275" s="9"/>
      <c r="C1275" s="9"/>
      <c r="D1275" s="9"/>
      <c r="E1275" s="9">
        <v>1</v>
      </c>
      <c r="F1275" s="9">
        <v>1</v>
      </c>
    </row>
    <row r="1276" spans="1:6" x14ac:dyDescent="0.25">
      <c r="A1276" s="14">
        <v>41846.769745370373</v>
      </c>
      <c r="B1276" s="9"/>
      <c r="C1276" s="9">
        <v>1</v>
      </c>
      <c r="D1276" s="9"/>
      <c r="E1276" s="9"/>
      <c r="F1276" s="9">
        <v>1</v>
      </c>
    </row>
    <row r="1277" spans="1:6" x14ac:dyDescent="0.25">
      <c r="A1277" s="14">
        <v>41847.722361111111</v>
      </c>
      <c r="B1277" s="9"/>
      <c r="C1277" s="9">
        <v>1</v>
      </c>
      <c r="D1277" s="9"/>
      <c r="E1277" s="9"/>
      <c r="F1277" s="9">
        <v>1</v>
      </c>
    </row>
    <row r="1278" spans="1:6" x14ac:dyDescent="0.25">
      <c r="A1278" s="14">
        <v>41847.813437500001</v>
      </c>
      <c r="B1278" s="9"/>
      <c r="C1278" s="9"/>
      <c r="D1278" s="9"/>
      <c r="E1278" s="9">
        <v>1</v>
      </c>
      <c r="F1278" s="9">
        <v>1</v>
      </c>
    </row>
    <row r="1279" spans="1:6" x14ac:dyDescent="0.25">
      <c r="A1279" s="14">
        <v>41848.47146990741</v>
      </c>
      <c r="B1279" s="9">
        <v>1</v>
      </c>
      <c r="C1279" s="9"/>
      <c r="D1279" s="9"/>
      <c r="E1279" s="9"/>
      <c r="F1279" s="9">
        <v>1</v>
      </c>
    </row>
    <row r="1280" spans="1:6" x14ac:dyDescent="0.25">
      <c r="A1280" s="14">
        <v>41848.56459490741</v>
      </c>
      <c r="B1280" s="9"/>
      <c r="C1280" s="9">
        <v>1</v>
      </c>
      <c r="D1280" s="9"/>
      <c r="E1280" s="9"/>
      <c r="F1280" s="9">
        <v>1</v>
      </c>
    </row>
    <row r="1281" spans="1:6" x14ac:dyDescent="0.25">
      <c r="A1281" s="14">
        <v>41848.631689814814</v>
      </c>
      <c r="B1281" s="9"/>
      <c r="C1281" s="9">
        <v>1</v>
      </c>
      <c r="D1281" s="9"/>
      <c r="E1281" s="9"/>
      <c r="F1281" s="9">
        <v>1</v>
      </c>
    </row>
    <row r="1282" spans="1:6" x14ac:dyDescent="0.25">
      <c r="A1282" s="14">
        <v>41848.657824074071</v>
      </c>
      <c r="B1282" s="9"/>
      <c r="C1282" s="9"/>
      <c r="D1282" s="9"/>
      <c r="E1282" s="9">
        <v>1</v>
      </c>
      <c r="F1282" s="9">
        <v>1</v>
      </c>
    </row>
    <row r="1283" spans="1:6" x14ac:dyDescent="0.25">
      <c r="A1283" s="14">
        <v>41848.827037037037</v>
      </c>
      <c r="B1283" s="9">
        <v>1</v>
      </c>
      <c r="C1283" s="9"/>
      <c r="D1283" s="9"/>
      <c r="E1283" s="9"/>
      <c r="F1283" s="9">
        <v>1</v>
      </c>
    </row>
    <row r="1284" spans="1:6" x14ac:dyDescent="0.25">
      <c r="A1284" s="14">
        <v>41849.352361111109</v>
      </c>
      <c r="B1284" s="9"/>
      <c r="C1284" s="9">
        <v>1</v>
      </c>
      <c r="D1284" s="9"/>
      <c r="E1284" s="9"/>
      <c r="F1284" s="9">
        <v>1</v>
      </c>
    </row>
    <row r="1285" spans="1:6" x14ac:dyDescent="0.25">
      <c r="A1285" s="14">
        <v>41849.678703703707</v>
      </c>
      <c r="B1285" s="9"/>
      <c r="C1285" s="9">
        <v>1</v>
      </c>
      <c r="D1285" s="9"/>
      <c r="E1285" s="9"/>
      <c r="F1285" s="9">
        <v>1</v>
      </c>
    </row>
    <row r="1286" spans="1:6" x14ac:dyDescent="0.25">
      <c r="A1286" s="14">
        <v>41849.805844907409</v>
      </c>
      <c r="B1286" s="9">
        <v>1</v>
      </c>
      <c r="C1286" s="9"/>
      <c r="D1286" s="9"/>
      <c r="E1286" s="9"/>
      <c r="F1286" s="9">
        <v>1</v>
      </c>
    </row>
    <row r="1287" spans="1:6" x14ac:dyDescent="0.25">
      <c r="A1287" s="14">
        <v>41850.192604166667</v>
      </c>
      <c r="B1287" s="9"/>
      <c r="C1287" s="9"/>
      <c r="D1287" s="9"/>
      <c r="E1287" s="9">
        <v>1</v>
      </c>
      <c r="F1287" s="9">
        <v>1</v>
      </c>
    </row>
    <row r="1288" spans="1:6" x14ac:dyDescent="0.25">
      <c r="A1288" s="14">
        <v>41850.57304398148</v>
      </c>
      <c r="B1288" s="9"/>
      <c r="C1288" s="9">
        <v>1</v>
      </c>
      <c r="D1288" s="9"/>
      <c r="E1288" s="9"/>
      <c r="F1288" s="9">
        <v>1</v>
      </c>
    </row>
    <row r="1289" spans="1:6" x14ac:dyDescent="0.25">
      <c r="A1289" s="14">
        <v>41850.654918981483</v>
      </c>
      <c r="B1289" s="9"/>
      <c r="C1289" s="9">
        <v>1</v>
      </c>
      <c r="D1289" s="9"/>
      <c r="E1289" s="9"/>
      <c r="F1289" s="9">
        <v>1</v>
      </c>
    </row>
    <row r="1290" spans="1:6" x14ac:dyDescent="0.25">
      <c r="A1290" s="14">
        <v>41850.99181712963</v>
      </c>
      <c r="B1290" s="9"/>
      <c r="C1290" s="9"/>
      <c r="D1290" s="9"/>
      <c r="E1290" s="9">
        <v>1</v>
      </c>
      <c r="F1290" s="9">
        <v>1</v>
      </c>
    </row>
    <row r="1291" spans="1:6" x14ac:dyDescent="0.25">
      <c r="A1291" s="14">
        <v>41851.333252314813</v>
      </c>
      <c r="B1291" s="9"/>
      <c r="C1291" s="9"/>
      <c r="D1291" s="9"/>
      <c r="E1291" s="9">
        <v>1</v>
      </c>
      <c r="F1291" s="9">
        <v>1</v>
      </c>
    </row>
    <row r="1292" spans="1:6" x14ac:dyDescent="0.25">
      <c r="A1292" s="14">
        <v>41851.428055555552</v>
      </c>
      <c r="B1292" s="9"/>
      <c r="C1292" s="9">
        <v>1</v>
      </c>
      <c r="D1292" s="9"/>
      <c r="E1292" s="9"/>
      <c r="F1292" s="9">
        <v>1</v>
      </c>
    </row>
    <row r="1293" spans="1:6" x14ac:dyDescent="0.25">
      <c r="A1293" s="14">
        <v>41851.487824074073</v>
      </c>
      <c r="B1293" s="9">
        <v>1</v>
      </c>
      <c r="C1293" s="9"/>
      <c r="D1293" s="9"/>
      <c r="E1293" s="9"/>
      <c r="F1293" s="9">
        <v>1</v>
      </c>
    </row>
    <row r="1294" spans="1:6" x14ac:dyDescent="0.25">
      <c r="A1294" s="14">
        <v>41851.492592592593</v>
      </c>
      <c r="B1294" s="9"/>
      <c r="C1294" s="9">
        <v>1</v>
      </c>
      <c r="D1294" s="9"/>
      <c r="E1294" s="9"/>
      <c r="F1294" s="9">
        <v>1</v>
      </c>
    </row>
    <row r="1295" spans="1:6" x14ac:dyDescent="0.25">
      <c r="A1295" s="14">
        <v>41851.563020833331</v>
      </c>
      <c r="B1295" s="9"/>
      <c r="C1295" s="9"/>
      <c r="D1295" s="9"/>
      <c r="E1295" s="9">
        <v>1</v>
      </c>
      <c r="F1295" s="9">
        <v>1</v>
      </c>
    </row>
    <row r="1296" spans="1:6" x14ac:dyDescent="0.25">
      <c r="A1296" s="14">
        <v>41851.754583333335</v>
      </c>
      <c r="B1296" s="9"/>
      <c r="C1296" s="9"/>
      <c r="D1296" s="9"/>
      <c r="E1296" s="9">
        <v>1</v>
      </c>
      <c r="F1296" s="9">
        <v>1</v>
      </c>
    </row>
    <row r="1297" spans="1:6" x14ac:dyDescent="0.25">
      <c r="A1297" s="14">
        <v>41852.318888888891</v>
      </c>
      <c r="B1297" s="9"/>
      <c r="C1297" s="9"/>
      <c r="D1297" s="9"/>
      <c r="E1297" s="9">
        <v>1</v>
      </c>
      <c r="F1297" s="9">
        <v>1</v>
      </c>
    </row>
    <row r="1298" spans="1:6" x14ac:dyDescent="0.25">
      <c r="A1298" s="14">
        <v>41852.437893518516</v>
      </c>
      <c r="B1298" s="9"/>
      <c r="C1298" s="9">
        <v>1</v>
      </c>
      <c r="D1298" s="9"/>
      <c r="E1298" s="9"/>
      <c r="F1298" s="9">
        <v>1</v>
      </c>
    </row>
    <row r="1299" spans="1:6" x14ac:dyDescent="0.25">
      <c r="A1299" s="14">
        <v>41852.449976851851</v>
      </c>
      <c r="B1299" s="9"/>
      <c r="C1299" s="9"/>
      <c r="D1299" s="9"/>
      <c r="E1299" s="9">
        <v>1</v>
      </c>
      <c r="F1299" s="9">
        <v>1</v>
      </c>
    </row>
    <row r="1300" spans="1:6" x14ac:dyDescent="0.25">
      <c r="A1300" s="14">
        <v>41852.457465277781</v>
      </c>
      <c r="B1300" s="9"/>
      <c r="C1300" s="9"/>
      <c r="D1300" s="9"/>
      <c r="E1300" s="9">
        <v>1</v>
      </c>
      <c r="F1300" s="9">
        <v>1</v>
      </c>
    </row>
    <row r="1301" spans="1:6" x14ac:dyDescent="0.25">
      <c r="A1301" s="14">
        <v>41852.521886574075</v>
      </c>
      <c r="B1301" s="9"/>
      <c r="C1301" s="9"/>
      <c r="D1301" s="9"/>
      <c r="E1301" s="9">
        <v>1</v>
      </c>
      <c r="F1301" s="9">
        <v>1</v>
      </c>
    </row>
    <row r="1302" spans="1:6" x14ac:dyDescent="0.25">
      <c r="A1302" s="14">
        <v>41853.031875000001</v>
      </c>
      <c r="B1302" s="9"/>
      <c r="C1302" s="9"/>
      <c r="D1302" s="9"/>
      <c r="E1302" s="9">
        <v>1</v>
      </c>
      <c r="F1302" s="9">
        <v>1</v>
      </c>
    </row>
    <row r="1303" spans="1:6" x14ac:dyDescent="0.25">
      <c r="A1303" s="14">
        <v>41853.355069444442</v>
      </c>
      <c r="B1303" s="9"/>
      <c r="C1303" s="9">
        <v>1</v>
      </c>
      <c r="D1303" s="9"/>
      <c r="E1303" s="9"/>
      <c r="F1303" s="9">
        <v>1</v>
      </c>
    </row>
    <row r="1304" spans="1:6" x14ac:dyDescent="0.25">
      <c r="A1304" s="14">
        <v>41854.181446759256</v>
      </c>
      <c r="B1304" s="9"/>
      <c r="C1304" s="9">
        <v>1</v>
      </c>
      <c r="D1304" s="9"/>
      <c r="E1304" s="9"/>
      <c r="F1304" s="9">
        <v>1</v>
      </c>
    </row>
    <row r="1305" spans="1:6" x14ac:dyDescent="0.25">
      <c r="A1305" s="14">
        <v>41854.394317129627</v>
      </c>
      <c r="B1305" s="9">
        <v>1</v>
      </c>
      <c r="C1305" s="9"/>
      <c r="D1305" s="9"/>
      <c r="E1305" s="9"/>
      <c r="F1305" s="9">
        <v>1</v>
      </c>
    </row>
    <row r="1306" spans="1:6" x14ac:dyDescent="0.25">
      <c r="A1306" s="14">
        <v>41854.539259259262</v>
      </c>
      <c r="B1306" s="9"/>
      <c r="C1306" s="9">
        <v>1</v>
      </c>
      <c r="D1306" s="9"/>
      <c r="E1306" s="9"/>
      <c r="F1306" s="9">
        <v>1</v>
      </c>
    </row>
    <row r="1307" spans="1:6" x14ac:dyDescent="0.25">
      <c r="A1307" s="14">
        <v>41855.339768518519</v>
      </c>
      <c r="B1307" s="9"/>
      <c r="C1307" s="9"/>
      <c r="D1307" s="9"/>
      <c r="E1307" s="9">
        <v>1</v>
      </c>
      <c r="F1307" s="9">
        <v>1</v>
      </c>
    </row>
    <row r="1308" spans="1:6" x14ac:dyDescent="0.25">
      <c r="A1308" s="14">
        <v>41855.569571759261</v>
      </c>
      <c r="B1308" s="9"/>
      <c r="C1308" s="9">
        <v>1</v>
      </c>
      <c r="D1308" s="9"/>
      <c r="E1308" s="9"/>
      <c r="F1308" s="9">
        <v>1</v>
      </c>
    </row>
    <row r="1309" spans="1:6" x14ac:dyDescent="0.25">
      <c r="A1309" s="14">
        <v>41855.575312499997</v>
      </c>
      <c r="B1309" s="9"/>
      <c r="C1309" s="9"/>
      <c r="D1309" s="9"/>
      <c r="E1309" s="9">
        <v>1</v>
      </c>
      <c r="F1309" s="9">
        <v>1</v>
      </c>
    </row>
    <row r="1310" spans="1:6" x14ac:dyDescent="0.25">
      <c r="A1310" s="14">
        <v>41855.575972222221</v>
      </c>
      <c r="B1310" s="9"/>
      <c r="C1310" s="9">
        <v>1</v>
      </c>
      <c r="D1310" s="9"/>
      <c r="E1310" s="9"/>
      <c r="F1310" s="9">
        <v>1</v>
      </c>
    </row>
    <row r="1311" spans="1:6" x14ac:dyDescent="0.25">
      <c r="A1311" s="14">
        <v>41855.65148148148</v>
      </c>
      <c r="B1311" s="9"/>
      <c r="C1311" s="9">
        <v>1</v>
      </c>
      <c r="D1311" s="9"/>
      <c r="E1311" s="9"/>
      <c r="F1311" s="9">
        <v>1</v>
      </c>
    </row>
    <row r="1312" spans="1:6" x14ac:dyDescent="0.25">
      <c r="A1312" s="14">
        <v>41855.801736111112</v>
      </c>
      <c r="B1312" s="9"/>
      <c r="C1312" s="9"/>
      <c r="D1312" s="9"/>
      <c r="E1312" s="9">
        <v>1</v>
      </c>
      <c r="F1312" s="9">
        <v>1</v>
      </c>
    </row>
    <row r="1313" spans="1:6" x14ac:dyDescent="0.25">
      <c r="A1313" s="14">
        <v>41856.463819444441</v>
      </c>
      <c r="B1313" s="9"/>
      <c r="C1313" s="9">
        <v>1</v>
      </c>
      <c r="D1313" s="9"/>
      <c r="E1313" s="9"/>
      <c r="F1313" s="9">
        <v>1</v>
      </c>
    </row>
    <row r="1314" spans="1:6" x14ac:dyDescent="0.25">
      <c r="A1314" s="14">
        <v>41856.506736111114</v>
      </c>
      <c r="B1314" s="9"/>
      <c r="C1314" s="9"/>
      <c r="D1314" s="9"/>
      <c r="E1314" s="9">
        <v>1</v>
      </c>
      <c r="F1314" s="9">
        <v>1</v>
      </c>
    </row>
    <row r="1315" spans="1:6" x14ac:dyDescent="0.25">
      <c r="A1315" s="14">
        <v>41856.657384259262</v>
      </c>
      <c r="B1315" s="9"/>
      <c r="C1315" s="9">
        <v>1</v>
      </c>
      <c r="D1315" s="9"/>
      <c r="E1315" s="9"/>
      <c r="F1315" s="9">
        <v>1</v>
      </c>
    </row>
    <row r="1316" spans="1:6" x14ac:dyDescent="0.25">
      <c r="A1316" s="14">
        <v>41856.974710648145</v>
      </c>
      <c r="B1316" s="9"/>
      <c r="C1316" s="9">
        <v>1</v>
      </c>
      <c r="D1316" s="9"/>
      <c r="E1316" s="9"/>
      <c r="F1316" s="9">
        <v>1</v>
      </c>
    </row>
    <row r="1317" spans="1:6" x14ac:dyDescent="0.25">
      <c r="A1317" s="14">
        <v>41857.645856481482</v>
      </c>
      <c r="B1317" s="9"/>
      <c r="C1317" s="9">
        <v>1</v>
      </c>
      <c r="D1317" s="9"/>
      <c r="E1317" s="9"/>
      <c r="F1317" s="9">
        <v>1</v>
      </c>
    </row>
    <row r="1318" spans="1:6" x14ac:dyDescent="0.25">
      <c r="A1318" s="14">
        <v>41857.798738425925</v>
      </c>
      <c r="B1318" s="9"/>
      <c r="C1318" s="9">
        <v>1</v>
      </c>
      <c r="D1318" s="9"/>
      <c r="E1318" s="9"/>
      <c r="F1318" s="9">
        <v>1</v>
      </c>
    </row>
    <row r="1319" spans="1:6" x14ac:dyDescent="0.25">
      <c r="A1319" s="14">
        <v>41858.006296296298</v>
      </c>
      <c r="B1319" s="9"/>
      <c r="C1319" s="9">
        <v>1</v>
      </c>
      <c r="D1319" s="9"/>
      <c r="E1319" s="9"/>
      <c r="F1319" s="9">
        <v>1</v>
      </c>
    </row>
    <row r="1320" spans="1:6" x14ac:dyDescent="0.25">
      <c r="A1320" s="14">
        <v>41858.147060185183</v>
      </c>
      <c r="B1320" s="9"/>
      <c r="C1320" s="9"/>
      <c r="D1320" s="9"/>
      <c r="E1320" s="9">
        <v>1</v>
      </c>
      <c r="F1320" s="9">
        <v>1</v>
      </c>
    </row>
    <row r="1321" spans="1:6" x14ac:dyDescent="0.25">
      <c r="A1321" s="14">
        <v>41858.553449074076</v>
      </c>
      <c r="B1321" s="9"/>
      <c r="C1321" s="9">
        <v>1</v>
      </c>
      <c r="D1321" s="9"/>
      <c r="E1321" s="9"/>
      <c r="F1321" s="9">
        <v>1</v>
      </c>
    </row>
    <row r="1322" spans="1:6" x14ac:dyDescent="0.25">
      <c r="A1322" s="14">
        <v>41858.617106481484</v>
      </c>
      <c r="B1322" s="9"/>
      <c r="C1322" s="9">
        <v>1</v>
      </c>
      <c r="D1322" s="9"/>
      <c r="E1322" s="9"/>
      <c r="F1322" s="9">
        <v>1</v>
      </c>
    </row>
    <row r="1323" spans="1:6" x14ac:dyDescent="0.25">
      <c r="A1323" s="14">
        <v>41859.717523148145</v>
      </c>
      <c r="B1323" s="9"/>
      <c r="C1323" s="9">
        <v>1</v>
      </c>
      <c r="D1323" s="9"/>
      <c r="E1323" s="9"/>
      <c r="F1323" s="9">
        <v>1</v>
      </c>
    </row>
    <row r="1324" spans="1:6" x14ac:dyDescent="0.25">
      <c r="A1324" s="14">
        <v>41860.701689814814</v>
      </c>
      <c r="B1324" s="9"/>
      <c r="C1324" s="9">
        <v>1</v>
      </c>
      <c r="D1324" s="9"/>
      <c r="E1324" s="9"/>
      <c r="F1324" s="9">
        <v>1</v>
      </c>
    </row>
    <row r="1325" spans="1:6" x14ac:dyDescent="0.25">
      <c r="A1325" s="14">
        <v>41860.862233796295</v>
      </c>
      <c r="B1325" s="9"/>
      <c r="C1325" s="9"/>
      <c r="D1325" s="9"/>
      <c r="E1325" s="9">
        <v>1</v>
      </c>
      <c r="F1325" s="9">
        <v>1</v>
      </c>
    </row>
    <row r="1326" spans="1:6" x14ac:dyDescent="0.25">
      <c r="A1326" s="14">
        <v>41861.316504629627</v>
      </c>
      <c r="B1326" s="9"/>
      <c r="C1326" s="9"/>
      <c r="D1326" s="9"/>
      <c r="E1326" s="9">
        <v>1</v>
      </c>
      <c r="F1326" s="9">
        <v>1</v>
      </c>
    </row>
    <row r="1327" spans="1:6" x14ac:dyDescent="0.25">
      <c r="A1327" s="14">
        <v>41861.558761574073</v>
      </c>
      <c r="B1327" s="9"/>
      <c r="C1327" s="9">
        <v>1</v>
      </c>
      <c r="D1327" s="9"/>
      <c r="E1327" s="9"/>
      <c r="F1327" s="9">
        <v>1</v>
      </c>
    </row>
    <row r="1328" spans="1:6" x14ac:dyDescent="0.25">
      <c r="A1328" s="14">
        <v>41862.553391203706</v>
      </c>
      <c r="B1328" s="9"/>
      <c r="C1328" s="9">
        <v>1</v>
      </c>
      <c r="D1328" s="9"/>
      <c r="E1328" s="9"/>
      <c r="F1328" s="9">
        <v>1</v>
      </c>
    </row>
    <row r="1329" spans="1:6" x14ac:dyDescent="0.25">
      <c r="A1329" s="14">
        <v>41862.59474537037</v>
      </c>
      <c r="B1329" s="9"/>
      <c r="C1329" s="9"/>
      <c r="D1329" s="9"/>
      <c r="E1329" s="9">
        <v>1</v>
      </c>
      <c r="F1329" s="9">
        <v>1</v>
      </c>
    </row>
    <row r="1330" spans="1:6" x14ac:dyDescent="0.25">
      <c r="A1330" s="14">
        <v>41862.631643518522</v>
      </c>
      <c r="B1330" s="9"/>
      <c r="C1330" s="9"/>
      <c r="D1330" s="9"/>
      <c r="E1330" s="9">
        <v>1</v>
      </c>
      <c r="F1330" s="9">
        <v>1</v>
      </c>
    </row>
    <row r="1331" spans="1:6" x14ac:dyDescent="0.25">
      <c r="A1331" s="14">
        <v>41862.656342592592</v>
      </c>
      <c r="B1331" s="9"/>
      <c r="C1331" s="9"/>
      <c r="D1331" s="9"/>
      <c r="E1331" s="9">
        <v>1</v>
      </c>
      <c r="F1331" s="9">
        <v>1</v>
      </c>
    </row>
    <row r="1332" spans="1:6" x14ac:dyDescent="0.25">
      <c r="A1332" s="14">
        <v>41863.052048611113</v>
      </c>
      <c r="B1332" s="9"/>
      <c r="C1332" s="9">
        <v>1</v>
      </c>
      <c r="D1332" s="9"/>
      <c r="E1332" s="9"/>
      <c r="F1332" s="9">
        <v>1</v>
      </c>
    </row>
    <row r="1333" spans="1:6" x14ac:dyDescent="0.25">
      <c r="A1333" s="14">
        <v>41863.150949074072</v>
      </c>
      <c r="B1333" s="9"/>
      <c r="C1333" s="9">
        <v>1</v>
      </c>
      <c r="D1333" s="9"/>
      <c r="E1333" s="9"/>
      <c r="F1333" s="9">
        <v>1</v>
      </c>
    </row>
    <row r="1334" spans="1:6" x14ac:dyDescent="0.25">
      <c r="A1334" s="14">
        <v>41863.221458333333</v>
      </c>
      <c r="B1334" s="9"/>
      <c r="C1334" s="9"/>
      <c r="D1334" s="9"/>
      <c r="E1334" s="9">
        <v>1</v>
      </c>
      <c r="F1334" s="9">
        <v>1</v>
      </c>
    </row>
    <row r="1335" spans="1:6" x14ac:dyDescent="0.25">
      <c r="A1335" s="14">
        <v>41863.225162037037</v>
      </c>
      <c r="B1335" s="9"/>
      <c r="C1335" s="9"/>
      <c r="D1335" s="9"/>
      <c r="E1335" s="9">
        <v>1</v>
      </c>
      <c r="F1335" s="9">
        <v>1</v>
      </c>
    </row>
    <row r="1336" spans="1:6" x14ac:dyDescent="0.25">
      <c r="A1336" s="14">
        <v>41863.318993055553</v>
      </c>
      <c r="B1336" s="9"/>
      <c r="C1336" s="9">
        <v>1</v>
      </c>
      <c r="D1336" s="9"/>
      <c r="E1336" s="9"/>
      <c r="F1336" s="9">
        <v>1</v>
      </c>
    </row>
    <row r="1337" spans="1:6" x14ac:dyDescent="0.25">
      <c r="A1337" s="14">
        <v>41863.375787037039</v>
      </c>
      <c r="B1337" s="9"/>
      <c r="C1337" s="9"/>
      <c r="D1337" s="9"/>
      <c r="E1337" s="9">
        <v>1</v>
      </c>
      <c r="F1337" s="9">
        <v>1</v>
      </c>
    </row>
    <row r="1338" spans="1:6" x14ac:dyDescent="0.25">
      <c r="A1338" s="14">
        <v>41863.427673611113</v>
      </c>
      <c r="B1338" s="9"/>
      <c r="C1338" s="9">
        <v>1</v>
      </c>
      <c r="D1338" s="9"/>
      <c r="E1338" s="9"/>
      <c r="F1338" s="9">
        <v>1</v>
      </c>
    </row>
    <row r="1339" spans="1:6" x14ac:dyDescent="0.25">
      <c r="A1339" s="14">
        <v>41863.526562500003</v>
      </c>
      <c r="B1339" s="9"/>
      <c r="C1339" s="9">
        <v>1</v>
      </c>
      <c r="D1339" s="9"/>
      <c r="E1339" s="9"/>
      <c r="F1339" s="9">
        <v>1</v>
      </c>
    </row>
    <row r="1340" spans="1:6" x14ac:dyDescent="0.25">
      <c r="A1340" s="14">
        <v>41863.548877314817</v>
      </c>
      <c r="B1340" s="9">
        <v>1</v>
      </c>
      <c r="C1340" s="9"/>
      <c r="D1340" s="9"/>
      <c r="E1340" s="9"/>
      <c r="F1340" s="9">
        <v>1</v>
      </c>
    </row>
    <row r="1341" spans="1:6" x14ac:dyDescent="0.25">
      <c r="A1341" s="14">
        <v>41863.840532407405</v>
      </c>
      <c r="B1341" s="9"/>
      <c r="C1341" s="9">
        <v>1</v>
      </c>
      <c r="D1341" s="9"/>
      <c r="E1341" s="9"/>
      <c r="F1341" s="9">
        <v>1</v>
      </c>
    </row>
    <row r="1342" spans="1:6" x14ac:dyDescent="0.25">
      <c r="A1342" s="14">
        <v>41864.293182870373</v>
      </c>
      <c r="B1342" s="9"/>
      <c r="C1342" s="9">
        <v>1</v>
      </c>
      <c r="D1342" s="9"/>
      <c r="E1342" s="9"/>
      <c r="F1342" s="9">
        <v>1</v>
      </c>
    </row>
    <row r="1343" spans="1:6" x14ac:dyDescent="0.25">
      <c r="A1343" s="14">
        <v>41864.560335648152</v>
      </c>
      <c r="B1343" s="9"/>
      <c r="C1343" s="9"/>
      <c r="D1343" s="9"/>
      <c r="E1343" s="9">
        <v>1</v>
      </c>
      <c r="F1343" s="9">
        <v>1</v>
      </c>
    </row>
    <row r="1344" spans="1:6" x14ac:dyDescent="0.25">
      <c r="A1344" s="14">
        <v>41865.374942129631</v>
      </c>
      <c r="B1344" s="9">
        <v>1</v>
      </c>
      <c r="C1344" s="9"/>
      <c r="D1344" s="9"/>
      <c r="E1344" s="9"/>
      <c r="F1344" s="9">
        <v>1</v>
      </c>
    </row>
    <row r="1345" spans="1:6" x14ac:dyDescent="0.25">
      <c r="A1345" s="14">
        <v>41865.45144675926</v>
      </c>
      <c r="B1345" s="9">
        <v>1</v>
      </c>
      <c r="C1345" s="9"/>
      <c r="D1345" s="9"/>
      <c r="E1345" s="9"/>
      <c r="F1345" s="9">
        <v>1</v>
      </c>
    </row>
    <row r="1346" spans="1:6" x14ac:dyDescent="0.25">
      <c r="A1346" s="14">
        <v>41865.670324074075</v>
      </c>
      <c r="B1346" s="9"/>
      <c r="C1346" s="9">
        <v>1</v>
      </c>
      <c r="D1346" s="9"/>
      <c r="E1346" s="9"/>
      <c r="F1346" s="9">
        <v>1</v>
      </c>
    </row>
    <row r="1347" spans="1:6" x14ac:dyDescent="0.25">
      <c r="A1347" s="14">
        <v>41865.67459490741</v>
      </c>
      <c r="B1347" s="9"/>
      <c r="C1347" s="9"/>
      <c r="D1347" s="9"/>
      <c r="E1347" s="9">
        <v>1</v>
      </c>
      <c r="F1347" s="9">
        <v>1</v>
      </c>
    </row>
    <row r="1348" spans="1:6" x14ac:dyDescent="0.25">
      <c r="A1348" s="14">
        <v>41865.817013888889</v>
      </c>
      <c r="B1348" s="9"/>
      <c r="C1348" s="9"/>
      <c r="D1348" s="9"/>
      <c r="E1348" s="9">
        <v>1</v>
      </c>
      <c r="F1348" s="9">
        <v>1</v>
      </c>
    </row>
    <row r="1349" spans="1:6" x14ac:dyDescent="0.25">
      <c r="A1349" s="14">
        <v>41866.432314814818</v>
      </c>
      <c r="B1349" s="9"/>
      <c r="C1349" s="9">
        <v>1</v>
      </c>
      <c r="D1349" s="9"/>
      <c r="E1349" s="9"/>
      <c r="F1349" s="9">
        <v>1</v>
      </c>
    </row>
    <row r="1350" spans="1:6" x14ac:dyDescent="0.25">
      <c r="A1350" s="14">
        <v>41866.590532407405</v>
      </c>
      <c r="B1350" s="9"/>
      <c r="C1350" s="9"/>
      <c r="D1350" s="9"/>
      <c r="E1350" s="9">
        <v>1</v>
      </c>
      <c r="F1350" s="9">
        <v>1</v>
      </c>
    </row>
    <row r="1351" spans="1:6" x14ac:dyDescent="0.25">
      <c r="A1351" s="14">
        <v>41866.722743055558</v>
      </c>
      <c r="B1351" s="9"/>
      <c r="C1351" s="9">
        <v>1</v>
      </c>
      <c r="D1351" s="9"/>
      <c r="E1351" s="9"/>
      <c r="F1351" s="9">
        <v>1</v>
      </c>
    </row>
    <row r="1352" spans="1:6" x14ac:dyDescent="0.25">
      <c r="A1352" s="14">
        <v>41866.875034722223</v>
      </c>
      <c r="B1352" s="9"/>
      <c r="C1352" s="9">
        <v>1</v>
      </c>
      <c r="D1352" s="9"/>
      <c r="E1352" s="9"/>
      <c r="F1352" s="9">
        <v>1</v>
      </c>
    </row>
    <row r="1353" spans="1:6" x14ac:dyDescent="0.25">
      <c r="A1353" s="14">
        <v>41867.44394675926</v>
      </c>
      <c r="B1353" s="9"/>
      <c r="C1353" s="9">
        <v>1</v>
      </c>
      <c r="D1353" s="9"/>
      <c r="E1353" s="9"/>
      <c r="F1353" s="9">
        <v>1</v>
      </c>
    </row>
    <row r="1354" spans="1:6" x14ac:dyDescent="0.25">
      <c r="A1354" s="14">
        <v>41868.715717592589</v>
      </c>
      <c r="B1354" s="9"/>
      <c r="C1354" s="9"/>
      <c r="D1354" s="9"/>
      <c r="E1354" s="9">
        <v>1</v>
      </c>
      <c r="F1354" s="9">
        <v>1</v>
      </c>
    </row>
    <row r="1355" spans="1:6" x14ac:dyDescent="0.25">
      <c r="A1355" s="14">
        <v>41869.326284722221</v>
      </c>
      <c r="B1355" s="9"/>
      <c r="C1355" s="9">
        <v>1</v>
      </c>
      <c r="D1355" s="9"/>
      <c r="E1355" s="9"/>
      <c r="F1355" s="9">
        <v>1</v>
      </c>
    </row>
    <row r="1356" spans="1:6" x14ac:dyDescent="0.25">
      <c r="A1356" s="14">
        <v>41869.333981481483</v>
      </c>
      <c r="B1356" s="9"/>
      <c r="C1356" s="9"/>
      <c r="D1356" s="9"/>
      <c r="E1356" s="9">
        <v>1</v>
      </c>
      <c r="F1356" s="9">
        <v>1</v>
      </c>
    </row>
    <row r="1357" spans="1:6" x14ac:dyDescent="0.25">
      <c r="A1357" s="14">
        <v>41869.489803240744</v>
      </c>
      <c r="B1357" s="9"/>
      <c r="C1357" s="9">
        <v>1</v>
      </c>
      <c r="D1357" s="9"/>
      <c r="E1357" s="9"/>
      <c r="F1357" s="9">
        <v>1</v>
      </c>
    </row>
    <row r="1358" spans="1:6" x14ac:dyDescent="0.25">
      <c r="A1358" s="14">
        <v>41869.505833333336</v>
      </c>
      <c r="B1358" s="9"/>
      <c r="C1358" s="9">
        <v>1</v>
      </c>
      <c r="D1358" s="9"/>
      <c r="E1358" s="9"/>
      <c r="F1358" s="9">
        <v>1</v>
      </c>
    </row>
    <row r="1359" spans="1:6" x14ac:dyDescent="0.25">
      <c r="A1359" s="14">
        <v>41869.532337962963</v>
      </c>
      <c r="B1359" s="9"/>
      <c r="C1359" s="9"/>
      <c r="D1359" s="9"/>
      <c r="E1359" s="9">
        <v>1</v>
      </c>
      <c r="F1359" s="9">
        <v>1</v>
      </c>
    </row>
    <row r="1360" spans="1:6" x14ac:dyDescent="0.25">
      <c r="A1360" s="14">
        <v>41869.59039351852</v>
      </c>
      <c r="B1360" s="9"/>
      <c r="C1360" s="9">
        <v>1</v>
      </c>
      <c r="D1360" s="9"/>
      <c r="E1360" s="9"/>
      <c r="F1360" s="9">
        <v>1</v>
      </c>
    </row>
    <row r="1361" spans="1:6" x14ac:dyDescent="0.25">
      <c r="A1361" s="14">
        <v>41869.664351851854</v>
      </c>
      <c r="B1361" s="9"/>
      <c r="C1361" s="9">
        <v>1</v>
      </c>
      <c r="D1361" s="9"/>
      <c r="E1361" s="9"/>
      <c r="F1361" s="9">
        <v>1</v>
      </c>
    </row>
    <row r="1362" spans="1:6" x14ac:dyDescent="0.25">
      <c r="A1362" s="14">
        <v>41870.657129629632</v>
      </c>
      <c r="B1362" s="9"/>
      <c r="C1362" s="9"/>
      <c r="D1362" s="9"/>
      <c r="E1362" s="9">
        <v>1</v>
      </c>
      <c r="F1362" s="9">
        <v>1</v>
      </c>
    </row>
    <row r="1363" spans="1:6" x14ac:dyDescent="0.25">
      <c r="A1363" s="14">
        <v>41870.666342592594</v>
      </c>
      <c r="B1363" s="9"/>
      <c r="C1363" s="9">
        <v>1</v>
      </c>
      <c r="D1363" s="9"/>
      <c r="E1363" s="9"/>
      <c r="F1363" s="9">
        <v>1</v>
      </c>
    </row>
    <row r="1364" spans="1:6" x14ac:dyDescent="0.25">
      <c r="A1364" s="14">
        <v>41871.444826388892</v>
      </c>
      <c r="B1364" s="9"/>
      <c r="C1364" s="9">
        <v>1</v>
      </c>
      <c r="D1364" s="9"/>
      <c r="E1364" s="9"/>
      <c r="F1364" s="9">
        <v>1</v>
      </c>
    </row>
    <row r="1365" spans="1:6" x14ac:dyDescent="0.25">
      <c r="A1365" s="14">
        <v>41871.547361111108</v>
      </c>
      <c r="B1365" s="9"/>
      <c r="C1365" s="9"/>
      <c r="D1365" s="9"/>
      <c r="E1365" s="9">
        <v>1</v>
      </c>
      <c r="F1365" s="9">
        <v>1</v>
      </c>
    </row>
    <row r="1366" spans="1:6" x14ac:dyDescent="0.25">
      <c r="A1366" s="14">
        <v>41871.63726851852</v>
      </c>
      <c r="B1366" s="9"/>
      <c r="C1366" s="9"/>
      <c r="D1366" s="9"/>
      <c r="E1366" s="9">
        <v>1</v>
      </c>
      <c r="F1366" s="9">
        <v>1</v>
      </c>
    </row>
    <row r="1367" spans="1:6" x14ac:dyDescent="0.25">
      <c r="A1367" s="14">
        <v>41871.763692129629</v>
      </c>
      <c r="B1367" s="9"/>
      <c r="C1367" s="9">
        <v>1</v>
      </c>
      <c r="D1367" s="9"/>
      <c r="E1367" s="9"/>
      <c r="F1367" s="9">
        <v>1</v>
      </c>
    </row>
    <row r="1368" spans="1:6" x14ac:dyDescent="0.25">
      <c r="A1368" s="14">
        <v>41872.082905092589</v>
      </c>
      <c r="B1368" s="9"/>
      <c r="C1368" s="9"/>
      <c r="D1368" s="9"/>
      <c r="E1368" s="9">
        <v>1</v>
      </c>
      <c r="F1368" s="9">
        <v>1</v>
      </c>
    </row>
    <row r="1369" spans="1:6" x14ac:dyDescent="0.25">
      <c r="A1369" s="14">
        <v>41872.317384259259</v>
      </c>
      <c r="B1369" s="9"/>
      <c r="C1369" s="9"/>
      <c r="D1369" s="9"/>
      <c r="E1369" s="9">
        <v>1</v>
      </c>
      <c r="F1369" s="9">
        <v>1</v>
      </c>
    </row>
    <row r="1370" spans="1:6" x14ac:dyDescent="0.25">
      <c r="A1370" s="14">
        <v>41872.594594907408</v>
      </c>
      <c r="B1370" s="9">
        <v>1</v>
      </c>
      <c r="C1370" s="9"/>
      <c r="D1370" s="9"/>
      <c r="E1370" s="9"/>
      <c r="F1370" s="9">
        <v>1</v>
      </c>
    </row>
    <row r="1371" spans="1:6" x14ac:dyDescent="0.25">
      <c r="A1371" s="14">
        <v>41872.599363425928</v>
      </c>
      <c r="B1371" s="9"/>
      <c r="C1371" s="9">
        <v>1</v>
      </c>
      <c r="D1371" s="9"/>
      <c r="E1371" s="9"/>
      <c r="F1371" s="9">
        <v>1</v>
      </c>
    </row>
    <row r="1372" spans="1:6" x14ac:dyDescent="0.25">
      <c r="A1372" s="14">
        <v>41873.583506944444</v>
      </c>
      <c r="B1372" s="9"/>
      <c r="C1372" s="9"/>
      <c r="D1372" s="9"/>
      <c r="E1372" s="9">
        <v>1</v>
      </c>
      <c r="F1372" s="9">
        <v>1</v>
      </c>
    </row>
    <row r="1373" spans="1:6" x14ac:dyDescent="0.25">
      <c r="A1373" s="14">
        <v>41873.890474537038</v>
      </c>
      <c r="B1373" s="9"/>
      <c r="C1373" s="9"/>
      <c r="D1373" s="9"/>
      <c r="E1373" s="9">
        <v>1</v>
      </c>
      <c r="F1373" s="9">
        <v>1</v>
      </c>
    </row>
    <row r="1374" spans="1:6" x14ac:dyDescent="0.25">
      <c r="A1374" s="14">
        <v>41874.869212962964</v>
      </c>
      <c r="B1374" s="9">
        <v>1</v>
      </c>
      <c r="C1374" s="9"/>
      <c r="D1374" s="9"/>
      <c r="E1374" s="9"/>
      <c r="F1374" s="9">
        <v>1</v>
      </c>
    </row>
    <row r="1375" spans="1:6" x14ac:dyDescent="0.25">
      <c r="A1375" s="14">
        <v>41875.714525462965</v>
      </c>
      <c r="B1375" s="9"/>
      <c r="C1375" s="9"/>
      <c r="D1375" s="9"/>
      <c r="E1375" s="9">
        <v>1</v>
      </c>
      <c r="F1375" s="9">
        <v>1</v>
      </c>
    </row>
    <row r="1376" spans="1:6" x14ac:dyDescent="0.25">
      <c r="A1376" s="14">
        <v>41875.977847222224</v>
      </c>
      <c r="B1376" s="9"/>
      <c r="C1376" s="9"/>
      <c r="D1376" s="9"/>
      <c r="E1376" s="9">
        <v>1</v>
      </c>
      <c r="F1376" s="9">
        <v>1</v>
      </c>
    </row>
    <row r="1377" spans="1:6" x14ac:dyDescent="0.25">
      <c r="A1377" s="14">
        <v>41876.225347222222</v>
      </c>
      <c r="B1377" s="9"/>
      <c r="C1377" s="9">
        <v>1</v>
      </c>
      <c r="D1377" s="9"/>
      <c r="E1377" s="9"/>
      <c r="F1377" s="9">
        <v>1</v>
      </c>
    </row>
    <row r="1378" spans="1:6" x14ac:dyDescent="0.25">
      <c r="A1378" s="14">
        <v>41876.475277777776</v>
      </c>
      <c r="B1378" s="9"/>
      <c r="C1378" s="9">
        <v>1</v>
      </c>
      <c r="D1378" s="9"/>
      <c r="E1378" s="9"/>
      <c r="F1378" s="9">
        <v>1</v>
      </c>
    </row>
    <row r="1379" spans="1:6" x14ac:dyDescent="0.25">
      <c r="A1379" s="14">
        <v>41876.510601851849</v>
      </c>
      <c r="B1379" s="9"/>
      <c r="C1379" s="9">
        <v>1</v>
      </c>
      <c r="D1379" s="9"/>
      <c r="E1379" s="9"/>
      <c r="F1379" s="9">
        <v>1</v>
      </c>
    </row>
    <row r="1380" spans="1:6" x14ac:dyDescent="0.25">
      <c r="A1380" s="14">
        <v>41876.607453703706</v>
      </c>
      <c r="B1380" s="9"/>
      <c r="C1380" s="9"/>
      <c r="D1380" s="9"/>
      <c r="E1380" s="9">
        <v>1</v>
      </c>
      <c r="F1380" s="9">
        <v>1</v>
      </c>
    </row>
    <row r="1381" spans="1:6" x14ac:dyDescent="0.25">
      <c r="A1381" s="14">
        <v>41877.013553240744</v>
      </c>
      <c r="B1381" s="9"/>
      <c r="C1381" s="9"/>
      <c r="D1381" s="9"/>
      <c r="E1381" s="9">
        <v>1</v>
      </c>
      <c r="F1381" s="9">
        <v>1</v>
      </c>
    </row>
    <row r="1382" spans="1:6" x14ac:dyDescent="0.25">
      <c r="A1382" s="14">
        <v>41877.429965277777</v>
      </c>
      <c r="B1382" s="9"/>
      <c r="C1382" s="9">
        <v>1</v>
      </c>
      <c r="D1382" s="9"/>
      <c r="E1382" s="9"/>
      <c r="F1382" s="9">
        <v>1</v>
      </c>
    </row>
    <row r="1383" spans="1:6" x14ac:dyDescent="0.25">
      <c r="A1383" s="14">
        <v>41877.678287037037</v>
      </c>
      <c r="B1383" s="9"/>
      <c r="C1383" s="9"/>
      <c r="D1383" s="9"/>
      <c r="E1383" s="9">
        <v>1</v>
      </c>
      <c r="F1383" s="9">
        <v>1</v>
      </c>
    </row>
    <row r="1384" spans="1:6" x14ac:dyDescent="0.25">
      <c r="A1384" s="14">
        <v>41877.696655092594</v>
      </c>
      <c r="B1384" s="9"/>
      <c r="C1384" s="9">
        <v>1</v>
      </c>
      <c r="D1384" s="9"/>
      <c r="E1384" s="9"/>
      <c r="F1384" s="9">
        <v>1</v>
      </c>
    </row>
    <row r="1385" spans="1:6" x14ac:dyDescent="0.25">
      <c r="A1385" s="14">
        <v>41877.70385416667</v>
      </c>
      <c r="B1385" s="9"/>
      <c r="C1385" s="9"/>
      <c r="D1385" s="9"/>
      <c r="E1385" s="9">
        <v>1</v>
      </c>
      <c r="F1385" s="9">
        <v>1</v>
      </c>
    </row>
    <row r="1386" spans="1:6" x14ac:dyDescent="0.25">
      <c r="A1386" s="14">
        <v>41877.932164351849</v>
      </c>
      <c r="B1386" s="9"/>
      <c r="C1386" s="9">
        <v>1</v>
      </c>
      <c r="D1386" s="9"/>
      <c r="E1386" s="9"/>
      <c r="F1386" s="9">
        <v>1</v>
      </c>
    </row>
    <row r="1387" spans="1:6" x14ac:dyDescent="0.25">
      <c r="A1387" s="14">
        <v>41878.32167824074</v>
      </c>
      <c r="B1387" s="9"/>
      <c r="C1387" s="9">
        <v>1</v>
      </c>
      <c r="D1387" s="9"/>
      <c r="E1387" s="9"/>
      <c r="F1387" s="9">
        <v>1</v>
      </c>
    </row>
    <row r="1388" spans="1:6" x14ac:dyDescent="0.25">
      <c r="A1388" s="14">
        <v>41878.418854166666</v>
      </c>
      <c r="B1388" s="9"/>
      <c r="C1388" s="9"/>
      <c r="D1388" s="9"/>
      <c r="E1388" s="9">
        <v>1</v>
      </c>
      <c r="F1388" s="9">
        <v>1</v>
      </c>
    </row>
    <row r="1389" spans="1:6" x14ac:dyDescent="0.25">
      <c r="A1389" s="14">
        <v>41878.670046296298</v>
      </c>
      <c r="B1389" s="9"/>
      <c r="C1389" s="9"/>
      <c r="D1389" s="9"/>
      <c r="E1389" s="9">
        <v>1</v>
      </c>
      <c r="F1389" s="9">
        <v>1</v>
      </c>
    </row>
    <row r="1390" spans="1:6" x14ac:dyDescent="0.25">
      <c r="A1390" s="14">
        <v>41878.703217592592</v>
      </c>
      <c r="B1390" s="9"/>
      <c r="C1390" s="9">
        <v>1</v>
      </c>
      <c r="D1390" s="9"/>
      <c r="E1390" s="9"/>
      <c r="F1390" s="9">
        <v>1</v>
      </c>
    </row>
    <row r="1391" spans="1:6" x14ac:dyDescent="0.25">
      <c r="A1391" s="14">
        <v>41878.738240740742</v>
      </c>
      <c r="B1391" s="9"/>
      <c r="C1391" s="9"/>
      <c r="D1391" s="9"/>
      <c r="E1391" s="9">
        <v>1</v>
      </c>
      <c r="F1391" s="9">
        <v>1</v>
      </c>
    </row>
    <row r="1392" spans="1:6" x14ac:dyDescent="0.25">
      <c r="A1392" s="14">
        <v>41878.835196759261</v>
      </c>
      <c r="B1392" s="9"/>
      <c r="C1392" s="9">
        <v>1</v>
      </c>
      <c r="D1392" s="9"/>
      <c r="E1392" s="9"/>
      <c r="F1392" s="9">
        <v>1</v>
      </c>
    </row>
    <row r="1393" spans="1:6" x14ac:dyDescent="0.25">
      <c r="A1393" s="14">
        <v>41878.922534722224</v>
      </c>
      <c r="B1393" s="9"/>
      <c r="C1393" s="9"/>
      <c r="D1393" s="9"/>
      <c r="E1393" s="9">
        <v>1</v>
      </c>
      <c r="F1393" s="9">
        <v>1</v>
      </c>
    </row>
    <row r="1394" spans="1:6" x14ac:dyDescent="0.25">
      <c r="A1394" s="14">
        <v>41879.692418981482</v>
      </c>
      <c r="B1394" s="9"/>
      <c r="C1394" s="9"/>
      <c r="D1394" s="9"/>
      <c r="E1394" s="9">
        <v>1</v>
      </c>
      <c r="F1394" s="9">
        <v>1</v>
      </c>
    </row>
    <row r="1395" spans="1:6" x14ac:dyDescent="0.25">
      <c r="A1395" s="14">
        <v>41879.705428240741</v>
      </c>
      <c r="B1395" s="9"/>
      <c r="C1395" s="9"/>
      <c r="D1395" s="9"/>
      <c r="E1395" s="9">
        <v>1</v>
      </c>
      <c r="F1395" s="9">
        <v>1</v>
      </c>
    </row>
    <row r="1396" spans="1:6" x14ac:dyDescent="0.25">
      <c r="A1396" s="14">
        <v>41879.750717592593</v>
      </c>
      <c r="B1396" s="9"/>
      <c r="C1396" s="9"/>
      <c r="D1396" s="9"/>
      <c r="E1396" s="9">
        <v>1</v>
      </c>
      <c r="F1396" s="9">
        <v>1</v>
      </c>
    </row>
    <row r="1397" spans="1:6" x14ac:dyDescent="0.25">
      <c r="A1397" s="14">
        <v>41879.852673611109</v>
      </c>
      <c r="B1397" s="9"/>
      <c r="C1397" s="9"/>
      <c r="D1397" s="9"/>
      <c r="E1397" s="9">
        <v>1</v>
      </c>
      <c r="F1397" s="9">
        <v>1</v>
      </c>
    </row>
    <row r="1398" spans="1:6" x14ac:dyDescent="0.25">
      <c r="A1398" s="14">
        <v>41879.86010416667</v>
      </c>
      <c r="B1398" s="9"/>
      <c r="C1398" s="9">
        <v>1</v>
      </c>
      <c r="D1398" s="9"/>
      <c r="E1398" s="9"/>
      <c r="F1398" s="9">
        <v>1</v>
      </c>
    </row>
    <row r="1399" spans="1:6" x14ac:dyDescent="0.25">
      <c r="A1399" s="14">
        <v>41880.545104166667</v>
      </c>
      <c r="B1399" s="9"/>
      <c r="C1399" s="9">
        <v>1</v>
      </c>
      <c r="D1399" s="9"/>
      <c r="E1399" s="9"/>
      <c r="F1399" s="9">
        <v>1</v>
      </c>
    </row>
    <row r="1400" spans="1:6" x14ac:dyDescent="0.25">
      <c r="A1400" s="14">
        <v>41880.555243055554</v>
      </c>
      <c r="B1400" s="9"/>
      <c r="C1400" s="9"/>
      <c r="D1400" s="9"/>
      <c r="E1400" s="9">
        <v>1</v>
      </c>
      <c r="F1400" s="9">
        <v>1</v>
      </c>
    </row>
    <row r="1401" spans="1:6" x14ac:dyDescent="0.25">
      <c r="A1401" s="14">
        <v>41880.580509259256</v>
      </c>
      <c r="B1401" s="9"/>
      <c r="C1401" s="9">
        <v>1</v>
      </c>
      <c r="D1401" s="9"/>
      <c r="E1401" s="9"/>
      <c r="F1401" s="9">
        <v>1</v>
      </c>
    </row>
    <row r="1402" spans="1:6" x14ac:dyDescent="0.25">
      <c r="A1402" s="14">
        <v>41880.618784722225</v>
      </c>
      <c r="B1402" s="9"/>
      <c r="C1402" s="9">
        <v>1</v>
      </c>
      <c r="D1402" s="9"/>
      <c r="E1402" s="9"/>
      <c r="F1402" s="9">
        <v>1</v>
      </c>
    </row>
    <row r="1403" spans="1:6" x14ac:dyDescent="0.25">
      <c r="A1403" s="14">
        <v>41881.153009259258</v>
      </c>
      <c r="B1403" s="9"/>
      <c r="C1403" s="9"/>
      <c r="D1403" s="9"/>
      <c r="E1403" s="9">
        <v>1</v>
      </c>
      <c r="F1403" s="9">
        <v>1</v>
      </c>
    </row>
    <row r="1404" spans="1:6" x14ac:dyDescent="0.25">
      <c r="A1404" s="14">
        <v>41881.245254629626</v>
      </c>
      <c r="B1404" s="9"/>
      <c r="C1404" s="9"/>
      <c r="D1404" s="9"/>
      <c r="E1404" s="9">
        <v>1</v>
      </c>
      <c r="F1404" s="9">
        <v>1</v>
      </c>
    </row>
    <row r="1405" spans="1:6" x14ac:dyDescent="0.25">
      <c r="A1405" s="14">
        <v>41882.377314814818</v>
      </c>
      <c r="B1405" s="9"/>
      <c r="C1405" s="9"/>
      <c r="D1405" s="9"/>
      <c r="E1405" s="9">
        <v>1</v>
      </c>
      <c r="F1405" s="9">
        <v>1</v>
      </c>
    </row>
    <row r="1406" spans="1:6" x14ac:dyDescent="0.25">
      <c r="A1406" s="14">
        <v>41882.381793981483</v>
      </c>
      <c r="B1406" s="9"/>
      <c r="C1406" s="9"/>
      <c r="D1406" s="9"/>
      <c r="E1406" s="9">
        <v>1</v>
      </c>
      <c r="F1406" s="9">
        <v>1</v>
      </c>
    </row>
    <row r="1407" spans="1:6" x14ac:dyDescent="0.25">
      <c r="A1407" s="14">
        <v>41882.72896990741</v>
      </c>
      <c r="B1407" s="9">
        <v>1</v>
      </c>
      <c r="C1407" s="9"/>
      <c r="D1407" s="9"/>
      <c r="E1407" s="9"/>
      <c r="F1407" s="9">
        <v>1</v>
      </c>
    </row>
    <row r="1408" spans="1:6" x14ac:dyDescent="0.25">
      <c r="A1408" s="14">
        <v>41883.708344907405</v>
      </c>
      <c r="B1408" s="9"/>
      <c r="C1408" s="9">
        <v>1</v>
      </c>
      <c r="D1408" s="9"/>
      <c r="E1408" s="9"/>
      <c r="F1408" s="9">
        <v>1</v>
      </c>
    </row>
    <row r="1409" spans="1:6" x14ac:dyDescent="0.25">
      <c r="A1409" s="14">
        <v>41883.848414351851</v>
      </c>
      <c r="B1409" s="9"/>
      <c r="C1409" s="9"/>
      <c r="D1409" s="9"/>
      <c r="E1409" s="9">
        <v>1</v>
      </c>
      <c r="F1409" s="9">
        <v>1</v>
      </c>
    </row>
    <row r="1410" spans="1:6" x14ac:dyDescent="0.25">
      <c r="A1410" s="14">
        <v>41884.391516203701</v>
      </c>
      <c r="B1410" s="9"/>
      <c r="C1410" s="9"/>
      <c r="D1410" s="9"/>
      <c r="E1410" s="9">
        <v>1</v>
      </c>
      <c r="F1410" s="9">
        <v>1</v>
      </c>
    </row>
    <row r="1411" spans="1:6" x14ac:dyDescent="0.25">
      <c r="A1411" s="14">
        <v>41884.40898148148</v>
      </c>
      <c r="B1411" s="9"/>
      <c r="C1411" s="9"/>
      <c r="D1411" s="9"/>
      <c r="E1411" s="9">
        <v>1</v>
      </c>
      <c r="F1411" s="9">
        <v>1</v>
      </c>
    </row>
    <row r="1412" spans="1:6" x14ac:dyDescent="0.25">
      <c r="A1412" s="14">
        <v>41884.665995370371</v>
      </c>
      <c r="B1412" s="9"/>
      <c r="C1412" s="9">
        <v>1</v>
      </c>
      <c r="D1412" s="9"/>
      <c r="E1412" s="9"/>
      <c r="F1412" s="9">
        <v>1</v>
      </c>
    </row>
    <row r="1413" spans="1:6" x14ac:dyDescent="0.25">
      <c r="A1413" s="14">
        <v>41885.01321759259</v>
      </c>
      <c r="B1413" s="9"/>
      <c r="C1413" s="9">
        <v>1</v>
      </c>
      <c r="D1413" s="9"/>
      <c r="E1413" s="9"/>
      <c r="F1413" s="9">
        <v>1</v>
      </c>
    </row>
    <row r="1414" spans="1:6" x14ac:dyDescent="0.25">
      <c r="A1414" s="14">
        <v>41885.270509259259</v>
      </c>
      <c r="B1414" s="9"/>
      <c r="C1414" s="9"/>
      <c r="D1414" s="9"/>
      <c r="E1414" s="9">
        <v>1</v>
      </c>
      <c r="F1414" s="9">
        <v>1</v>
      </c>
    </row>
    <row r="1415" spans="1:6" x14ac:dyDescent="0.25">
      <c r="A1415" s="14">
        <v>41885.309652777774</v>
      </c>
      <c r="B1415" s="9"/>
      <c r="C1415" s="9">
        <v>1</v>
      </c>
      <c r="D1415" s="9"/>
      <c r="E1415" s="9"/>
      <c r="F1415" s="9">
        <v>1</v>
      </c>
    </row>
    <row r="1416" spans="1:6" x14ac:dyDescent="0.25">
      <c r="A1416" s="14">
        <v>41885.386805555558</v>
      </c>
      <c r="B1416" s="9"/>
      <c r="C1416" s="9">
        <v>1</v>
      </c>
      <c r="D1416" s="9"/>
      <c r="E1416" s="9"/>
      <c r="F1416" s="9">
        <v>1</v>
      </c>
    </row>
    <row r="1417" spans="1:6" x14ac:dyDescent="0.25">
      <c r="A1417" s="14">
        <v>41886.903020833335</v>
      </c>
      <c r="B1417" s="9"/>
      <c r="C1417" s="9"/>
      <c r="D1417" s="9"/>
      <c r="E1417" s="9">
        <v>1</v>
      </c>
      <c r="F1417" s="9">
        <v>1</v>
      </c>
    </row>
    <row r="1418" spans="1:6" x14ac:dyDescent="0.25">
      <c r="A1418" s="14">
        <v>41887.083854166667</v>
      </c>
      <c r="B1418" s="9"/>
      <c r="C1418" s="9"/>
      <c r="D1418" s="9"/>
      <c r="E1418" s="9">
        <v>1</v>
      </c>
      <c r="F1418" s="9">
        <v>1</v>
      </c>
    </row>
    <row r="1419" spans="1:6" x14ac:dyDescent="0.25">
      <c r="A1419" s="14">
        <v>41887.175023148149</v>
      </c>
      <c r="B1419" s="9"/>
      <c r="C1419" s="9">
        <v>1</v>
      </c>
      <c r="D1419" s="9"/>
      <c r="E1419" s="9"/>
      <c r="F1419" s="9">
        <v>1</v>
      </c>
    </row>
    <row r="1420" spans="1:6" x14ac:dyDescent="0.25">
      <c r="A1420" s="14">
        <v>41887.360578703701</v>
      </c>
      <c r="B1420" s="9"/>
      <c r="C1420" s="9"/>
      <c r="D1420" s="9"/>
      <c r="E1420" s="9">
        <v>1</v>
      </c>
      <c r="F1420" s="9">
        <v>1</v>
      </c>
    </row>
    <row r="1421" spans="1:6" x14ac:dyDescent="0.25">
      <c r="A1421" s="14">
        <v>41887.575729166667</v>
      </c>
      <c r="B1421" s="9"/>
      <c r="C1421" s="9">
        <v>1</v>
      </c>
      <c r="D1421" s="9"/>
      <c r="E1421" s="9"/>
      <c r="F1421" s="9">
        <v>1</v>
      </c>
    </row>
    <row r="1422" spans="1:6" x14ac:dyDescent="0.25">
      <c r="A1422" s="14">
        <v>41887.592731481483</v>
      </c>
      <c r="B1422" s="9"/>
      <c r="C1422" s="9">
        <v>1</v>
      </c>
      <c r="D1422" s="9"/>
      <c r="E1422" s="9"/>
      <c r="F1422" s="9">
        <v>1</v>
      </c>
    </row>
    <row r="1423" spans="1:6" x14ac:dyDescent="0.25">
      <c r="A1423" s="14">
        <v>41887.592835648145</v>
      </c>
      <c r="B1423" s="9"/>
      <c r="C1423" s="9">
        <v>1</v>
      </c>
      <c r="D1423" s="9"/>
      <c r="E1423" s="9"/>
      <c r="F1423" s="9">
        <v>1</v>
      </c>
    </row>
    <row r="1424" spans="1:6" x14ac:dyDescent="0.25">
      <c r="A1424" s="14">
        <v>41888.466493055559</v>
      </c>
      <c r="B1424" s="9"/>
      <c r="C1424" s="9"/>
      <c r="D1424" s="9"/>
      <c r="E1424" s="9">
        <v>1</v>
      </c>
      <c r="F1424" s="9">
        <v>1</v>
      </c>
    </row>
    <row r="1425" spans="1:6" x14ac:dyDescent="0.25">
      <c r="A1425" s="14">
        <v>41888.795983796299</v>
      </c>
      <c r="B1425" s="9"/>
      <c r="C1425" s="9"/>
      <c r="D1425" s="9"/>
      <c r="E1425" s="9">
        <v>1</v>
      </c>
      <c r="F1425" s="9">
        <v>1</v>
      </c>
    </row>
    <row r="1426" spans="1:6" x14ac:dyDescent="0.25">
      <c r="A1426" s="14">
        <v>41889.559895833336</v>
      </c>
      <c r="B1426" s="9"/>
      <c r="C1426" s="9"/>
      <c r="D1426" s="9"/>
      <c r="E1426" s="9">
        <v>1</v>
      </c>
      <c r="F1426" s="9">
        <v>1</v>
      </c>
    </row>
    <row r="1427" spans="1:6" x14ac:dyDescent="0.25">
      <c r="A1427" s="14">
        <v>41889.878472222219</v>
      </c>
      <c r="B1427" s="9"/>
      <c r="C1427" s="9">
        <v>1</v>
      </c>
      <c r="D1427" s="9"/>
      <c r="E1427" s="9"/>
      <c r="F1427" s="9">
        <v>1</v>
      </c>
    </row>
    <row r="1428" spans="1:6" x14ac:dyDescent="0.25">
      <c r="A1428" s="14">
        <v>41889.954363425924</v>
      </c>
      <c r="B1428" s="9"/>
      <c r="C1428" s="9">
        <v>1</v>
      </c>
      <c r="D1428" s="9"/>
      <c r="E1428" s="9"/>
      <c r="F1428" s="9">
        <v>1</v>
      </c>
    </row>
    <row r="1429" spans="1:6" x14ac:dyDescent="0.25">
      <c r="A1429" s="14">
        <v>41889.959120370368</v>
      </c>
      <c r="B1429" s="9"/>
      <c r="C1429" s="9"/>
      <c r="D1429" s="9"/>
      <c r="E1429" s="9">
        <v>1</v>
      </c>
      <c r="F1429" s="9">
        <v>1</v>
      </c>
    </row>
    <row r="1430" spans="1:6" x14ac:dyDescent="0.25">
      <c r="A1430" s="14">
        <v>41890.302986111114</v>
      </c>
      <c r="B1430" s="9"/>
      <c r="C1430" s="9">
        <v>1</v>
      </c>
      <c r="D1430" s="9"/>
      <c r="E1430" s="9"/>
      <c r="F1430" s="9">
        <v>1</v>
      </c>
    </row>
    <row r="1431" spans="1:6" x14ac:dyDescent="0.25">
      <c r="A1431" s="14">
        <v>41891.456990740742</v>
      </c>
      <c r="B1431" s="9"/>
      <c r="C1431" s="9"/>
      <c r="D1431" s="9"/>
      <c r="E1431" s="9">
        <v>1</v>
      </c>
      <c r="F1431" s="9">
        <v>1</v>
      </c>
    </row>
    <row r="1432" spans="1:6" x14ac:dyDescent="0.25">
      <c r="A1432" s="14">
        <v>41891.485046296293</v>
      </c>
      <c r="B1432" s="9"/>
      <c r="C1432" s="9"/>
      <c r="D1432" s="9"/>
      <c r="E1432" s="9">
        <v>1</v>
      </c>
      <c r="F1432" s="9">
        <v>1</v>
      </c>
    </row>
    <row r="1433" spans="1:6" x14ac:dyDescent="0.25">
      <c r="A1433" s="14">
        <v>41891.571689814817</v>
      </c>
      <c r="B1433" s="9"/>
      <c r="C1433" s="9">
        <v>1</v>
      </c>
      <c r="D1433" s="9"/>
      <c r="E1433" s="9"/>
      <c r="F1433" s="9">
        <v>1</v>
      </c>
    </row>
    <row r="1434" spans="1:6" x14ac:dyDescent="0.25">
      <c r="A1434" s="14">
        <v>41891.756701388891</v>
      </c>
      <c r="B1434" s="9"/>
      <c r="C1434" s="9"/>
      <c r="D1434" s="9"/>
      <c r="E1434" s="9">
        <v>1</v>
      </c>
      <c r="F1434" s="9">
        <v>1</v>
      </c>
    </row>
    <row r="1435" spans="1:6" x14ac:dyDescent="0.25">
      <c r="A1435" s="14">
        <v>41891.768055555556</v>
      </c>
      <c r="B1435" s="9"/>
      <c r="C1435" s="9">
        <v>1</v>
      </c>
      <c r="D1435" s="9"/>
      <c r="E1435" s="9"/>
      <c r="F1435" s="9">
        <v>1</v>
      </c>
    </row>
    <row r="1436" spans="1:6" x14ac:dyDescent="0.25">
      <c r="A1436" s="14">
        <v>41892.480416666665</v>
      </c>
      <c r="B1436" s="9"/>
      <c r="C1436" s="9">
        <v>1</v>
      </c>
      <c r="D1436" s="9"/>
      <c r="E1436" s="9"/>
      <c r="F1436" s="9">
        <v>1</v>
      </c>
    </row>
    <row r="1437" spans="1:6" x14ac:dyDescent="0.25">
      <c r="A1437" s="14">
        <v>41892.766469907408</v>
      </c>
      <c r="B1437" s="9"/>
      <c r="C1437" s="9">
        <v>1</v>
      </c>
      <c r="D1437" s="9"/>
      <c r="E1437" s="9"/>
      <c r="F1437" s="9">
        <v>1</v>
      </c>
    </row>
    <row r="1438" spans="1:6" x14ac:dyDescent="0.25">
      <c r="A1438" s="14">
        <v>41892.820543981485</v>
      </c>
      <c r="B1438" s="9"/>
      <c r="C1438" s="9">
        <v>1</v>
      </c>
      <c r="D1438" s="9"/>
      <c r="E1438" s="9"/>
      <c r="F1438" s="9">
        <v>1</v>
      </c>
    </row>
    <row r="1439" spans="1:6" x14ac:dyDescent="0.25">
      <c r="A1439" s="14">
        <v>41893.116550925923</v>
      </c>
      <c r="B1439" s="9"/>
      <c r="C1439" s="9"/>
      <c r="D1439" s="9"/>
      <c r="E1439" s="9">
        <v>1</v>
      </c>
      <c r="F1439" s="9">
        <v>1</v>
      </c>
    </row>
    <row r="1440" spans="1:6" x14ac:dyDescent="0.25">
      <c r="A1440" s="14">
        <v>41893.575219907405</v>
      </c>
      <c r="B1440" s="9"/>
      <c r="C1440" s="9"/>
      <c r="D1440" s="9"/>
      <c r="E1440" s="9">
        <v>1</v>
      </c>
      <c r="F1440" s="9">
        <v>1</v>
      </c>
    </row>
    <row r="1441" spans="1:6" x14ac:dyDescent="0.25">
      <c r="A1441" s="14">
        <v>41894.424027777779</v>
      </c>
      <c r="B1441" s="9"/>
      <c r="C1441" s="9"/>
      <c r="D1441" s="9"/>
      <c r="E1441" s="9">
        <v>1</v>
      </c>
      <c r="F1441" s="9">
        <v>1</v>
      </c>
    </row>
    <row r="1442" spans="1:6" x14ac:dyDescent="0.25">
      <c r="A1442" s="14">
        <v>41894.671273148146</v>
      </c>
      <c r="B1442" s="9"/>
      <c r="C1442" s="9"/>
      <c r="D1442" s="9"/>
      <c r="E1442" s="9">
        <v>1</v>
      </c>
      <c r="F1442" s="9">
        <v>1</v>
      </c>
    </row>
    <row r="1443" spans="1:6" x14ac:dyDescent="0.25">
      <c r="A1443" s="14">
        <v>41894.705416666664</v>
      </c>
      <c r="B1443" s="9"/>
      <c r="C1443" s="9"/>
      <c r="D1443" s="9"/>
      <c r="E1443" s="9">
        <v>1</v>
      </c>
      <c r="F1443" s="9">
        <v>1</v>
      </c>
    </row>
    <row r="1444" spans="1:6" x14ac:dyDescent="0.25">
      <c r="A1444" s="14">
        <v>41896.926562499997</v>
      </c>
      <c r="B1444" s="9"/>
      <c r="C1444" s="9">
        <v>1</v>
      </c>
      <c r="D1444" s="9"/>
      <c r="E1444" s="9"/>
      <c r="F1444" s="9">
        <v>1</v>
      </c>
    </row>
    <row r="1445" spans="1:6" x14ac:dyDescent="0.25">
      <c r="A1445" s="14">
        <v>41897.327800925923</v>
      </c>
      <c r="B1445" s="9"/>
      <c r="C1445" s="9"/>
      <c r="D1445" s="9"/>
      <c r="E1445" s="9">
        <v>1</v>
      </c>
      <c r="F1445" s="9">
        <v>1</v>
      </c>
    </row>
    <row r="1446" spans="1:6" x14ac:dyDescent="0.25">
      <c r="A1446" s="14">
        <v>41897.393703703703</v>
      </c>
      <c r="B1446" s="9"/>
      <c r="C1446" s="9"/>
      <c r="D1446" s="9"/>
      <c r="E1446" s="9">
        <v>1</v>
      </c>
      <c r="F1446" s="9">
        <v>1</v>
      </c>
    </row>
    <row r="1447" spans="1:6" x14ac:dyDescent="0.25">
      <c r="A1447" s="14">
        <v>41897.452499999999</v>
      </c>
      <c r="B1447" s="9"/>
      <c r="C1447" s="9">
        <v>1</v>
      </c>
      <c r="D1447" s="9"/>
      <c r="E1447" s="9"/>
      <c r="F1447" s="9">
        <v>1</v>
      </c>
    </row>
    <row r="1448" spans="1:6" x14ac:dyDescent="0.25">
      <c r="A1448" s="14">
        <v>41897.49386574074</v>
      </c>
      <c r="B1448" s="9">
        <v>1</v>
      </c>
      <c r="C1448" s="9"/>
      <c r="D1448" s="9"/>
      <c r="E1448" s="9"/>
      <c r="F1448" s="9">
        <v>1</v>
      </c>
    </row>
    <row r="1449" spans="1:6" x14ac:dyDescent="0.25">
      <c r="A1449" s="14">
        <v>41897.959791666668</v>
      </c>
      <c r="B1449" s="9"/>
      <c r="C1449" s="9"/>
      <c r="D1449" s="9"/>
      <c r="E1449" s="9">
        <v>1</v>
      </c>
      <c r="F1449" s="9">
        <v>1</v>
      </c>
    </row>
    <row r="1450" spans="1:6" x14ac:dyDescent="0.25">
      <c r="A1450" s="14">
        <v>41898.457627314812</v>
      </c>
      <c r="B1450" s="9"/>
      <c r="C1450" s="9"/>
      <c r="D1450" s="9"/>
      <c r="E1450" s="9">
        <v>1</v>
      </c>
      <c r="F1450" s="9">
        <v>1</v>
      </c>
    </row>
    <row r="1451" spans="1:6" x14ac:dyDescent="0.25">
      <c r="A1451" s="14">
        <v>41899.086608796293</v>
      </c>
      <c r="B1451" s="9"/>
      <c r="C1451" s="9"/>
      <c r="D1451" s="9"/>
      <c r="E1451" s="9">
        <v>1</v>
      </c>
      <c r="F1451" s="9">
        <v>1</v>
      </c>
    </row>
    <row r="1452" spans="1:6" x14ac:dyDescent="0.25">
      <c r="A1452" s="14">
        <v>41899.418738425928</v>
      </c>
      <c r="B1452" s="9"/>
      <c r="C1452" s="9">
        <v>1</v>
      </c>
      <c r="D1452" s="9"/>
      <c r="E1452" s="9"/>
      <c r="F1452" s="9">
        <v>1</v>
      </c>
    </row>
    <row r="1453" spans="1:6" x14ac:dyDescent="0.25">
      <c r="A1453" s="14">
        <v>41899.436967592592</v>
      </c>
      <c r="B1453" s="9"/>
      <c r="C1453" s="9"/>
      <c r="D1453" s="9"/>
      <c r="E1453" s="9">
        <v>1</v>
      </c>
      <c r="F1453" s="9">
        <v>1</v>
      </c>
    </row>
    <row r="1454" spans="1:6" x14ac:dyDescent="0.25">
      <c r="A1454" s="14">
        <v>41899.583703703705</v>
      </c>
      <c r="B1454" s="9"/>
      <c r="C1454" s="9">
        <v>1</v>
      </c>
      <c r="D1454" s="9"/>
      <c r="E1454" s="9"/>
      <c r="F1454" s="9">
        <v>1</v>
      </c>
    </row>
    <row r="1455" spans="1:6" x14ac:dyDescent="0.25">
      <c r="A1455" s="14">
        <v>41899.621979166666</v>
      </c>
      <c r="B1455" s="9"/>
      <c r="C1455" s="9"/>
      <c r="D1455" s="9"/>
      <c r="E1455" s="9">
        <v>1</v>
      </c>
      <c r="F1455" s="9">
        <v>1</v>
      </c>
    </row>
    <row r="1456" spans="1:6" x14ac:dyDescent="0.25">
      <c r="A1456" s="14">
        <v>41900.034826388888</v>
      </c>
      <c r="B1456" s="9"/>
      <c r="C1456" s="9"/>
      <c r="D1456" s="9"/>
      <c r="E1456" s="9">
        <v>1</v>
      </c>
      <c r="F1456" s="9">
        <v>1</v>
      </c>
    </row>
    <row r="1457" spans="1:6" x14ac:dyDescent="0.25">
      <c r="A1457" s="14">
        <v>41900.296979166669</v>
      </c>
      <c r="B1457" s="9"/>
      <c r="C1457" s="9">
        <v>1</v>
      </c>
      <c r="D1457" s="9"/>
      <c r="E1457" s="9"/>
      <c r="F1457" s="9">
        <v>1</v>
      </c>
    </row>
    <row r="1458" spans="1:6" x14ac:dyDescent="0.25">
      <c r="A1458" s="14">
        <v>41901.073692129627</v>
      </c>
      <c r="B1458" s="9"/>
      <c r="C1458" s="9"/>
      <c r="D1458" s="9"/>
      <c r="E1458" s="9">
        <v>1</v>
      </c>
      <c r="F1458" s="9">
        <v>1</v>
      </c>
    </row>
    <row r="1459" spans="1:6" x14ac:dyDescent="0.25">
      <c r="A1459" s="14">
        <v>41901.334305555552</v>
      </c>
      <c r="B1459" s="9"/>
      <c r="C1459" s="9">
        <v>1</v>
      </c>
      <c r="D1459" s="9"/>
      <c r="E1459" s="9"/>
      <c r="F1459" s="9">
        <v>1</v>
      </c>
    </row>
    <row r="1460" spans="1:6" x14ac:dyDescent="0.25">
      <c r="A1460" s="14">
        <v>41901.476527777777</v>
      </c>
      <c r="B1460" s="9"/>
      <c r="C1460" s="9">
        <v>1</v>
      </c>
      <c r="D1460" s="9"/>
      <c r="E1460" s="9"/>
      <c r="F1460" s="9">
        <v>1</v>
      </c>
    </row>
    <row r="1461" spans="1:6" x14ac:dyDescent="0.25">
      <c r="A1461" s="14">
        <v>41901.864074074074</v>
      </c>
      <c r="B1461" s="9"/>
      <c r="C1461" s="9"/>
      <c r="D1461" s="9"/>
      <c r="E1461" s="9">
        <v>1</v>
      </c>
      <c r="F1461" s="9">
        <v>1</v>
      </c>
    </row>
    <row r="1462" spans="1:6" x14ac:dyDescent="0.25">
      <c r="A1462" s="14">
        <v>41902.125393518516</v>
      </c>
      <c r="B1462" s="9"/>
      <c r="C1462" s="9"/>
      <c r="D1462" s="9"/>
      <c r="E1462" s="9">
        <v>1</v>
      </c>
      <c r="F1462" s="9">
        <v>1</v>
      </c>
    </row>
    <row r="1463" spans="1:6" x14ac:dyDescent="0.25">
      <c r="A1463" s="14">
        <v>41902.4140625</v>
      </c>
      <c r="B1463" s="9"/>
      <c r="C1463" s="9">
        <v>1</v>
      </c>
      <c r="D1463" s="9"/>
      <c r="E1463" s="9"/>
      <c r="F1463" s="9">
        <v>1</v>
      </c>
    </row>
    <row r="1464" spans="1:6" x14ac:dyDescent="0.25">
      <c r="A1464" s="14">
        <v>41902.66609953704</v>
      </c>
      <c r="B1464" s="9"/>
      <c r="C1464" s="9"/>
      <c r="D1464" s="9"/>
      <c r="E1464" s="9">
        <v>1</v>
      </c>
      <c r="F1464" s="9">
        <v>1</v>
      </c>
    </row>
    <row r="1465" spans="1:6" x14ac:dyDescent="0.25">
      <c r="A1465" s="14">
        <v>41903.674618055556</v>
      </c>
      <c r="B1465" s="9"/>
      <c r="C1465" s="9">
        <v>1</v>
      </c>
      <c r="D1465" s="9"/>
      <c r="E1465" s="9"/>
      <c r="F1465" s="9">
        <v>1</v>
      </c>
    </row>
    <row r="1466" spans="1:6" x14ac:dyDescent="0.25">
      <c r="A1466" s="14">
        <v>41903.868379629632</v>
      </c>
      <c r="B1466" s="9">
        <v>1</v>
      </c>
      <c r="C1466" s="9"/>
      <c r="D1466" s="9"/>
      <c r="E1466" s="9"/>
      <c r="F1466" s="9">
        <v>1</v>
      </c>
    </row>
    <row r="1467" spans="1:6" x14ac:dyDescent="0.25">
      <c r="A1467" s="14">
        <v>41904.199479166666</v>
      </c>
      <c r="B1467" s="9"/>
      <c r="C1467" s="9">
        <v>1</v>
      </c>
      <c r="D1467" s="9"/>
      <c r="E1467" s="9"/>
      <c r="F1467" s="9">
        <v>1</v>
      </c>
    </row>
    <row r="1468" spans="1:6" x14ac:dyDescent="0.25">
      <c r="A1468" s="14">
        <v>41904.442245370374</v>
      </c>
      <c r="B1468" s="9"/>
      <c r="C1468" s="9">
        <v>1</v>
      </c>
      <c r="D1468" s="9"/>
      <c r="E1468" s="9"/>
      <c r="F1468" s="9">
        <v>1</v>
      </c>
    </row>
    <row r="1469" spans="1:6" x14ac:dyDescent="0.25">
      <c r="A1469" s="14">
        <v>41904.573657407411</v>
      </c>
      <c r="B1469" s="9">
        <v>1</v>
      </c>
      <c r="C1469" s="9"/>
      <c r="D1469" s="9"/>
      <c r="E1469" s="9"/>
      <c r="F1469" s="9">
        <v>1</v>
      </c>
    </row>
    <row r="1470" spans="1:6" x14ac:dyDescent="0.25">
      <c r="A1470" s="14">
        <v>41904.643541666665</v>
      </c>
      <c r="B1470" s="9"/>
      <c r="C1470" s="9"/>
      <c r="D1470" s="9"/>
      <c r="E1470" s="9">
        <v>1</v>
      </c>
      <c r="F1470" s="9">
        <v>1</v>
      </c>
    </row>
    <row r="1471" spans="1:6" x14ac:dyDescent="0.25">
      <c r="A1471" s="14">
        <v>41904.825775462959</v>
      </c>
      <c r="B1471" s="9"/>
      <c r="C1471" s="9"/>
      <c r="D1471" s="9"/>
      <c r="E1471" s="9">
        <v>1</v>
      </c>
      <c r="F1471" s="9">
        <v>1</v>
      </c>
    </row>
    <row r="1472" spans="1:6" x14ac:dyDescent="0.25">
      <c r="A1472" s="14">
        <v>41905.220821759256</v>
      </c>
      <c r="B1472" s="9"/>
      <c r="C1472" s="9">
        <v>1</v>
      </c>
      <c r="D1472" s="9"/>
      <c r="E1472" s="9"/>
      <c r="F1472" s="9">
        <v>1</v>
      </c>
    </row>
    <row r="1473" spans="1:6" x14ac:dyDescent="0.25">
      <c r="A1473" s="14">
        <v>41905.428136574075</v>
      </c>
      <c r="B1473" s="9"/>
      <c r="C1473" s="9">
        <v>1</v>
      </c>
      <c r="D1473" s="9"/>
      <c r="E1473" s="9"/>
      <c r="F1473" s="9">
        <v>1</v>
      </c>
    </row>
    <row r="1474" spans="1:6" x14ac:dyDescent="0.25">
      <c r="A1474" s="14">
        <v>41905.4762962963</v>
      </c>
      <c r="B1474" s="9"/>
      <c r="C1474" s="9"/>
      <c r="D1474" s="9"/>
      <c r="E1474" s="9">
        <v>1</v>
      </c>
      <c r="F1474" s="9">
        <v>1</v>
      </c>
    </row>
    <row r="1475" spans="1:6" x14ac:dyDescent="0.25">
      <c r="A1475" s="14">
        <v>41905.587372685186</v>
      </c>
      <c r="B1475" s="9"/>
      <c r="C1475" s="9">
        <v>1</v>
      </c>
      <c r="D1475" s="9"/>
      <c r="E1475" s="9"/>
      <c r="F1475" s="9">
        <v>1</v>
      </c>
    </row>
    <row r="1476" spans="1:6" x14ac:dyDescent="0.25">
      <c r="A1476" s="14">
        <v>41905.604247685187</v>
      </c>
      <c r="B1476" s="9">
        <v>1</v>
      </c>
      <c r="C1476" s="9"/>
      <c r="D1476" s="9"/>
      <c r="E1476" s="9"/>
      <c r="F1476" s="9">
        <v>1</v>
      </c>
    </row>
    <row r="1477" spans="1:6" x14ac:dyDescent="0.25">
      <c r="A1477" s="14">
        <v>41905.748506944445</v>
      </c>
      <c r="B1477" s="9"/>
      <c r="C1477" s="9">
        <v>1</v>
      </c>
      <c r="D1477" s="9"/>
      <c r="E1477" s="9"/>
      <c r="F1477" s="9">
        <v>1</v>
      </c>
    </row>
    <row r="1478" spans="1:6" x14ac:dyDescent="0.25">
      <c r="A1478" s="14">
        <v>41905.771296296298</v>
      </c>
      <c r="B1478" s="9"/>
      <c r="C1478" s="9">
        <v>1</v>
      </c>
      <c r="D1478" s="9"/>
      <c r="E1478" s="9"/>
      <c r="F1478" s="9">
        <v>1</v>
      </c>
    </row>
    <row r="1479" spans="1:6" x14ac:dyDescent="0.25">
      <c r="A1479" s="14">
        <v>41906.611180555556</v>
      </c>
      <c r="B1479" s="9"/>
      <c r="C1479" s="9">
        <v>1</v>
      </c>
      <c r="D1479" s="9"/>
      <c r="E1479" s="9"/>
      <c r="F1479" s="9">
        <v>1</v>
      </c>
    </row>
    <row r="1480" spans="1:6" x14ac:dyDescent="0.25">
      <c r="A1480" s="14">
        <v>41908.442013888889</v>
      </c>
      <c r="B1480" s="9">
        <v>1</v>
      </c>
      <c r="C1480" s="9"/>
      <c r="D1480" s="9"/>
      <c r="E1480" s="9"/>
      <c r="F1480" s="9">
        <v>1</v>
      </c>
    </row>
    <row r="1481" spans="1:6" x14ac:dyDescent="0.25">
      <c r="A1481" s="14">
        <v>41908.788194444445</v>
      </c>
      <c r="B1481" s="9"/>
      <c r="C1481" s="9">
        <v>1</v>
      </c>
      <c r="D1481" s="9"/>
      <c r="E1481" s="9"/>
      <c r="F1481" s="9">
        <v>1</v>
      </c>
    </row>
    <row r="1482" spans="1:6" x14ac:dyDescent="0.25">
      <c r="A1482" s="14">
        <v>41909.684120370373</v>
      </c>
      <c r="B1482" s="9"/>
      <c r="C1482" s="9">
        <v>1</v>
      </c>
      <c r="D1482" s="9"/>
      <c r="E1482" s="9"/>
      <c r="F1482" s="9">
        <v>1</v>
      </c>
    </row>
    <row r="1483" spans="1:6" x14ac:dyDescent="0.25">
      <c r="A1483" s="14">
        <v>41909.761053240742</v>
      </c>
      <c r="B1483" s="9"/>
      <c r="C1483" s="9"/>
      <c r="D1483" s="9"/>
      <c r="E1483" s="9">
        <v>1</v>
      </c>
      <c r="F1483" s="9">
        <v>1</v>
      </c>
    </row>
    <row r="1484" spans="1:6" x14ac:dyDescent="0.25">
      <c r="A1484" s="14">
        <v>41911.449097222219</v>
      </c>
      <c r="B1484" s="9"/>
      <c r="C1484" s="9">
        <v>1</v>
      </c>
      <c r="D1484" s="9"/>
      <c r="E1484" s="9"/>
      <c r="F1484" s="9">
        <v>1</v>
      </c>
    </row>
    <row r="1485" spans="1:6" x14ac:dyDescent="0.25">
      <c r="A1485" s="14">
        <v>41911.726458333331</v>
      </c>
      <c r="B1485" s="9"/>
      <c r="C1485" s="9">
        <v>1</v>
      </c>
      <c r="D1485" s="9"/>
      <c r="E1485" s="9"/>
      <c r="F1485" s="9">
        <v>1</v>
      </c>
    </row>
    <row r="1486" spans="1:6" x14ac:dyDescent="0.25">
      <c r="A1486" s="14">
        <v>41912.333321759259</v>
      </c>
      <c r="B1486" s="9"/>
      <c r="C1486" s="9">
        <v>1</v>
      </c>
      <c r="D1486" s="9"/>
      <c r="E1486" s="9"/>
      <c r="F1486" s="9">
        <v>1</v>
      </c>
    </row>
    <row r="1487" spans="1:6" x14ac:dyDescent="0.25">
      <c r="A1487" s="14">
        <v>41912.442395833335</v>
      </c>
      <c r="B1487" s="9"/>
      <c r="C1487" s="9"/>
      <c r="D1487" s="9"/>
      <c r="E1487" s="9">
        <v>1</v>
      </c>
      <c r="F1487" s="9">
        <v>1</v>
      </c>
    </row>
    <row r="1488" spans="1:6" x14ac:dyDescent="0.25">
      <c r="A1488" s="14">
        <v>41912.650613425925</v>
      </c>
      <c r="B1488" s="9"/>
      <c r="C1488" s="9"/>
      <c r="D1488" s="9"/>
      <c r="E1488" s="9">
        <v>1</v>
      </c>
      <c r="F1488" s="9">
        <v>1</v>
      </c>
    </row>
    <row r="1489" spans="1:6" x14ac:dyDescent="0.25">
      <c r="A1489" s="14">
        <v>41912.724097222221</v>
      </c>
      <c r="B1489" s="9"/>
      <c r="C1489" s="9">
        <v>1</v>
      </c>
      <c r="D1489" s="9"/>
      <c r="E1489" s="9"/>
      <c r="F1489" s="9">
        <v>1</v>
      </c>
    </row>
    <row r="1490" spans="1:6" x14ac:dyDescent="0.25">
      <c r="A1490" s="14">
        <v>41913.120023148149</v>
      </c>
      <c r="B1490" s="9"/>
      <c r="C1490" s="9"/>
      <c r="D1490" s="9"/>
      <c r="E1490" s="9">
        <v>1</v>
      </c>
      <c r="F1490" s="9">
        <v>1</v>
      </c>
    </row>
    <row r="1491" spans="1:6" x14ac:dyDescent="0.25">
      <c r="A1491" s="14">
        <v>41913.312731481485</v>
      </c>
      <c r="B1491" s="9"/>
      <c r="C1491" s="9">
        <v>1</v>
      </c>
      <c r="D1491" s="9"/>
      <c r="E1491" s="9"/>
      <c r="F1491" s="9">
        <v>1</v>
      </c>
    </row>
    <row r="1492" spans="1:6" x14ac:dyDescent="0.25">
      <c r="A1492" s="14">
        <v>41913.581956018519</v>
      </c>
      <c r="B1492" s="9"/>
      <c r="C1492" s="9">
        <v>1</v>
      </c>
      <c r="D1492" s="9"/>
      <c r="E1492" s="9"/>
      <c r="F1492" s="9">
        <v>1</v>
      </c>
    </row>
    <row r="1493" spans="1:6" x14ac:dyDescent="0.25">
      <c r="A1493" s="14">
        <v>41913.740069444444</v>
      </c>
      <c r="B1493" s="9"/>
      <c r="C1493" s="9">
        <v>1</v>
      </c>
      <c r="D1493" s="9"/>
      <c r="E1493" s="9"/>
      <c r="F1493" s="9">
        <v>1</v>
      </c>
    </row>
    <row r="1494" spans="1:6" x14ac:dyDescent="0.25">
      <c r="A1494" s="14">
        <v>41913.883819444447</v>
      </c>
      <c r="B1494" s="9"/>
      <c r="C1494" s="9">
        <v>1</v>
      </c>
      <c r="D1494" s="9"/>
      <c r="E1494" s="9"/>
      <c r="F1494" s="9">
        <v>1</v>
      </c>
    </row>
    <row r="1495" spans="1:6" x14ac:dyDescent="0.25">
      <c r="A1495" s="14">
        <v>41913.891956018517</v>
      </c>
      <c r="B1495" s="9"/>
      <c r="C1495" s="9"/>
      <c r="D1495" s="9"/>
      <c r="E1495" s="9">
        <v>1</v>
      </c>
      <c r="F1495" s="9">
        <v>1</v>
      </c>
    </row>
    <row r="1496" spans="1:6" x14ac:dyDescent="0.25">
      <c r="A1496" s="14">
        <v>41914.086770833332</v>
      </c>
      <c r="B1496" s="9"/>
      <c r="C1496" s="9"/>
      <c r="D1496" s="9"/>
      <c r="E1496" s="9">
        <v>1</v>
      </c>
      <c r="F1496" s="9">
        <v>1</v>
      </c>
    </row>
    <row r="1497" spans="1:6" x14ac:dyDescent="0.25">
      <c r="A1497" s="14">
        <v>41914.381678240738</v>
      </c>
      <c r="B1497" s="9"/>
      <c r="C1497" s="9">
        <v>1</v>
      </c>
      <c r="D1497" s="9"/>
      <c r="E1497" s="9"/>
      <c r="F1497" s="9">
        <v>1</v>
      </c>
    </row>
    <row r="1498" spans="1:6" x14ac:dyDescent="0.25">
      <c r="A1498" s="14">
        <v>41914.70952546296</v>
      </c>
      <c r="B1498" s="9"/>
      <c r="C1498" s="9"/>
      <c r="D1498" s="9"/>
      <c r="E1498" s="9">
        <v>1</v>
      </c>
      <c r="F1498" s="9">
        <v>1</v>
      </c>
    </row>
    <row r="1499" spans="1:6" x14ac:dyDescent="0.25">
      <c r="A1499" s="14">
        <v>41914.794942129629</v>
      </c>
      <c r="B1499" s="9"/>
      <c r="C1499" s="9"/>
      <c r="D1499" s="9"/>
      <c r="E1499" s="9">
        <v>1</v>
      </c>
      <c r="F1499" s="9">
        <v>1</v>
      </c>
    </row>
    <row r="1500" spans="1:6" x14ac:dyDescent="0.25">
      <c r="A1500" s="14">
        <v>41915.191886574074</v>
      </c>
      <c r="B1500" s="9"/>
      <c r="C1500" s="9">
        <v>1</v>
      </c>
      <c r="D1500" s="9"/>
      <c r="E1500" s="9"/>
      <c r="F1500" s="9">
        <v>1</v>
      </c>
    </row>
    <row r="1501" spans="1:6" x14ac:dyDescent="0.25">
      <c r="A1501" s="14">
        <v>41915.228877314818</v>
      </c>
      <c r="B1501" s="9"/>
      <c r="C1501" s="9"/>
      <c r="D1501" s="9"/>
      <c r="E1501" s="9">
        <v>1</v>
      </c>
      <c r="F1501" s="9">
        <v>1</v>
      </c>
    </row>
    <row r="1502" spans="1:6" x14ac:dyDescent="0.25">
      <c r="A1502" s="14">
        <v>41915.538981481484</v>
      </c>
      <c r="B1502" s="9"/>
      <c r="C1502" s="9"/>
      <c r="D1502" s="9"/>
      <c r="E1502" s="9">
        <v>1</v>
      </c>
      <c r="F1502" s="9">
        <v>1</v>
      </c>
    </row>
    <row r="1503" spans="1:6" x14ac:dyDescent="0.25">
      <c r="A1503" s="14">
        <v>41915.554502314815</v>
      </c>
      <c r="B1503" s="9"/>
      <c r="C1503" s="9"/>
      <c r="D1503" s="9"/>
      <c r="E1503" s="9">
        <v>1</v>
      </c>
      <c r="F1503" s="9">
        <v>1</v>
      </c>
    </row>
    <row r="1504" spans="1:6" x14ac:dyDescent="0.25">
      <c r="A1504" s="14">
        <v>41915.688634259262</v>
      </c>
      <c r="B1504" s="9">
        <v>1</v>
      </c>
      <c r="C1504" s="9"/>
      <c r="D1504" s="9"/>
      <c r="E1504" s="9"/>
      <c r="F1504" s="9">
        <v>1</v>
      </c>
    </row>
    <row r="1505" spans="1:6" x14ac:dyDescent="0.25">
      <c r="A1505" s="14">
        <v>41916.389305555553</v>
      </c>
      <c r="B1505" s="9"/>
      <c r="C1505" s="9">
        <v>1</v>
      </c>
      <c r="D1505" s="9"/>
      <c r="E1505" s="9"/>
      <c r="F1505" s="9">
        <v>1</v>
      </c>
    </row>
    <row r="1506" spans="1:6" x14ac:dyDescent="0.25">
      <c r="A1506" s="14">
        <v>41917.523402777777</v>
      </c>
      <c r="B1506" s="9"/>
      <c r="C1506" s="9"/>
      <c r="D1506" s="9"/>
      <c r="E1506" s="9">
        <v>1</v>
      </c>
      <c r="F1506" s="9">
        <v>1</v>
      </c>
    </row>
    <row r="1507" spans="1:6" x14ac:dyDescent="0.25">
      <c r="A1507" s="14">
        <v>41918.419907407406</v>
      </c>
      <c r="B1507" s="9"/>
      <c r="C1507" s="9">
        <v>1</v>
      </c>
      <c r="D1507" s="9"/>
      <c r="E1507" s="9"/>
      <c r="F1507" s="9">
        <v>1</v>
      </c>
    </row>
    <row r="1508" spans="1:6" x14ac:dyDescent="0.25">
      <c r="A1508" s="14">
        <v>41918.461782407408</v>
      </c>
      <c r="B1508" s="9"/>
      <c r="C1508" s="9"/>
      <c r="D1508" s="9"/>
      <c r="E1508" s="9">
        <v>1</v>
      </c>
      <c r="F1508" s="9">
        <v>1</v>
      </c>
    </row>
    <row r="1509" spans="1:6" x14ac:dyDescent="0.25">
      <c r="A1509" s="14">
        <v>41918.533842592595</v>
      </c>
      <c r="B1509" s="9"/>
      <c r="C1509" s="9"/>
      <c r="D1509" s="9"/>
      <c r="E1509" s="9">
        <v>1</v>
      </c>
      <c r="F1509" s="9">
        <v>1</v>
      </c>
    </row>
    <row r="1510" spans="1:6" x14ac:dyDescent="0.25">
      <c r="A1510" s="14">
        <v>41918.610127314816</v>
      </c>
      <c r="B1510" s="9">
        <v>1</v>
      </c>
      <c r="C1510" s="9"/>
      <c r="D1510" s="9"/>
      <c r="E1510" s="9"/>
      <c r="F1510" s="9">
        <v>1</v>
      </c>
    </row>
    <row r="1511" spans="1:6" x14ac:dyDescent="0.25">
      <c r="A1511" s="14">
        <v>41918.672500000001</v>
      </c>
      <c r="B1511" s="9"/>
      <c r="C1511" s="9"/>
      <c r="D1511" s="9"/>
      <c r="E1511" s="9">
        <v>1</v>
      </c>
      <c r="F1511" s="9">
        <v>1</v>
      </c>
    </row>
    <row r="1512" spans="1:6" x14ac:dyDescent="0.25">
      <c r="A1512" s="14">
        <v>41918.932372685187</v>
      </c>
      <c r="B1512" s="9"/>
      <c r="C1512" s="9">
        <v>1</v>
      </c>
      <c r="D1512" s="9"/>
      <c r="E1512" s="9"/>
      <c r="F1512" s="9">
        <v>1</v>
      </c>
    </row>
    <row r="1513" spans="1:6" x14ac:dyDescent="0.25">
      <c r="A1513" s="14">
        <v>41919.553449074076</v>
      </c>
      <c r="B1513" s="9"/>
      <c r="C1513" s="9">
        <v>1</v>
      </c>
      <c r="D1513" s="9"/>
      <c r="E1513" s="9"/>
      <c r="F1513" s="9">
        <v>1</v>
      </c>
    </row>
    <row r="1514" spans="1:6" x14ac:dyDescent="0.25">
      <c r="A1514" s="14">
        <v>41919.915277777778</v>
      </c>
      <c r="B1514" s="9"/>
      <c r="C1514" s="9"/>
      <c r="D1514" s="9"/>
      <c r="E1514" s="9">
        <v>1</v>
      </c>
      <c r="F1514" s="9">
        <v>1</v>
      </c>
    </row>
    <row r="1515" spans="1:6" x14ac:dyDescent="0.25">
      <c r="A1515" s="14">
        <v>41920.579201388886</v>
      </c>
      <c r="B1515" s="9"/>
      <c r="C1515" s="9"/>
      <c r="D1515" s="9"/>
      <c r="E1515" s="9">
        <v>1</v>
      </c>
      <c r="F1515" s="9">
        <v>1</v>
      </c>
    </row>
    <row r="1516" spans="1:6" x14ac:dyDescent="0.25">
      <c r="A1516" s="14">
        <v>41920.75513888889</v>
      </c>
      <c r="B1516" s="9"/>
      <c r="C1516" s="9">
        <v>1</v>
      </c>
      <c r="D1516" s="9"/>
      <c r="E1516" s="9"/>
      <c r="F1516" s="9">
        <v>1</v>
      </c>
    </row>
    <row r="1517" spans="1:6" x14ac:dyDescent="0.25">
      <c r="A1517" s="14">
        <v>41921.054745370369</v>
      </c>
      <c r="B1517" s="9"/>
      <c r="C1517" s="9">
        <v>1</v>
      </c>
      <c r="D1517" s="9"/>
      <c r="E1517" s="9"/>
      <c r="F1517" s="9">
        <v>1</v>
      </c>
    </row>
    <row r="1518" spans="1:6" x14ac:dyDescent="0.25">
      <c r="A1518" s="14">
        <v>41921.071643518517</v>
      </c>
      <c r="B1518" s="9"/>
      <c r="C1518" s="9"/>
      <c r="D1518" s="9"/>
      <c r="E1518" s="9">
        <v>1</v>
      </c>
      <c r="F1518" s="9">
        <v>1</v>
      </c>
    </row>
    <row r="1519" spans="1:6" x14ac:dyDescent="0.25">
      <c r="A1519" s="14">
        <v>41921.167199074072</v>
      </c>
      <c r="B1519" s="9"/>
      <c r="C1519" s="9"/>
      <c r="D1519" s="9"/>
      <c r="E1519" s="9">
        <v>1</v>
      </c>
      <c r="F1519" s="9">
        <v>1</v>
      </c>
    </row>
    <row r="1520" spans="1:6" x14ac:dyDescent="0.25">
      <c r="A1520" s="14">
        <v>41921.562106481484</v>
      </c>
      <c r="B1520" s="9"/>
      <c r="C1520" s="9">
        <v>1</v>
      </c>
      <c r="D1520" s="9"/>
      <c r="E1520" s="9"/>
      <c r="F1520" s="9">
        <v>1</v>
      </c>
    </row>
    <row r="1521" spans="1:6" x14ac:dyDescent="0.25">
      <c r="A1521" s="14">
        <v>41921.634293981479</v>
      </c>
      <c r="B1521" s="9">
        <v>1</v>
      </c>
      <c r="C1521" s="9"/>
      <c r="D1521" s="9"/>
      <c r="E1521" s="9"/>
      <c r="F1521" s="9">
        <v>1</v>
      </c>
    </row>
    <row r="1522" spans="1:6" x14ac:dyDescent="0.25">
      <c r="A1522" s="14">
        <v>41922.326851851853</v>
      </c>
      <c r="B1522" s="9"/>
      <c r="C1522" s="9">
        <v>1</v>
      </c>
      <c r="D1522" s="9"/>
      <c r="E1522" s="9"/>
      <c r="F1522" s="9">
        <v>1</v>
      </c>
    </row>
    <row r="1523" spans="1:6" x14ac:dyDescent="0.25">
      <c r="A1523" s="14">
        <v>41922.432256944441</v>
      </c>
      <c r="B1523" s="9"/>
      <c r="C1523" s="9"/>
      <c r="D1523" s="9"/>
      <c r="E1523" s="9">
        <v>1</v>
      </c>
      <c r="F1523" s="9">
        <v>1</v>
      </c>
    </row>
    <row r="1524" spans="1:6" x14ac:dyDescent="0.25">
      <c r="A1524" s="14">
        <v>41922.533321759256</v>
      </c>
      <c r="B1524" s="9"/>
      <c r="C1524" s="9">
        <v>1</v>
      </c>
      <c r="D1524" s="9"/>
      <c r="E1524" s="9"/>
      <c r="F1524" s="9">
        <v>1</v>
      </c>
    </row>
    <row r="1525" spans="1:6" x14ac:dyDescent="0.25">
      <c r="A1525" s="14">
        <v>41922.574895833335</v>
      </c>
      <c r="B1525" s="9"/>
      <c r="C1525" s="9">
        <v>1</v>
      </c>
      <c r="D1525" s="9"/>
      <c r="E1525" s="9"/>
      <c r="F1525" s="9">
        <v>1</v>
      </c>
    </row>
    <row r="1526" spans="1:6" x14ac:dyDescent="0.25">
      <c r="A1526" s="14">
        <v>41923.146018518521</v>
      </c>
      <c r="B1526" s="9"/>
      <c r="C1526" s="9"/>
      <c r="D1526" s="9"/>
      <c r="E1526" s="9">
        <v>1</v>
      </c>
      <c r="F1526" s="9">
        <v>1</v>
      </c>
    </row>
    <row r="1527" spans="1:6" x14ac:dyDescent="0.25">
      <c r="A1527" s="14">
        <v>41923.575243055559</v>
      </c>
      <c r="B1527" s="9"/>
      <c r="C1527" s="9">
        <v>1</v>
      </c>
      <c r="D1527" s="9"/>
      <c r="E1527" s="9"/>
      <c r="F1527" s="9">
        <v>1</v>
      </c>
    </row>
    <row r="1528" spans="1:6" x14ac:dyDescent="0.25">
      <c r="A1528" s="14">
        <v>41923.62939814815</v>
      </c>
      <c r="B1528" s="9">
        <v>1</v>
      </c>
      <c r="C1528" s="9"/>
      <c r="D1528" s="9"/>
      <c r="E1528" s="9"/>
      <c r="F1528" s="9">
        <v>1</v>
      </c>
    </row>
    <row r="1529" spans="1:6" x14ac:dyDescent="0.25">
      <c r="A1529" s="14">
        <v>41923.630358796298</v>
      </c>
      <c r="B1529" s="9"/>
      <c r="C1529" s="9"/>
      <c r="D1529" s="9"/>
      <c r="E1529" s="9">
        <v>1</v>
      </c>
      <c r="F1529" s="9">
        <v>1</v>
      </c>
    </row>
    <row r="1530" spans="1:6" x14ac:dyDescent="0.25">
      <c r="A1530" s="14">
        <v>41923.649178240739</v>
      </c>
      <c r="B1530" s="9"/>
      <c r="C1530" s="9">
        <v>1</v>
      </c>
      <c r="D1530" s="9"/>
      <c r="E1530" s="9"/>
      <c r="F1530" s="9">
        <v>1</v>
      </c>
    </row>
    <row r="1531" spans="1:6" x14ac:dyDescent="0.25">
      <c r="A1531" s="14">
        <v>41923.713310185187</v>
      </c>
      <c r="B1531" s="9"/>
      <c r="C1531" s="9"/>
      <c r="D1531" s="9"/>
      <c r="E1531" s="9">
        <v>1</v>
      </c>
      <c r="F1531" s="9">
        <v>1</v>
      </c>
    </row>
    <row r="1532" spans="1:6" x14ac:dyDescent="0.25">
      <c r="A1532" s="14">
        <v>41924.787766203706</v>
      </c>
      <c r="B1532" s="9"/>
      <c r="C1532" s="9"/>
      <c r="D1532" s="9"/>
      <c r="E1532" s="9">
        <v>1</v>
      </c>
      <c r="F1532" s="9">
        <v>1</v>
      </c>
    </row>
    <row r="1533" spans="1:6" x14ac:dyDescent="0.25">
      <c r="A1533" s="14">
        <v>41925.69835648148</v>
      </c>
      <c r="B1533" s="9"/>
      <c r="C1533" s="9"/>
      <c r="D1533" s="9"/>
      <c r="E1533" s="9">
        <v>1</v>
      </c>
      <c r="F1533" s="9">
        <v>1</v>
      </c>
    </row>
    <row r="1534" spans="1:6" x14ac:dyDescent="0.25">
      <c r="A1534" s="14">
        <v>41926.091319444444</v>
      </c>
      <c r="B1534" s="9"/>
      <c r="C1534" s="9">
        <v>1</v>
      </c>
      <c r="D1534" s="9"/>
      <c r="E1534" s="9"/>
      <c r="F1534" s="9">
        <v>1</v>
      </c>
    </row>
    <row r="1535" spans="1:6" x14ac:dyDescent="0.25">
      <c r="A1535" s="14">
        <v>41926.274398148147</v>
      </c>
      <c r="B1535" s="9"/>
      <c r="C1535" s="9">
        <v>1</v>
      </c>
      <c r="D1535" s="9"/>
      <c r="E1535" s="9"/>
      <c r="F1535" s="9">
        <v>1</v>
      </c>
    </row>
    <row r="1536" spans="1:6" x14ac:dyDescent="0.25">
      <c r="A1536" s="14">
        <v>41926.333969907406</v>
      </c>
      <c r="B1536" s="9"/>
      <c r="C1536" s="9">
        <v>1</v>
      </c>
      <c r="D1536" s="9"/>
      <c r="E1536" s="9"/>
      <c r="F1536" s="9">
        <v>1</v>
      </c>
    </row>
    <row r="1537" spans="1:6" x14ac:dyDescent="0.25">
      <c r="A1537" s="14">
        <v>41926.376828703702</v>
      </c>
      <c r="B1537" s="9"/>
      <c r="C1537" s="9"/>
      <c r="D1537" s="9"/>
      <c r="E1537" s="9">
        <v>1</v>
      </c>
      <c r="F1537" s="9">
        <v>1</v>
      </c>
    </row>
    <row r="1538" spans="1:6" x14ac:dyDescent="0.25">
      <c r="A1538" s="14">
        <v>41926.472546296296</v>
      </c>
      <c r="B1538" s="9"/>
      <c r="C1538" s="9">
        <v>1</v>
      </c>
      <c r="D1538" s="9"/>
      <c r="E1538" s="9"/>
      <c r="F1538" s="9">
        <v>1</v>
      </c>
    </row>
    <row r="1539" spans="1:6" x14ac:dyDescent="0.25">
      <c r="A1539" s="14">
        <v>41926.529456018521</v>
      </c>
      <c r="B1539" s="9"/>
      <c r="C1539" s="9"/>
      <c r="D1539" s="9"/>
      <c r="E1539" s="9">
        <v>1</v>
      </c>
      <c r="F1539" s="9">
        <v>1</v>
      </c>
    </row>
    <row r="1540" spans="1:6" x14ac:dyDescent="0.25">
      <c r="A1540" s="14">
        <v>41926.645833333336</v>
      </c>
      <c r="B1540" s="9"/>
      <c r="C1540" s="9">
        <v>1</v>
      </c>
      <c r="D1540" s="9"/>
      <c r="E1540" s="9"/>
      <c r="F1540" s="9">
        <v>1</v>
      </c>
    </row>
    <row r="1541" spans="1:6" x14ac:dyDescent="0.25">
      <c r="A1541" s="14">
        <v>41926.734351851854</v>
      </c>
      <c r="B1541" s="9"/>
      <c r="C1541" s="9"/>
      <c r="D1541" s="9"/>
      <c r="E1541" s="9">
        <v>1</v>
      </c>
      <c r="F1541" s="9">
        <v>1</v>
      </c>
    </row>
    <row r="1542" spans="1:6" x14ac:dyDescent="0.25">
      <c r="A1542" s="14">
        <v>41926.859293981484</v>
      </c>
      <c r="B1542" s="9">
        <v>1</v>
      </c>
      <c r="C1542" s="9"/>
      <c r="D1542" s="9"/>
      <c r="E1542" s="9"/>
      <c r="F1542" s="9">
        <v>1</v>
      </c>
    </row>
    <row r="1543" spans="1:6" x14ac:dyDescent="0.25">
      <c r="A1543" s="14">
        <v>41926.916550925926</v>
      </c>
      <c r="B1543" s="9"/>
      <c r="C1543" s="9">
        <v>1</v>
      </c>
      <c r="D1543" s="9"/>
      <c r="E1543" s="9"/>
      <c r="F1543" s="9">
        <v>1</v>
      </c>
    </row>
    <row r="1544" spans="1:6" x14ac:dyDescent="0.25">
      <c r="A1544" s="14">
        <v>41927.027303240742</v>
      </c>
      <c r="B1544" s="9"/>
      <c r="C1544" s="9">
        <v>1</v>
      </c>
      <c r="D1544" s="9"/>
      <c r="E1544" s="9"/>
      <c r="F1544" s="9">
        <v>1</v>
      </c>
    </row>
    <row r="1545" spans="1:6" x14ac:dyDescent="0.25">
      <c r="A1545" s="14">
        <v>41927.087361111109</v>
      </c>
      <c r="B1545" s="9"/>
      <c r="C1545" s="9">
        <v>1</v>
      </c>
      <c r="D1545" s="9"/>
      <c r="E1545" s="9"/>
      <c r="F1545" s="9">
        <v>1</v>
      </c>
    </row>
    <row r="1546" spans="1:6" x14ac:dyDescent="0.25">
      <c r="A1546" s="14">
        <v>41927.511469907404</v>
      </c>
      <c r="B1546" s="9"/>
      <c r="C1546" s="9">
        <v>1</v>
      </c>
      <c r="D1546" s="9"/>
      <c r="E1546" s="9"/>
      <c r="F1546" s="9">
        <v>1</v>
      </c>
    </row>
    <row r="1547" spans="1:6" x14ac:dyDescent="0.25">
      <c r="A1547" s="14">
        <v>41927.640567129631</v>
      </c>
      <c r="B1547" s="9"/>
      <c r="C1547" s="9"/>
      <c r="D1547" s="9"/>
      <c r="E1547" s="9">
        <v>1</v>
      </c>
      <c r="F1547" s="9">
        <v>1</v>
      </c>
    </row>
    <row r="1548" spans="1:6" x14ac:dyDescent="0.25">
      <c r="A1548" s="14">
        <v>41927.665451388886</v>
      </c>
      <c r="B1548" s="9"/>
      <c r="C1548" s="9"/>
      <c r="D1548" s="9"/>
      <c r="E1548" s="9">
        <v>1</v>
      </c>
      <c r="F1548" s="9">
        <v>1</v>
      </c>
    </row>
    <row r="1549" spans="1:6" x14ac:dyDescent="0.25">
      <c r="A1549" s="14">
        <v>41927.727824074071</v>
      </c>
      <c r="B1549" s="9"/>
      <c r="C1549" s="9"/>
      <c r="D1549" s="9"/>
      <c r="E1549" s="9">
        <v>1</v>
      </c>
      <c r="F1549" s="9">
        <v>1</v>
      </c>
    </row>
    <row r="1550" spans="1:6" x14ac:dyDescent="0.25">
      <c r="A1550" s="14">
        <v>41927.807106481479</v>
      </c>
      <c r="B1550" s="9"/>
      <c r="C1550" s="9">
        <v>1</v>
      </c>
      <c r="D1550" s="9"/>
      <c r="E1550" s="9"/>
      <c r="F1550" s="9">
        <v>1</v>
      </c>
    </row>
    <row r="1551" spans="1:6" x14ac:dyDescent="0.25">
      <c r="A1551" s="14">
        <v>41927.962164351855</v>
      </c>
      <c r="B1551" s="9"/>
      <c r="C1551" s="9"/>
      <c r="D1551" s="9"/>
      <c r="E1551" s="9">
        <v>1</v>
      </c>
      <c r="F1551" s="9">
        <v>1</v>
      </c>
    </row>
    <row r="1552" spans="1:6" x14ac:dyDescent="0.25">
      <c r="A1552" s="14">
        <v>41928.481805555559</v>
      </c>
      <c r="B1552" s="9"/>
      <c r="C1552" s="9">
        <v>1</v>
      </c>
      <c r="D1552" s="9"/>
      <c r="E1552" s="9"/>
      <c r="F1552" s="9">
        <v>1</v>
      </c>
    </row>
    <row r="1553" spans="1:6" x14ac:dyDescent="0.25">
      <c r="A1553" s="14">
        <v>41928.672731481478</v>
      </c>
      <c r="B1553" s="9"/>
      <c r="C1553" s="9"/>
      <c r="D1553" s="9"/>
      <c r="E1553" s="9">
        <v>1</v>
      </c>
      <c r="F1553" s="9">
        <v>1</v>
      </c>
    </row>
    <row r="1554" spans="1:6" x14ac:dyDescent="0.25">
      <c r="A1554" s="14">
        <v>41928.695856481485</v>
      </c>
      <c r="B1554" s="9"/>
      <c r="C1554" s="9">
        <v>1</v>
      </c>
      <c r="D1554" s="9"/>
      <c r="E1554" s="9"/>
      <c r="F1554" s="9">
        <v>1</v>
      </c>
    </row>
    <row r="1555" spans="1:6" x14ac:dyDescent="0.25">
      <c r="A1555" s="14">
        <v>41928.956400462965</v>
      </c>
      <c r="B1555" s="9"/>
      <c r="C1555" s="9"/>
      <c r="D1555" s="9"/>
      <c r="E1555" s="9">
        <v>1</v>
      </c>
      <c r="F1555" s="9">
        <v>1</v>
      </c>
    </row>
    <row r="1556" spans="1:6" x14ac:dyDescent="0.25">
      <c r="A1556" s="14">
        <v>41928.966122685182</v>
      </c>
      <c r="B1556" s="9"/>
      <c r="C1556" s="9">
        <v>1</v>
      </c>
      <c r="D1556" s="9"/>
      <c r="E1556" s="9"/>
      <c r="F1556" s="9">
        <v>1</v>
      </c>
    </row>
    <row r="1557" spans="1:6" x14ac:dyDescent="0.25">
      <c r="A1557" s="14">
        <v>41929.057881944442</v>
      </c>
      <c r="B1557" s="9"/>
      <c r="C1557" s="9">
        <v>1</v>
      </c>
      <c r="D1557" s="9"/>
      <c r="E1557" s="9"/>
      <c r="F1557" s="9">
        <v>1</v>
      </c>
    </row>
    <row r="1558" spans="1:6" x14ac:dyDescent="0.25">
      <c r="A1558" s="14">
        <v>41930.010324074072</v>
      </c>
      <c r="B1558" s="9"/>
      <c r="C1558" s="9">
        <v>1</v>
      </c>
      <c r="D1558" s="9"/>
      <c r="E1558" s="9"/>
      <c r="F1558" s="9">
        <v>1</v>
      </c>
    </row>
    <row r="1559" spans="1:6" x14ac:dyDescent="0.25">
      <c r="A1559" s="14">
        <v>41930.767268518517</v>
      </c>
      <c r="B1559" s="9"/>
      <c r="C1559" s="9"/>
      <c r="D1559" s="9"/>
      <c r="E1559" s="9">
        <v>1</v>
      </c>
      <c r="F1559" s="9">
        <v>1</v>
      </c>
    </row>
    <row r="1560" spans="1:6" x14ac:dyDescent="0.25">
      <c r="A1560" s="14">
        <v>41931.474606481483</v>
      </c>
      <c r="B1560" s="9"/>
      <c r="C1560" s="9"/>
      <c r="D1560" s="9"/>
      <c r="E1560" s="9">
        <v>1</v>
      </c>
      <c r="F1560" s="9">
        <v>1</v>
      </c>
    </row>
    <row r="1561" spans="1:6" x14ac:dyDescent="0.25">
      <c r="A1561" s="14">
        <v>41931.75068287037</v>
      </c>
      <c r="B1561" s="9">
        <v>1</v>
      </c>
      <c r="C1561" s="9"/>
      <c r="D1561" s="9"/>
      <c r="E1561" s="9"/>
      <c r="F1561" s="9">
        <v>1</v>
      </c>
    </row>
    <row r="1562" spans="1:6" x14ac:dyDescent="0.25">
      <c r="A1562" s="14">
        <v>41931.828518518516</v>
      </c>
      <c r="B1562" s="9"/>
      <c r="C1562" s="9"/>
      <c r="D1562" s="9"/>
      <c r="E1562" s="9">
        <v>1</v>
      </c>
      <c r="F1562" s="9">
        <v>1</v>
      </c>
    </row>
    <row r="1563" spans="1:6" x14ac:dyDescent="0.25">
      <c r="A1563" s="14">
        <v>41932.102766203701</v>
      </c>
      <c r="B1563" s="9"/>
      <c r="C1563" s="9"/>
      <c r="D1563" s="9"/>
      <c r="E1563" s="9">
        <v>1</v>
      </c>
      <c r="F1563" s="9">
        <v>1</v>
      </c>
    </row>
    <row r="1564" spans="1:6" x14ac:dyDescent="0.25">
      <c r="A1564" s="14">
        <v>41932.500543981485</v>
      </c>
      <c r="B1564" s="9"/>
      <c r="C1564" s="9"/>
      <c r="D1564" s="9"/>
      <c r="E1564" s="9">
        <v>1</v>
      </c>
      <c r="F1564" s="9">
        <v>1</v>
      </c>
    </row>
    <row r="1565" spans="1:6" x14ac:dyDescent="0.25">
      <c r="A1565" s="14">
        <v>41932.536712962959</v>
      </c>
      <c r="B1565" s="9"/>
      <c r="C1565" s="9"/>
      <c r="D1565" s="9"/>
      <c r="E1565" s="9">
        <v>1</v>
      </c>
      <c r="F1565" s="9">
        <v>1</v>
      </c>
    </row>
    <row r="1566" spans="1:6" x14ac:dyDescent="0.25">
      <c r="A1566" s="14">
        <v>41932.611192129632</v>
      </c>
      <c r="B1566" s="9"/>
      <c r="C1566" s="9"/>
      <c r="D1566" s="9"/>
      <c r="E1566" s="9">
        <v>1</v>
      </c>
      <c r="F1566" s="9">
        <v>1</v>
      </c>
    </row>
    <row r="1567" spans="1:6" x14ac:dyDescent="0.25">
      <c r="A1567" s="14">
        <v>41932.663657407407</v>
      </c>
      <c r="B1567" s="9"/>
      <c r="C1567" s="9">
        <v>1</v>
      </c>
      <c r="D1567" s="9"/>
      <c r="E1567" s="9"/>
      <c r="F1567" s="9">
        <v>1</v>
      </c>
    </row>
    <row r="1568" spans="1:6" x14ac:dyDescent="0.25">
      <c r="A1568" s="14">
        <v>41933.083310185182</v>
      </c>
      <c r="B1568" s="9"/>
      <c r="C1568" s="9"/>
      <c r="D1568" s="9"/>
      <c r="E1568" s="9">
        <v>1</v>
      </c>
      <c r="F1568" s="9">
        <v>1</v>
      </c>
    </row>
    <row r="1569" spans="1:6" x14ac:dyDescent="0.25">
      <c r="A1569" s="14">
        <v>41933.377824074072</v>
      </c>
      <c r="B1569" s="9">
        <v>1</v>
      </c>
      <c r="C1569" s="9"/>
      <c r="D1569" s="9"/>
      <c r="E1569" s="9"/>
      <c r="F1569" s="9">
        <v>1</v>
      </c>
    </row>
    <row r="1570" spans="1:6" x14ac:dyDescent="0.25">
      <c r="A1570" s="14">
        <v>41933.629837962966</v>
      </c>
      <c r="B1570" s="9"/>
      <c r="C1570" s="9"/>
      <c r="D1570" s="9"/>
      <c r="E1570" s="9">
        <v>1</v>
      </c>
      <c r="F1570" s="9">
        <v>1</v>
      </c>
    </row>
    <row r="1571" spans="1:6" x14ac:dyDescent="0.25">
      <c r="A1571" s="14">
        <v>41934.376168981478</v>
      </c>
      <c r="B1571" s="9"/>
      <c r="C1571" s="9"/>
      <c r="D1571" s="9"/>
      <c r="E1571" s="9">
        <v>1</v>
      </c>
      <c r="F1571" s="9">
        <v>1</v>
      </c>
    </row>
    <row r="1572" spans="1:6" x14ac:dyDescent="0.25">
      <c r="A1572" s="14">
        <v>41934.502233796295</v>
      </c>
      <c r="B1572" s="9"/>
      <c r="C1572" s="9"/>
      <c r="D1572" s="9"/>
      <c r="E1572" s="9">
        <v>1</v>
      </c>
      <c r="F1572" s="9">
        <v>1</v>
      </c>
    </row>
    <row r="1573" spans="1:6" x14ac:dyDescent="0.25">
      <c r="A1573" s="14">
        <v>41934.634351851855</v>
      </c>
      <c r="B1573" s="9"/>
      <c r="C1573" s="9">
        <v>1</v>
      </c>
      <c r="D1573" s="9"/>
      <c r="E1573" s="9"/>
      <c r="F1573" s="9">
        <v>1</v>
      </c>
    </row>
    <row r="1574" spans="1:6" x14ac:dyDescent="0.25">
      <c r="A1574" s="14">
        <v>41934.706585648149</v>
      </c>
      <c r="B1574" s="9"/>
      <c r="C1574" s="9"/>
      <c r="D1574" s="9"/>
      <c r="E1574" s="9">
        <v>1</v>
      </c>
      <c r="F1574" s="9">
        <v>1</v>
      </c>
    </row>
    <row r="1575" spans="1:6" x14ac:dyDescent="0.25">
      <c r="A1575" s="14">
        <v>41934.751423611109</v>
      </c>
      <c r="B1575" s="9"/>
      <c r="C1575" s="9">
        <v>1</v>
      </c>
      <c r="D1575" s="9"/>
      <c r="E1575" s="9"/>
      <c r="F1575" s="9">
        <v>1</v>
      </c>
    </row>
    <row r="1576" spans="1:6" x14ac:dyDescent="0.25">
      <c r="A1576" s="14">
        <v>41934.86215277778</v>
      </c>
      <c r="B1576" s="9"/>
      <c r="C1576" s="9"/>
      <c r="D1576" s="9"/>
      <c r="E1576" s="9">
        <v>1</v>
      </c>
      <c r="F1576" s="9">
        <v>1</v>
      </c>
    </row>
    <row r="1577" spans="1:6" x14ac:dyDescent="0.25">
      <c r="A1577" s="14">
        <v>41935.013252314813</v>
      </c>
      <c r="B1577" s="9">
        <v>1</v>
      </c>
      <c r="C1577" s="9"/>
      <c r="D1577" s="9"/>
      <c r="E1577" s="9"/>
      <c r="F1577" s="9">
        <v>1</v>
      </c>
    </row>
    <row r="1578" spans="1:6" x14ac:dyDescent="0.25">
      <c r="A1578" s="14">
        <v>41935.301319444443</v>
      </c>
      <c r="B1578" s="9"/>
      <c r="C1578" s="9">
        <v>1</v>
      </c>
      <c r="D1578" s="9"/>
      <c r="E1578" s="9"/>
      <c r="F1578" s="9">
        <v>1</v>
      </c>
    </row>
    <row r="1579" spans="1:6" x14ac:dyDescent="0.25">
      <c r="A1579" s="14">
        <v>41935.792893518519</v>
      </c>
      <c r="B1579" s="9"/>
      <c r="C1579" s="9"/>
      <c r="D1579" s="9"/>
      <c r="E1579" s="9">
        <v>1</v>
      </c>
      <c r="F1579" s="9">
        <v>1</v>
      </c>
    </row>
    <row r="1580" spans="1:6" x14ac:dyDescent="0.25">
      <c r="A1580" s="14">
        <v>41935.812418981484</v>
      </c>
      <c r="B1580" s="9"/>
      <c r="C1580" s="9">
        <v>1</v>
      </c>
      <c r="D1580" s="9"/>
      <c r="E1580" s="9"/>
      <c r="F1580" s="9">
        <v>1</v>
      </c>
    </row>
    <row r="1581" spans="1:6" x14ac:dyDescent="0.25">
      <c r="A1581" s="14">
        <v>41936.438831018517</v>
      </c>
      <c r="B1581" s="9">
        <v>1</v>
      </c>
      <c r="C1581" s="9"/>
      <c r="D1581" s="9"/>
      <c r="E1581" s="9"/>
      <c r="F1581" s="9">
        <v>1</v>
      </c>
    </row>
    <row r="1582" spans="1:6" x14ac:dyDescent="0.25">
      <c r="A1582" s="14">
        <v>41937.745115740741</v>
      </c>
      <c r="B1582" s="9"/>
      <c r="C1582" s="9"/>
      <c r="D1582" s="9"/>
      <c r="E1582" s="9">
        <v>1</v>
      </c>
      <c r="F1582" s="9">
        <v>1</v>
      </c>
    </row>
    <row r="1583" spans="1:6" x14ac:dyDescent="0.25">
      <c r="A1583" s="14">
        <v>41938.501087962963</v>
      </c>
      <c r="B1583" s="9"/>
      <c r="C1583" s="9"/>
      <c r="D1583" s="9"/>
      <c r="E1583" s="9">
        <v>1</v>
      </c>
      <c r="F1583" s="9">
        <v>1</v>
      </c>
    </row>
    <row r="1584" spans="1:6" x14ac:dyDescent="0.25">
      <c r="A1584" s="14">
        <v>41938.508923611109</v>
      </c>
      <c r="B1584" s="9"/>
      <c r="C1584" s="9">
        <v>1</v>
      </c>
      <c r="D1584" s="9"/>
      <c r="E1584" s="9"/>
      <c r="F1584" s="9">
        <v>1</v>
      </c>
    </row>
    <row r="1585" spans="1:6" x14ac:dyDescent="0.25">
      <c r="A1585" s="14">
        <v>41938.596377314818</v>
      </c>
      <c r="B1585" s="9"/>
      <c r="C1585" s="9">
        <v>1</v>
      </c>
      <c r="D1585" s="9"/>
      <c r="E1585" s="9"/>
      <c r="F1585" s="9">
        <v>1</v>
      </c>
    </row>
    <row r="1586" spans="1:6" x14ac:dyDescent="0.25">
      <c r="A1586" s="14">
        <v>41938.684930555559</v>
      </c>
      <c r="B1586" s="9">
        <v>1</v>
      </c>
      <c r="C1586" s="9"/>
      <c r="D1586" s="9"/>
      <c r="E1586" s="9"/>
      <c r="F1586" s="9">
        <v>1</v>
      </c>
    </row>
    <row r="1587" spans="1:6" x14ac:dyDescent="0.25">
      <c r="A1587" s="14">
        <v>41938.798796296294</v>
      </c>
      <c r="B1587" s="9"/>
      <c r="C1587" s="9"/>
      <c r="D1587" s="9"/>
      <c r="E1587" s="9">
        <v>1</v>
      </c>
      <c r="F1587" s="9">
        <v>1</v>
      </c>
    </row>
    <row r="1588" spans="1:6" x14ac:dyDescent="0.25">
      <c r="A1588" s="14">
        <v>41939.361574074072</v>
      </c>
      <c r="B1588" s="9"/>
      <c r="C1588" s="9"/>
      <c r="D1588" s="9"/>
      <c r="E1588" s="9">
        <v>1</v>
      </c>
      <c r="F1588" s="9">
        <v>1</v>
      </c>
    </row>
    <row r="1589" spans="1:6" x14ac:dyDescent="0.25">
      <c r="A1589" s="14">
        <v>41939.601967592593</v>
      </c>
      <c r="B1589" s="9"/>
      <c r="C1589" s="9">
        <v>1</v>
      </c>
      <c r="D1589" s="9"/>
      <c r="E1589" s="9"/>
      <c r="F1589" s="9">
        <v>1</v>
      </c>
    </row>
    <row r="1590" spans="1:6" x14ac:dyDescent="0.25">
      <c r="A1590" s="14">
        <v>41939.603900462964</v>
      </c>
      <c r="B1590" s="9"/>
      <c r="C1590" s="9">
        <v>1</v>
      </c>
      <c r="D1590" s="9"/>
      <c r="E1590" s="9"/>
      <c r="F1590" s="9">
        <v>1</v>
      </c>
    </row>
    <row r="1591" spans="1:6" x14ac:dyDescent="0.25">
      <c r="A1591" s="14">
        <v>41939.819953703707</v>
      </c>
      <c r="B1591" s="9"/>
      <c r="C1591" s="9">
        <v>1</v>
      </c>
      <c r="D1591" s="9"/>
      <c r="E1591" s="9"/>
      <c r="F1591" s="9">
        <v>1</v>
      </c>
    </row>
    <row r="1592" spans="1:6" x14ac:dyDescent="0.25">
      <c r="A1592" s="14">
        <v>41940.378900462965</v>
      </c>
      <c r="B1592" s="9"/>
      <c r="C1592" s="9">
        <v>1</v>
      </c>
      <c r="D1592" s="9"/>
      <c r="E1592" s="9"/>
      <c r="F1592" s="9">
        <v>1</v>
      </c>
    </row>
    <row r="1593" spans="1:6" x14ac:dyDescent="0.25">
      <c r="A1593" s="14">
        <v>41940.389849537038</v>
      </c>
      <c r="B1593" s="9"/>
      <c r="C1593" s="9"/>
      <c r="D1593" s="9"/>
      <c r="E1593" s="9">
        <v>1</v>
      </c>
      <c r="F1593" s="9">
        <v>1</v>
      </c>
    </row>
    <row r="1594" spans="1:6" x14ac:dyDescent="0.25">
      <c r="A1594" s="14">
        <v>41940.450312499997</v>
      </c>
      <c r="B1594" s="9"/>
      <c r="C1594" s="9">
        <v>1</v>
      </c>
      <c r="D1594" s="9"/>
      <c r="E1594" s="9"/>
      <c r="F1594" s="9">
        <v>1</v>
      </c>
    </row>
    <row r="1595" spans="1:6" x14ac:dyDescent="0.25">
      <c r="A1595" s="14">
        <v>41940.483252314814</v>
      </c>
      <c r="B1595" s="9"/>
      <c r="C1595" s="9"/>
      <c r="D1595" s="9"/>
      <c r="E1595" s="9">
        <v>1</v>
      </c>
      <c r="F1595" s="9">
        <v>1</v>
      </c>
    </row>
    <row r="1596" spans="1:6" x14ac:dyDescent="0.25">
      <c r="A1596" s="14">
        <v>41940.683333333334</v>
      </c>
      <c r="B1596" s="9"/>
      <c r="C1596" s="9">
        <v>1</v>
      </c>
      <c r="D1596" s="9"/>
      <c r="E1596" s="9"/>
      <c r="F1596" s="9">
        <v>1</v>
      </c>
    </row>
    <row r="1597" spans="1:6" x14ac:dyDescent="0.25">
      <c r="A1597" s="14">
        <v>41940.759618055556</v>
      </c>
      <c r="B1597" s="9"/>
      <c r="C1597" s="9">
        <v>1</v>
      </c>
      <c r="D1597" s="9"/>
      <c r="E1597" s="9"/>
      <c r="F1597" s="9">
        <v>1</v>
      </c>
    </row>
    <row r="1598" spans="1:6" x14ac:dyDescent="0.25">
      <c r="A1598" s="14">
        <v>41940.894641203704</v>
      </c>
      <c r="B1598" s="9"/>
      <c r="C1598" s="9">
        <v>1</v>
      </c>
      <c r="D1598" s="9"/>
      <c r="E1598" s="9"/>
      <c r="F1598" s="9">
        <v>1</v>
      </c>
    </row>
    <row r="1599" spans="1:6" x14ac:dyDescent="0.25">
      <c r="A1599" s="14">
        <v>41941.221863425926</v>
      </c>
      <c r="B1599" s="9"/>
      <c r="C1599" s="9">
        <v>1</v>
      </c>
      <c r="D1599" s="9"/>
      <c r="E1599" s="9"/>
      <c r="F1599" s="9">
        <v>1</v>
      </c>
    </row>
    <row r="1600" spans="1:6" x14ac:dyDescent="0.25">
      <c r="A1600" s="14">
        <v>41941.292187500003</v>
      </c>
      <c r="B1600" s="9"/>
      <c r="C1600" s="9"/>
      <c r="D1600" s="9"/>
      <c r="E1600" s="9">
        <v>1</v>
      </c>
      <c r="F1600" s="9">
        <v>1</v>
      </c>
    </row>
    <row r="1601" spans="1:6" x14ac:dyDescent="0.25">
      <c r="A1601" s="14">
        <v>41941.376898148148</v>
      </c>
      <c r="B1601" s="9"/>
      <c r="C1601" s="9">
        <v>1</v>
      </c>
      <c r="D1601" s="9"/>
      <c r="E1601" s="9"/>
      <c r="F1601" s="9">
        <v>1</v>
      </c>
    </row>
    <row r="1602" spans="1:6" x14ac:dyDescent="0.25">
      <c r="A1602" s="14">
        <v>41941.472233796296</v>
      </c>
      <c r="B1602" s="9"/>
      <c r="C1602" s="9">
        <v>1</v>
      </c>
      <c r="D1602" s="9"/>
      <c r="E1602" s="9"/>
      <c r="F1602" s="9">
        <v>1</v>
      </c>
    </row>
    <row r="1603" spans="1:6" x14ac:dyDescent="0.25">
      <c r="A1603" s="14">
        <v>41941.475532407407</v>
      </c>
      <c r="B1603" s="9"/>
      <c r="C1603" s="9"/>
      <c r="D1603" s="9"/>
      <c r="E1603" s="9">
        <v>1</v>
      </c>
      <c r="F1603" s="9">
        <v>1</v>
      </c>
    </row>
    <row r="1604" spans="1:6" x14ac:dyDescent="0.25">
      <c r="A1604" s="14">
        <v>41941.543703703705</v>
      </c>
      <c r="B1604" s="9"/>
      <c r="C1604" s="9"/>
      <c r="D1604" s="9"/>
      <c r="E1604" s="9">
        <v>1</v>
      </c>
      <c r="F1604" s="9">
        <v>1</v>
      </c>
    </row>
    <row r="1605" spans="1:6" x14ac:dyDescent="0.25">
      <c r="A1605" s="14">
        <v>41941.594050925924</v>
      </c>
      <c r="B1605" s="9"/>
      <c r="C1605" s="9"/>
      <c r="D1605" s="9"/>
      <c r="E1605" s="9">
        <v>1</v>
      </c>
      <c r="F1605" s="9">
        <v>1</v>
      </c>
    </row>
    <row r="1606" spans="1:6" x14ac:dyDescent="0.25">
      <c r="A1606" s="14">
        <v>41942.4450462963</v>
      </c>
      <c r="B1606" s="9"/>
      <c r="C1606" s="9">
        <v>1</v>
      </c>
      <c r="D1606" s="9"/>
      <c r="E1606" s="9"/>
      <c r="F1606" s="9">
        <v>1</v>
      </c>
    </row>
    <row r="1607" spans="1:6" x14ac:dyDescent="0.25">
      <c r="A1607" s="14">
        <v>41942.638773148145</v>
      </c>
      <c r="B1607" s="9"/>
      <c r="C1607" s="9">
        <v>1</v>
      </c>
      <c r="D1607" s="9"/>
      <c r="E1607" s="9"/>
      <c r="F1607" s="9">
        <v>1</v>
      </c>
    </row>
    <row r="1608" spans="1:6" x14ac:dyDescent="0.25">
      <c r="A1608" s="14">
        <v>41942.934201388889</v>
      </c>
      <c r="B1608" s="9"/>
      <c r="C1608" s="9"/>
      <c r="D1608" s="9"/>
      <c r="E1608" s="9">
        <v>1</v>
      </c>
      <c r="F1608" s="9">
        <v>1</v>
      </c>
    </row>
    <row r="1609" spans="1:6" x14ac:dyDescent="0.25">
      <c r="A1609" s="14">
        <v>41943.085578703707</v>
      </c>
      <c r="B1609" s="9"/>
      <c r="C1609" s="9"/>
      <c r="D1609" s="9"/>
      <c r="E1609" s="9">
        <v>1</v>
      </c>
      <c r="F1609" s="9">
        <v>1</v>
      </c>
    </row>
    <row r="1610" spans="1:6" x14ac:dyDescent="0.25">
      <c r="A1610" s="14">
        <v>41943.39576388889</v>
      </c>
      <c r="B1610" s="9"/>
      <c r="C1610" s="9"/>
      <c r="D1610" s="9"/>
      <c r="E1610" s="9">
        <v>1</v>
      </c>
      <c r="F1610" s="9">
        <v>1</v>
      </c>
    </row>
    <row r="1611" spans="1:6" x14ac:dyDescent="0.25">
      <c r="A1611" s="14">
        <v>41943.544699074075</v>
      </c>
      <c r="B1611" s="9"/>
      <c r="C1611" s="9"/>
      <c r="D1611" s="9"/>
      <c r="E1611" s="9">
        <v>1</v>
      </c>
      <c r="F1611" s="9">
        <v>1</v>
      </c>
    </row>
    <row r="1612" spans="1:6" x14ac:dyDescent="0.25">
      <c r="A1612" s="14">
        <v>41943.582696759258</v>
      </c>
      <c r="B1612" s="9"/>
      <c r="C1612" s="9"/>
      <c r="D1612" s="9"/>
      <c r="E1612" s="9">
        <v>1</v>
      </c>
      <c r="F1612" s="9">
        <v>1</v>
      </c>
    </row>
    <row r="1613" spans="1:6" x14ac:dyDescent="0.25">
      <c r="A1613" s="14">
        <v>41944.319293981483</v>
      </c>
      <c r="B1613" s="9"/>
      <c r="C1613" s="9"/>
      <c r="D1613" s="9"/>
      <c r="E1613" s="9">
        <v>1</v>
      </c>
      <c r="F1613" s="9">
        <v>1</v>
      </c>
    </row>
    <row r="1614" spans="1:6" x14ac:dyDescent="0.25">
      <c r="A1614" s="14">
        <v>41944.630648148152</v>
      </c>
      <c r="B1614" s="9"/>
      <c r="C1614" s="9"/>
      <c r="D1614" s="9"/>
      <c r="E1614" s="9">
        <v>1</v>
      </c>
      <c r="F1614" s="9">
        <v>1</v>
      </c>
    </row>
    <row r="1615" spans="1:6" x14ac:dyDescent="0.25">
      <c r="A1615" s="14">
        <v>41944.707881944443</v>
      </c>
      <c r="B1615" s="9"/>
      <c r="C1615" s="9">
        <v>1</v>
      </c>
      <c r="D1615" s="9"/>
      <c r="E1615" s="9"/>
      <c r="F1615" s="9">
        <v>1</v>
      </c>
    </row>
    <row r="1616" spans="1:6" x14ac:dyDescent="0.25">
      <c r="A1616" s="14">
        <v>41944.829456018517</v>
      </c>
      <c r="B1616" s="9"/>
      <c r="C1616" s="9">
        <v>1</v>
      </c>
      <c r="D1616" s="9"/>
      <c r="E1616" s="9"/>
      <c r="F1616" s="9">
        <v>1</v>
      </c>
    </row>
    <row r="1617" spans="1:6" x14ac:dyDescent="0.25">
      <c r="A1617" s="14">
        <v>41944.925173611111</v>
      </c>
      <c r="B1617" s="9"/>
      <c r="C1617" s="9">
        <v>1</v>
      </c>
      <c r="D1617" s="9"/>
      <c r="E1617" s="9"/>
      <c r="F1617" s="9">
        <v>1</v>
      </c>
    </row>
    <row r="1618" spans="1:6" x14ac:dyDescent="0.25">
      <c r="A1618" s="14">
        <v>41945.821134259262</v>
      </c>
      <c r="B1618" s="9"/>
      <c r="C1618" s="9"/>
      <c r="D1618" s="9"/>
      <c r="E1618" s="9">
        <v>1</v>
      </c>
      <c r="F1618" s="9">
        <v>1</v>
      </c>
    </row>
    <row r="1619" spans="1:6" x14ac:dyDescent="0.25">
      <c r="A1619" s="14">
        <v>41946.023842592593</v>
      </c>
      <c r="B1619" s="9"/>
      <c r="C1619" s="9">
        <v>1</v>
      </c>
      <c r="D1619" s="9"/>
      <c r="E1619" s="9"/>
      <c r="F1619" s="9">
        <v>1</v>
      </c>
    </row>
    <row r="1620" spans="1:6" x14ac:dyDescent="0.25">
      <c r="A1620" s="14">
        <v>41946.436412037037</v>
      </c>
      <c r="B1620" s="9"/>
      <c r="C1620" s="9"/>
      <c r="D1620" s="9"/>
      <c r="E1620" s="9">
        <v>1</v>
      </c>
      <c r="F1620" s="9">
        <v>1</v>
      </c>
    </row>
    <row r="1621" spans="1:6" x14ac:dyDescent="0.25">
      <c r="A1621" s="14">
        <v>41946.465775462966</v>
      </c>
      <c r="B1621" s="9"/>
      <c r="C1621" s="9"/>
      <c r="D1621" s="9"/>
      <c r="E1621" s="9">
        <v>1</v>
      </c>
      <c r="F1621" s="9">
        <v>1</v>
      </c>
    </row>
    <row r="1622" spans="1:6" x14ac:dyDescent="0.25">
      <c r="A1622" s="14">
        <v>41946.689756944441</v>
      </c>
      <c r="B1622" s="9">
        <v>1</v>
      </c>
      <c r="C1622" s="9"/>
      <c r="D1622" s="9"/>
      <c r="E1622" s="9"/>
      <c r="F1622" s="9">
        <v>1</v>
      </c>
    </row>
    <row r="1623" spans="1:6" x14ac:dyDescent="0.25">
      <c r="A1623" s="14">
        <v>41946.728576388887</v>
      </c>
      <c r="B1623" s="9"/>
      <c r="C1623" s="9">
        <v>1</v>
      </c>
      <c r="D1623" s="9"/>
      <c r="E1623" s="9"/>
      <c r="F1623" s="9">
        <v>1</v>
      </c>
    </row>
    <row r="1624" spans="1:6" x14ac:dyDescent="0.25">
      <c r="A1624" s="14">
        <v>41946.855312500003</v>
      </c>
      <c r="B1624" s="9"/>
      <c r="C1624" s="9">
        <v>1</v>
      </c>
      <c r="D1624" s="9"/>
      <c r="E1624" s="9"/>
      <c r="F1624" s="9">
        <v>1</v>
      </c>
    </row>
    <row r="1625" spans="1:6" x14ac:dyDescent="0.25">
      <c r="A1625" s="14">
        <v>41947.249236111114</v>
      </c>
      <c r="B1625" s="9">
        <v>1</v>
      </c>
      <c r="C1625" s="9"/>
      <c r="D1625" s="9"/>
      <c r="E1625" s="9"/>
      <c r="F1625" s="9">
        <v>1</v>
      </c>
    </row>
    <row r="1626" spans="1:6" x14ac:dyDescent="0.25">
      <c r="A1626" s="14">
        <v>41947.554259259261</v>
      </c>
      <c r="B1626" s="9"/>
      <c r="C1626" s="9"/>
      <c r="D1626" s="9"/>
      <c r="E1626" s="9">
        <v>1</v>
      </c>
      <c r="F1626" s="9">
        <v>1</v>
      </c>
    </row>
    <row r="1627" spans="1:6" x14ac:dyDescent="0.25">
      <c r="A1627" s="14">
        <v>41947.732407407406</v>
      </c>
      <c r="B1627" s="9"/>
      <c r="C1627" s="9">
        <v>1</v>
      </c>
      <c r="D1627" s="9"/>
      <c r="E1627" s="9"/>
      <c r="F1627" s="9">
        <v>1</v>
      </c>
    </row>
    <row r="1628" spans="1:6" x14ac:dyDescent="0.25">
      <c r="A1628" s="14">
        <v>41947.793761574074</v>
      </c>
      <c r="B1628" s="9"/>
      <c r="C1628" s="9">
        <v>1</v>
      </c>
      <c r="D1628" s="9"/>
      <c r="E1628" s="9"/>
      <c r="F1628" s="9">
        <v>1</v>
      </c>
    </row>
    <row r="1629" spans="1:6" x14ac:dyDescent="0.25">
      <c r="A1629" s="14">
        <v>41947.832858796297</v>
      </c>
      <c r="B1629" s="9"/>
      <c r="C1629" s="9">
        <v>1</v>
      </c>
      <c r="D1629" s="9"/>
      <c r="E1629" s="9"/>
      <c r="F1629" s="9">
        <v>1</v>
      </c>
    </row>
    <row r="1630" spans="1:6" x14ac:dyDescent="0.25">
      <c r="A1630" s="14">
        <v>41948.344513888886</v>
      </c>
      <c r="B1630" s="9"/>
      <c r="C1630" s="9"/>
      <c r="D1630" s="9"/>
      <c r="E1630" s="9">
        <v>1</v>
      </c>
      <c r="F1630" s="9">
        <v>1</v>
      </c>
    </row>
    <row r="1631" spans="1:6" x14ac:dyDescent="0.25">
      <c r="A1631" s="14">
        <v>41948.358252314814</v>
      </c>
      <c r="B1631" s="9"/>
      <c r="C1631" s="9"/>
      <c r="D1631" s="9"/>
      <c r="E1631" s="9">
        <v>1</v>
      </c>
      <c r="F1631" s="9">
        <v>1</v>
      </c>
    </row>
    <row r="1632" spans="1:6" x14ac:dyDescent="0.25">
      <c r="A1632" s="14">
        <v>41948.518923611111</v>
      </c>
      <c r="B1632" s="9"/>
      <c r="C1632" s="9">
        <v>1</v>
      </c>
      <c r="D1632" s="9"/>
      <c r="E1632" s="9"/>
      <c r="F1632" s="9">
        <v>1</v>
      </c>
    </row>
    <row r="1633" spans="1:6" x14ac:dyDescent="0.25">
      <c r="A1633" s="14">
        <v>41948.562835648147</v>
      </c>
      <c r="B1633" s="9"/>
      <c r="C1633" s="9">
        <v>1</v>
      </c>
      <c r="D1633" s="9"/>
      <c r="E1633" s="9"/>
      <c r="F1633" s="9">
        <v>1</v>
      </c>
    </row>
    <row r="1634" spans="1:6" x14ac:dyDescent="0.25">
      <c r="A1634" s="14">
        <v>41948.749131944445</v>
      </c>
      <c r="B1634" s="9"/>
      <c r="C1634" s="9">
        <v>1</v>
      </c>
      <c r="D1634" s="9"/>
      <c r="E1634" s="9"/>
      <c r="F1634" s="9">
        <v>1</v>
      </c>
    </row>
    <row r="1635" spans="1:6" x14ac:dyDescent="0.25">
      <c r="A1635" s="14">
        <v>41949.489629629628</v>
      </c>
      <c r="B1635" s="9"/>
      <c r="C1635" s="9"/>
      <c r="D1635" s="9"/>
      <c r="E1635" s="9">
        <v>1</v>
      </c>
      <c r="F1635" s="9">
        <v>1</v>
      </c>
    </row>
    <row r="1636" spans="1:6" x14ac:dyDescent="0.25">
      <c r="A1636" s="14">
        <v>41949.905775462961</v>
      </c>
      <c r="B1636" s="9"/>
      <c r="C1636" s="9">
        <v>1</v>
      </c>
      <c r="D1636" s="9"/>
      <c r="E1636" s="9"/>
      <c r="F1636" s="9">
        <v>1</v>
      </c>
    </row>
    <row r="1637" spans="1:6" x14ac:dyDescent="0.25">
      <c r="A1637" s="14">
        <v>41950.058611111112</v>
      </c>
      <c r="B1637" s="9"/>
      <c r="C1637" s="9">
        <v>1</v>
      </c>
      <c r="D1637" s="9"/>
      <c r="E1637" s="9"/>
      <c r="F1637" s="9">
        <v>1</v>
      </c>
    </row>
    <row r="1638" spans="1:6" x14ac:dyDescent="0.25">
      <c r="A1638" s="14">
        <v>41950.086504629631</v>
      </c>
      <c r="B1638" s="9"/>
      <c r="C1638" s="9"/>
      <c r="D1638" s="9"/>
      <c r="E1638" s="9">
        <v>1</v>
      </c>
      <c r="F1638" s="9">
        <v>1</v>
      </c>
    </row>
    <row r="1639" spans="1:6" x14ac:dyDescent="0.25">
      <c r="A1639" s="14">
        <v>41950.651226851849</v>
      </c>
      <c r="B1639" s="9"/>
      <c r="C1639" s="9"/>
      <c r="D1639" s="9"/>
      <c r="E1639" s="9">
        <v>1</v>
      </c>
      <c r="F1639" s="9">
        <v>1</v>
      </c>
    </row>
    <row r="1640" spans="1:6" x14ac:dyDescent="0.25">
      <c r="A1640" s="14">
        <v>41950.715243055558</v>
      </c>
      <c r="B1640" s="9"/>
      <c r="C1640" s="9"/>
      <c r="D1640" s="9"/>
      <c r="E1640" s="9">
        <v>1</v>
      </c>
      <c r="F1640" s="9">
        <v>1</v>
      </c>
    </row>
    <row r="1641" spans="1:6" x14ac:dyDescent="0.25">
      <c r="A1641" s="14">
        <v>41951.487337962964</v>
      </c>
      <c r="B1641" s="9"/>
      <c r="C1641" s="9"/>
      <c r="D1641" s="9"/>
      <c r="E1641" s="9">
        <v>1</v>
      </c>
      <c r="F1641" s="9">
        <v>1</v>
      </c>
    </row>
    <row r="1642" spans="1:6" x14ac:dyDescent="0.25">
      <c r="A1642" s="14">
        <v>41951.580474537041</v>
      </c>
      <c r="B1642" s="9"/>
      <c r="C1642" s="9"/>
      <c r="D1642" s="9"/>
      <c r="E1642" s="9">
        <v>1</v>
      </c>
      <c r="F1642" s="9">
        <v>1</v>
      </c>
    </row>
    <row r="1643" spans="1:6" x14ac:dyDescent="0.25">
      <c r="A1643" s="14">
        <v>41951.76489583333</v>
      </c>
      <c r="B1643" s="9"/>
      <c r="C1643" s="9">
        <v>1</v>
      </c>
      <c r="D1643" s="9"/>
      <c r="E1643" s="9"/>
      <c r="F1643" s="9">
        <v>1</v>
      </c>
    </row>
    <row r="1644" spans="1:6" x14ac:dyDescent="0.25">
      <c r="A1644" s="14">
        <v>41951.883425925924</v>
      </c>
      <c r="B1644" s="9"/>
      <c r="C1644" s="9">
        <v>1</v>
      </c>
      <c r="D1644" s="9"/>
      <c r="E1644" s="9"/>
      <c r="F1644" s="9">
        <v>1</v>
      </c>
    </row>
    <row r="1645" spans="1:6" x14ac:dyDescent="0.25">
      <c r="A1645" s="14">
        <v>41952.882800925923</v>
      </c>
      <c r="B1645" s="9"/>
      <c r="C1645" s="9"/>
      <c r="D1645" s="9"/>
      <c r="E1645" s="9">
        <v>1</v>
      </c>
      <c r="F1645" s="9">
        <v>1</v>
      </c>
    </row>
    <row r="1646" spans="1:6" x14ac:dyDescent="0.25">
      <c r="A1646" s="14">
        <v>41952.950520833336</v>
      </c>
      <c r="B1646" s="9">
        <v>1</v>
      </c>
      <c r="C1646" s="9"/>
      <c r="D1646" s="9"/>
      <c r="E1646" s="9"/>
      <c r="F1646" s="9">
        <v>1</v>
      </c>
    </row>
    <row r="1647" spans="1:6" x14ac:dyDescent="0.25">
      <c r="A1647" s="14">
        <v>41953.564756944441</v>
      </c>
      <c r="B1647" s="9"/>
      <c r="C1647" s="9">
        <v>1</v>
      </c>
      <c r="D1647" s="9"/>
      <c r="E1647" s="9"/>
      <c r="F1647" s="9">
        <v>1</v>
      </c>
    </row>
    <row r="1648" spans="1:6" x14ac:dyDescent="0.25">
      <c r="A1648" s="14">
        <v>41953.659166666665</v>
      </c>
      <c r="B1648" s="9"/>
      <c r="C1648" s="9"/>
      <c r="D1648" s="9"/>
      <c r="E1648" s="9">
        <v>1</v>
      </c>
      <c r="F1648" s="9">
        <v>1</v>
      </c>
    </row>
    <row r="1649" spans="1:6" x14ac:dyDescent="0.25">
      <c r="A1649" s="14">
        <v>41953.749884259261</v>
      </c>
      <c r="B1649" s="9"/>
      <c r="C1649" s="9">
        <v>1</v>
      </c>
      <c r="D1649" s="9"/>
      <c r="E1649" s="9"/>
      <c r="F1649" s="9">
        <v>1</v>
      </c>
    </row>
    <row r="1650" spans="1:6" x14ac:dyDescent="0.25">
      <c r="A1650" s="14">
        <v>41953.757719907408</v>
      </c>
      <c r="B1650" s="9"/>
      <c r="C1650" s="9"/>
      <c r="D1650" s="9"/>
      <c r="E1650" s="9">
        <v>1</v>
      </c>
      <c r="F1650" s="9">
        <v>1</v>
      </c>
    </row>
    <row r="1651" spans="1:6" x14ac:dyDescent="0.25">
      <c r="A1651" s="14">
        <v>41954.019699074073</v>
      </c>
      <c r="B1651" s="9">
        <v>1</v>
      </c>
      <c r="C1651" s="9"/>
      <c r="D1651" s="9"/>
      <c r="E1651" s="9"/>
      <c r="F1651" s="9">
        <v>1</v>
      </c>
    </row>
    <row r="1652" spans="1:6" x14ac:dyDescent="0.25">
      <c r="A1652" s="14">
        <v>41954.336747685185</v>
      </c>
      <c r="B1652" s="9"/>
      <c r="C1652" s="9">
        <v>1</v>
      </c>
      <c r="D1652" s="9"/>
      <c r="E1652" s="9"/>
      <c r="F1652" s="9">
        <v>1</v>
      </c>
    </row>
    <row r="1653" spans="1:6" x14ac:dyDescent="0.25">
      <c r="A1653" s="14">
        <v>41954.47997685185</v>
      </c>
      <c r="B1653" s="9">
        <v>1</v>
      </c>
      <c r="C1653" s="9"/>
      <c r="D1653" s="9"/>
      <c r="E1653" s="9"/>
      <c r="F1653" s="9">
        <v>1</v>
      </c>
    </row>
    <row r="1654" spans="1:6" x14ac:dyDescent="0.25">
      <c r="A1654" s="14">
        <v>41954.51458333333</v>
      </c>
      <c r="B1654" s="9">
        <v>1</v>
      </c>
      <c r="C1654" s="9"/>
      <c r="D1654" s="9"/>
      <c r="E1654" s="9"/>
      <c r="F1654" s="9">
        <v>1</v>
      </c>
    </row>
    <row r="1655" spans="1:6" x14ac:dyDescent="0.25">
      <c r="A1655" s="14">
        <v>41954.629907407405</v>
      </c>
      <c r="B1655" s="9">
        <v>1</v>
      </c>
      <c r="C1655" s="9"/>
      <c r="D1655" s="9"/>
      <c r="E1655" s="9"/>
      <c r="F1655" s="9">
        <v>1</v>
      </c>
    </row>
    <row r="1656" spans="1:6" x14ac:dyDescent="0.25">
      <c r="A1656" s="14">
        <v>41954.642534722225</v>
      </c>
      <c r="B1656" s="9"/>
      <c r="C1656" s="9"/>
      <c r="D1656" s="9"/>
      <c r="E1656" s="9">
        <v>1</v>
      </c>
      <c r="F1656" s="9">
        <v>1</v>
      </c>
    </row>
    <row r="1657" spans="1:6" x14ac:dyDescent="0.25">
      <c r="A1657" s="14">
        <v>41954.79415509259</v>
      </c>
      <c r="B1657" s="9">
        <v>1</v>
      </c>
      <c r="C1657" s="9"/>
      <c r="D1657" s="9"/>
      <c r="E1657" s="9"/>
      <c r="F1657" s="9">
        <v>1</v>
      </c>
    </row>
    <row r="1658" spans="1:6" x14ac:dyDescent="0.25">
      <c r="A1658" s="14">
        <v>41955.649456018517</v>
      </c>
      <c r="B1658" s="9"/>
      <c r="C1658" s="9"/>
      <c r="D1658" s="9"/>
      <c r="E1658" s="9">
        <v>1</v>
      </c>
      <c r="F1658" s="9">
        <v>1</v>
      </c>
    </row>
    <row r="1659" spans="1:6" x14ac:dyDescent="0.25">
      <c r="A1659" s="14">
        <v>41955.655416666668</v>
      </c>
      <c r="B1659" s="9">
        <v>1</v>
      </c>
      <c r="C1659" s="9"/>
      <c r="D1659" s="9"/>
      <c r="E1659" s="9"/>
      <c r="F1659" s="9">
        <v>1</v>
      </c>
    </row>
    <row r="1660" spans="1:6" x14ac:dyDescent="0.25">
      <c r="A1660" s="14">
        <v>41955.809155092589</v>
      </c>
      <c r="B1660" s="9"/>
      <c r="C1660" s="9"/>
      <c r="D1660" s="9"/>
      <c r="E1660" s="9">
        <v>1</v>
      </c>
      <c r="F1660" s="9">
        <v>1</v>
      </c>
    </row>
    <row r="1661" spans="1:6" x14ac:dyDescent="0.25">
      <c r="A1661" s="14">
        <v>41956.041701388887</v>
      </c>
      <c r="B1661" s="9"/>
      <c r="C1661" s="9">
        <v>1</v>
      </c>
      <c r="D1661" s="9"/>
      <c r="E1661" s="9"/>
      <c r="F1661" s="9">
        <v>1</v>
      </c>
    </row>
    <row r="1662" spans="1:6" x14ac:dyDescent="0.25">
      <c r="A1662" s="14">
        <v>41956.644745370373</v>
      </c>
      <c r="B1662" s="9">
        <v>1</v>
      </c>
      <c r="C1662" s="9"/>
      <c r="D1662" s="9"/>
      <c r="E1662" s="9"/>
      <c r="F1662" s="9">
        <v>1</v>
      </c>
    </row>
    <row r="1663" spans="1:6" x14ac:dyDescent="0.25">
      <c r="A1663" s="14">
        <v>41956.742650462962</v>
      </c>
      <c r="B1663" s="9"/>
      <c r="C1663" s="9">
        <v>1</v>
      </c>
      <c r="D1663" s="9"/>
      <c r="E1663" s="9"/>
      <c r="F1663" s="9">
        <v>1</v>
      </c>
    </row>
    <row r="1664" spans="1:6" x14ac:dyDescent="0.25">
      <c r="A1664" s="14">
        <v>41957.548506944448</v>
      </c>
      <c r="B1664" s="9"/>
      <c r="C1664" s="9"/>
      <c r="D1664" s="9"/>
      <c r="E1664" s="9">
        <v>1</v>
      </c>
      <c r="F1664" s="9">
        <v>1</v>
      </c>
    </row>
    <row r="1665" spans="1:6" x14ac:dyDescent="0.25">
      <c r="A1665" s="14">
        <v>41957.625393518516</v>
      </c>
      <c r="B1665" s="9"/>
      <c r="C1665" s="9">
        <v>1</v>
      </c>
      <c r="D1665" s="9"/>
      <c r="E1665" s="9"/>
      <c r="F1665" s="9">
        <v>1</v>
      </c>
    </row>
    <row r="1666" spans="1:6" x14ac:dyDescent="0.25">
      <c r="A1666" s="14">
        <v>41958.07671296296</v>
      </c>
      <c r="B1666" s="9"/>
      <c r="C1666" s="9">
        <v>1</v>
      </c>
      <c r="D1666" s="9"/>
      <c r="E1666" s="9"/>
      <c r="F1666" s="9">
        <v>1</v>
      </c>
    </row>
    <row r="1667" spans="1:6" x14ac:dyDescent="0.25">
      <c r="A1667" s="14">
        <v>41958.342326388891</v>
      </c>
      <c r="B1667" s="9"/>
      <c r="C1667" s="9">
        <v>1</v>
      </c>
      <c r="D1667" s="9"/>
      <c r="E1667" s="9"/>
      <c r="F1667" s="9">
        <v>1</v>
      </c>
    </row>
    <row r="1668" spans="1:6" x14ac:dyDescent="0.25">
      <c r="A1668" s="14">
        <v>41959.16165509259</v>
      </c>
      <c r="B1668" s="9"/>
      <c r="C1668" s="9">
        <v>1</v>
      </c>
      <c r="D1668" s="9"/>
      <c r="E1668" s="9"/>
      <c r="F1668" s="9">
        <v>1</v>
      </c>
    </row>
    <row r="1669" spans="1:6" x14ac:dyDescent="0.25">
      <c r="A1669" s="14">
        <v>41959.910752314812</v>
      </c>
      <c r="B1669" s="9"/>
      <c r="C1669" s="9"/>
      <c r="D1669" s="9"/>
      <c r="E1669" s="9">
        <v>1</v>
      </c>
      <c r="F1669" s="9">
        <v>1</v>
      </c>
    </row>
    <row r="1670" spans="1:6" x14ac:dyDescent="0.25">
      <c r="A1670" s="14">
        <v>41960.514618055553</v>
      </c>
      <c r="B1670" s="9"/>
      <c r="C1670" s="9"/>
      <c r="D1670" s="9"/>
      <c r="E1670" s="9">
        <v>1</v>
      </c>
      <c r="F1670" s="9">
        <v>1</v>
      </c>
    </row>
    <row r="1671" spans="1:6" x14ac:dyDescent="0.25">
      <c r="A1671" s="14">
        <v>41960.563020833331</v>
      </c>
      <c r="B1671" s="9"/>
      <c r="C1671" s="9">
        <v>1</v>
      </c>
      <c r="D1671" s="9"/>
      <c r="E1671" s="9"/>
      <c r="F1671" s="9">
        <v>1</v>
      </c>
    </row>
    <row r="1672" spans="1:6" x14ac:dyDescent="0.25">
      <c r="A1672" s="14">
        <v>41960.980798611112</v>
      </c>
      <c r="B1672" s="9">
        <v>1</v>
      </c>
      <c r="C1672" s="9"/>
      <c r="D1672" s="9"/>
      <c r="E1672" s="9"/>
      <c r="F1672" s="9">
        <v>1</v>
      </c>
    </row>
    <row r="1673" spans="1:6" x14ac:dyDescent="0.25">
      <c r="A1673" s="14">
        <v>41961.284155092595</v>
      </c>
      <c r="B1673" s="9"/>
      <c r="C1673" s="9">
        <v>1</v>
      </c>
      <c r="D1673" s="9"/>
      <c r="E1673" s="9"/>
      <c r="F1673" s="9">
        <v>1</v>
      </c>
    </row>
    <row r="1674" spans="1:6" x14ac:dyDescent="0.25">
      <c r="A1674" s="14">
        <v>41961.599039351851</v>
      </c>
      <c r="B1674" s="9"/>
      <c r="C1674" s="9"/>
      <c r="D1674" s="9"/>
      <c r="E1674" s="9">
        <v>1</v>
      </c>
      <c r="F1674" s="9">
        <v>1</v>
      </c>
    </row>
    <row r="1675" spans="1:6" x14ac:dyDescent="0.25">
      <c r="A1675" s="14">
        <v>41961.605185185188</v>
      </c>
      <c r="B1675" s="9"/>
      <c r="C1675" s="9">
        <v>1</v>
      </c>
      <c r="D1675" s="9"/>
      <c r="E1675" s="9"/>
      <c r="F1675" s="9">
        <v>1</v>
      </c>
    </row>
    <row r="1676" spans="1:6" x14ac:dyDescent="0.25">
      <c r="A1676" s="14">
        <v>41961.853993055556</v>
      </c>
      <c r="B1676" s="9">
        <v>1</v>
      </c>
      <c r="C1676" s="9"/>
      <c r="D1676" s="9"/>
      <c r="E1676" s="9"/>
      <c r="F1676" s="9">
        <v>1</v>
      </c>
    </row>
    <row r="1677" spans="1:6" x14ac:dyDescent="0.25">
      <c r="A1677" s="14">
        <v>41961.892199074071</v>
      </c>
      <c r="B1677" s="9"/>
      <c r="C1677" s="9"/>
      <c r="D1677" s="9"/>
      <c r="E1677" s="9">
        <v>1</v>
      </c>
      <c r="F1677" s="9">
        <v>1</v>
      </c>
    </row>
    <row r="1678" spans="1:6" x14ac:dyDescent="0.25">
      <c r="A1678" s="14">
        <v>41962.388240740744</v>
      </c>
      <c r="B1678" s="9"/>
      <c r="C1678" s="9"/>
      <c r="D1678" s="9"/>
      <c r="E1678" s="9">
        <v>1</v>
      </c>
      <c r="F1678" s="9">
        <v>1</v>
      </c>
    </row>
    <row r="1679" spans="1:6" x14ac:dyDescent="0.25">
      <c r="A1679" s="14">
        <v>41962.540694444448</v>
      </c>
      <c r="B1679" s="9"/>
      <c r="C1679" s="9">
        <v>1</v>
      </c>
      <c r="D1679" s="9"/>
      <c r="E1679" s="9"/>
      <c r="F1679" s="9">
        <v>1</v>
      </c>
    </row>
    <row r="1680" spans="1:6" x14ac:dyDescent="0.25">
      <c r="A1680" s="14">
        <v>41962.841793981483</v>
      </c>
      <c r="B1680" s="9"/>
      <c r="C1680" s="9">
        <v>1</v>
      </c>
      <c r="D1680" s="9"/>
      <c r="E1680" s="9"/>
      <c r="F1680" s="9">
        <v>1</v>
      </c>
    </row>
    <row r="1681" spans="1:6" x14ac:dyDescent="0.25">
      <c r="A1681" s="14">
        <v>41963.297835648147</v>
      </c>
      <c r="B1681" s="9"/>
      <c r="C1681" s="9"/>
      <c r="D1681" s="9"/>
      <c r="E1681" s="9">
        <v>1</v>
      </c>
      <c r="F1681" s="9">
        <v>1</v>
      </c>
    </row>
    <row r="1682" spans="1:6" x14ac:dyDescent="0.25">
      <c r="A1682" s="14">
        <v>41963.551053240742</v>
      </c>
      <c r="B1682" s="9"/>
      <c r="C1682" s="9">
        <v>1</v>
      </c>
      <c r="D1682" s="9"/>
      <c r="E1682" s="9"/>
      <c r="F1682" s="9">
        <v>1</v>
      </c>
    </row>
    <row r="1683" spans="1:6" x14ac:dyDescent="0.25">
      <c r="A1683" s="14">
        <v>41963.664027777777</v>
      </c>
      <c r="B1683" s="9"/>
      <c r="C1683" s="9"/>
      <c r="D1683" s="9"/>
      <c r="E1683" s="9">
        <v>1</v>
      </c>
      <c r="F1683" s="9">
        <v>1</v>
      </c>
    </row>
    <row r="1684" spans="1:6" x14ac:dyDescent="0.25">
      <c r="A1684" s="14">
        <v>41964.107199074075</v>
      </c>
      <c r="B1684" s="9"/>
      <c r="C1684" s="9"/>
      <c r="D1684" s="9"/>
      <c r="E1684" s="9">
        <v>1</v>
      </c>
      <c r="F1684" s="9">
        <v>1</v>
      </c>
    </row>
    <row r="1685" spans="1:6" x14ac:dyDescent="0.25">
      <c r="A1685" s="14">
        <v>41964.154409722221</v>
      </c>
      <c r="B1685" s="9"/>
      <c r="C1685" s="9"/>
      <c r="D1685" s="9"/>
      <c r="E1685" s="9">
        <v>1</v>
      </c>
      <c r="F1685" s="9">
        <v>1</v>
      </c>
    </row>
    <row r="1686" spans="1:6" x14ac:dyDescent="0.25">
      <c r="A1686" s="14">
        <v>41964.507986111108</v>
      </c>
      <c r="B1686" s="9"/>
      <c r="C1686" s="9"/>
      <c r="D1686" s="9"/>
      <c r="E1686" s="9">
        <v>1</v>
      </c>
      <c r="F1686" s="9">
        <v>1</v>
      </c>
    </row>
    <row r="1687" spans="1:6" x14ac:dyDescent="0.25">
      <c r="A1687" s="14">
        <v>41964.543009259258</v>
      </c>
      <c r="B1687" s="9"/>
      <c r="C1687" s="9"/>
      <c r="D1687" s="9"/>
      <c r="E1687" s="9">
        <v>1</v>
      </c>
      <c r="F1687" s="9">
        <v>1</v>
      </c>
    </row>
    <row r="1688" spans="1:6" x14ac:dyDescent="0.25">
      <c r="A1688" s="14">
        <v>41964.636111111111</v>
      </c>
      <c r="B1688" s="9"/>
      <c r="C1688" s="9">
        <v>1</v>
      </c>
      <c r="D1688" s="9"/>
      <c r="E1688" s="9"/>
      <c r="F1688" s="9">
        <v>1</v>
      </c>
    </row>
    <row r="1689" spans="1:6" x14ac:dyDescent="0.25">
      <c r="A1689" s="14">
        <v>41965.408321759256</v>
      </c>
      <c r="B1689" s="9"/>
      <c r="C1689" s="9"/>
      <c r="D1689" s="9"/>
      <c r="E1689" s="9">
        <v>1</v>
      </c>
      <c r="F1689" s="9">
        <v>1</v>
      </c>
    </row>
    <row r="1690" spans="1:6" x14ac:dyDescent="0.25">
      <c r="A1690" s="14">
        <v>41967.963773148149</v>
      </c>
      <c r="B1690" s="9">
        <v>1</v>
      </c>
      <c r="C1690" s="9"/>
      <c r="D1690" s="9"/>
      <c r="E1690" s="9"/>
      <c r="F1690" s="9">
        <v>1</v>
      </c>
    </row>
    <row r="1691" spans="1:6" x14ac:dyDescent="0.25">
      <c r="A1691" s="14">
        <v>41968.053981481484</v>
      </c>
      <c r="B1691" s="9">
        <v>1</v>
      </c>
      <c r="C1691" s="9"/>
      <c r="D1691" s="9"/>
      <c r="E1691" s="9"/>
      <c r="F1691" s="9">
        <v>1</v>
      </c>
    </row>
    <row r="1692" spans="1:6" x14ac:dyDescent="0.25">
      <c r="A1692" s="14">
        <v>41968.469131944446</v>
      </c>
      <c r="B1692" s="9"/>
      <c r="C1692" s="9">
        <v>1</v>
      </c>
      <c r="D1692" s="9"/>
      <c r="E1692" s="9"/>
      <c r="F1692" s="9">
        <v>1</v>
      </c>
    </row>
    <row r="1693" spans="1:6" x14ac:dyDescent="0.25">
      <c r="A1693" s="14">
        <v>41968.621493055558</v>
      </c>
      <c r="B1693" s="9"/>
      <c r="C1693" s="9"/>
      <c r="D1693" s="9"/>
      <c r="E1693" s="9">
        <v>1</v>
      </c>
      <c r="F1693" s="9">
        <v>1</v>
      </c>
    </row>
    <row r="1694" spans="1:6" x14ac:dyDescent="0.25">
      <c r="A1694" s="14">
        <v>41968.643784722219</v>
      </c>
      <c r="B1694" s="9"/>
      <c r="C1694" s="9">
        <v>1</v>
      </c>
      <c r="D1694" s="9"/>
      <c r="E1694" s="9"/>
      <c r="F1694" s="9">
        <v>1</v>
      </c>
    </row>
    <row r="1695" spans="1:6" x14ac:dyDescent="0.25">
      <c r="A1695" s="14">
        <v>41968.73065972222</v>
      </c>
      <c r="B1695" s="9"/>
      <c r="C1695" s="9">
        <v>1</v>
      </c>
      <c r="D1695" s="9"/>
      <c r="E1695" s="9"/>
      <c r="F1695" s="9">
        <v>1</v>
      </c>
    </row>
    <row r="1696" spans="1:6" x14ac:dyDescent="0.25">
      <c r="A1696" s="14">
        <v>41968.991423611114</v>
      </c>
      <c r="B1696" s="9"/>
      <c r="C1696" s="9"/>
      <c r="D1696" s="9"/>
      <c r="E1696" s="9">
        <v>1</v>
      </c>
      <c r="F1696" s="9">
        <v>1</v>
      </c>
    </row>
    <row r="1697" spans="1:6" x14ac:dyDescent="0.25">
      <c r="A1697" s="14">
        <v>41969.559490740743</v>
      </c>
      <c r="B1697" s="9">
        <v>1</v>
      </c>
      <c r="C1697" s="9"/>
      <c r="D1697" s="9"/>
      <c r="E1697" s="9"/>
      <c r="F1697" s="9">
        <v>1</v>
      </c>
    </row>
    <row r="1698" spans="1:6" x14ac:dyDescent="0.25">
      <c r="A1698" s="14">
        <v>41969.649756944447</v>
      </c>
      <c r="B1698" s="9">
        <v>1</v>
      </c>
      <c r="C1698" s="9"/>
      <c r="D1698" s="9"/>
      <c r="E1698" s="9"/>
      <c r="F1698" s="9">
        <v>1</v>
      </c>
    </row>
    <row r="1699" spans="1:6" x14ac:dyDescent="0.25">
      <c r="A1699" s="14">
        <v>41969.876712962963</v>
      </c>
      <c r="B1699" s="9"/>
      <c r="C1699" s="9">
        <v>1</v>
      </c>
      <c r="D1699" s="9"/>
      <c r="E1699" s="9"/>
      <c r="F1699" s="9">
        <v>1</v>
      </c>
    </row>
    <row r="1700" spans="1:6" x14ac:dyDescent="0.25">
      <c r="A1700" s="14">
        <v>41970.432280092595</v>
      </c>
      <c r="B1700" s="9"/>
      <c r="C1700" s="9">
        <v>1</v>
      </c>
      <c r="D1700" s="9"/>
      <c r="E1700" s="9"/>
      <c r="F1700" s="9">
        <v>1</v>
      </c>
    </row>
    <row r="1701" spans="1:6" x14ac:dyDescent="0.25">
      <c r="A1701" s="14">
        <v>41970.793819444443</v>
      </c>
      <c r="B1701" s="9"/>
      <c r="C1701" s="9"/>
      <c r="D1701" s="9"/>
      <c r="E1701" s="9">
        <v>1</v>
      </c>
      <c r="F1701" s="9">
        <v>1</v>
      </c>
    </row>
    <row r="1702" spans="1:6" x14ac:dyDescent="0.25">
      <c r="A1702" s="14">
        <v>41971.430856481478</v>
      </c>
      <c r="B1702" s="9"/>
      <c r="C1702" s="9"/>
      <c r="D1702" s="9"/>
      <c r="E1702" s="9">
        <v>1</v>
      </c>
      <c r="F1702" s="9">
        <v>1</v>
      </c>
    </row>
    <row r="1703" spans="1:6" x14ac:dyDescent="0.25">
      <c r="A1703" s="14">
        <v>41971.65824074074</v>
      </c>
      <c r="B1703" s="9"/>
      <c r="C1703" s="9">
        <v>1</v>
      </c>
      <c r="D1703" s="9"/>
      <c r="E1703" s="9"/>
      <c r="F1703" s="9">
        <v>1</v>
      </c>
    </row>
    <row r="1704" spans="1:6" x14ac:dyDescent="0.25">
      <c r="A1704" s="14">
        <v>41971.668530092589</v>
      </c>
      <c r="B1704" s="9"/>
      <c r="C1704" s="9">
        <v>1</v>
      </c>
      <c r="D1704" s="9"/>
      <c r="E1704" s="9"/>
      <c r="F1704" s="9">
        <v>1</v>
      </c>
    </row>
    <row r="1705" spans="1:6" x14ac:dyDescent="0.25">
      <c r="A1705" s="14">
        <v>41971.672743055555</v>
      </c>
      <c r="B1705" s="9"/>
      <c r="C1705" s="9"/>
      <c r="D1705" s="9"/>
      <c r="E1705" s="9">
        <v>1</v>
      </c>
      <c r="F1705" s="9">
        <v>1</v>
      </c>
    </row>
    <row r="1706" spans="1:6" x14ac:dyDescent="0.25">
      <c r="A1706" s="14">
        <v>41973.532002314816</v>
      </c>
      <c r="B1706" s="9"/>
      <c r="C1706" s="9">
        <v>1</v>
      </c>
      <c r="D1706" s="9"/>
      <c r="E1706" s="9"/>
      <c r="F1706" s="9">
        <v>1</v>
      </c>
    </row>
    <row r="1707" spans="1:6" x14ac:dyDescent="0.25">
      <c r="A1707" s="14">
        <v>41973.63962962963</v>
      </c>
      <c r="B1707" s="9"/>
      <c r="C1707" s="9">
        <v>1</v>
      </c>
      <c r="D1707" s="9"/>
      <c r="E1707" s="9"/>
      <c r="F1707" s="9">
        <v>1</v>
      </c>
    </row>
    <row r="1708" spans="1:6" x14ac:dyDescent="0.25">
      <c r="A1708" s="14">
        <v>41974.011157407411</v>
      </c>
      <c r="B1708" s="9"/>
      <c r="C1708" s="9">
        <v>1</v>
      </c>
      <c r="D1708" s="9"/>
      <c r="E1708" s="9"/>
      <c r="F1708" s="9">
        <v>1</v>
      </c>
    </row>
    <row r="1709" spans="1:6" x14ac:dyDescent="0.25">
      <c r="A1709" s="14">
        <v>41974.496412037035</v>
      </c>
      <c r="B1709" s="9"/>
      <c r="C1709" s="9">
        <v>1</v>
      </c>
      <c r="D1709" s="9"/>
      <c r="E1709" s="9"/>
      <c r="F1709" s="9">
        <v>1</v>
      </c>
    </row>
    <row r="1710" spans="1:6" x14ac:dyDescent="0.25">
      <c r="A1710" s="14">
        <v>41974.503912037035</v>
      </c>
      <c r="B1710" s="9"/>
      <c r="C1710" s="9">
        <v>1</v>
      </c>
      <c r="D1710" s="9"/>
      <c r="E1710" s="9"/>
      <c r="F1710" s="9">
        <v>1</v>
      </c>
    </row>
    <row r="1711" spans="1:6" x14ac:dyDescent="0.25">
      <c r="A1711" s="14">
        <v>41974.530243055553</v>
      </c>
      <c r="B1711" s="9"/>
      <c r="C1711" s="9">
        <v>1</v>
      </c>
      <c r="D1711" s="9"/>
      <c r="E1711" s="9"/>
      <c r="F1711" s="9">
        <v>1</v>
      </c>
    </row>
    <row r="1712" spans="1:6" x14ac:dyDescent="0.25">
      <c r="A1712" s="14">
        <v>41974.534814814811</v>
      </c>
      <c r="B1712" s="9"/>
      <c r="C1712" s="9"/>
      <c r="D1712" s="9"/>
      <c r="E1712" s="9">
        <v>1</v>
      </c>
      <c r="F1712" s="9">
        <v>1</v>
      </c>
    </row>
    <row r="1713" spans="1:6" x14ac:dyDescent="0.25">
      <c r="A1713" s="14">
        <v>41974.583657407406</v>
      </c>
      <c r="B1713" s="9">
        <v>1</v>
      </c>
      <c r="C1713" s="9"/>
      <c r="D1713" s="9"/>
      <c r="E1713" s="9"/>
      <c r="F1713" s="9">
        <v>1</v>
      </c>
    </row>
    <row r="1714" spans="1:6" x14ac:dyDescent="0.25">
      <c r="A1714" s="14">
        <v>41974.690266203703</v>
      </c>
      <c r="B1714" s="9"/>
      <c r="C1714" s="9"/>
      <c r="D1714" s="9"/>
      <c r="E1714" s="9">
        <v>1</v>
      </c>
      <c r="F1714" s="9">
        <v>1</v>
      </c>
    </row>
    <row r="1715" spans="1:6" x14ac:dyDescent="0.25">
      <c r="A1715" s="14">
        <v>41974.70275462963</v>
      </c>
      <c r="B1715" s="9"/>
      <c r="C1715" s="9">
        <v>1</v>
      </c>
      <c r="D1715" s="9"/>
      <c r="E1715" s="9"/>
      <c r="F1715" s="9">
        <v>1</v>
      </c>
    </row>
    <row r="1716" spans="1:6" x14ac:dyDescent="0.25">
      <c r="A1716" s="14">
        <v>41974.916006944448</v>
      </c>
      <c r="B1716" s="9"/>
      <c r="C1716" s="9">
        <v>1</v>
      </c>
      <c r="D1716" s="9"/>
      <c r="E1716" s="9"/>
      <c r="F1716" s="9">
        <v>1</v>
      </c>
    </row>
    <row r="1717" spans="1:6" x14ac:dyDescent="0.25">
      <c r="A1717" s="14">
        <v>41975.120983796296</v>
      </c>
      <c r="B1717" s="9"/>
      <c r="C1717" s="9"/>
      <c r="D1717" s="9"/>
      <c r="E1717" s="9">
        <v>1</v>
      </c>
      <c r="F1717" s="9">
        <v>1</v>
      </c>
    </row>
    <row r="1718" spans="1:6" x14ac:dyDescent="0.25">
      <c r="A1718" s="14">
        <v>41975.139189814814</v>
      </c>
      <c r="B1718" s="9"/>
      <c r="C1718" s="9">
        <v>1</v>
      </c>
      <c r="D1718" s="9"/>
      <c r="E1718" s="9"/>
      <c r="F1718" s="9">
        <v>1</v>
      </c>
    </row>
    <row r="1719" spans="1:6" x14ac:dyDescent="0.25">
      <c r="A1719" s="14">
        <v>41975.434641203705</v>
      </c>
      <c r="B1719" s="9"/>
      <c r="C1719" s="9">
        <v>1</v>
      </c>
      <c r="D1719" s="9"/>
      <c r="E1719" s="9"/>
      <c r="F1719" s="9">
        <v>1</v>
      </c>
    </row>
    <row r="1720" spans="1:6" x14ac:dyDescent="0.25">
      <c r="A1720" s="14">
        <v>41975.467777777776</v>
      </c>
      <c r="B1720" s="9"/>
      <c r="C1720" s="9">
        <v>1</v>
      </c>
      <c r="D1720" s="9"/>
      <c r="E1720" s="9"/>
      <c r="F1720" s="9">
        <v>1</v>
      </c>
    </row>
    <row r="1721" spans="1:6" x14ac:dyDescent="0.25">
      <c r="A1721" s="14">
        <v>41975.492303240739</v>
      </c>
      <c r="B1721" s="9"/>
      <c r="C1721" s="9">
        <v>1</v>
      </c>
      <c r="D1721" s="9"/>
      <c r="E1721" s="9"/>
      <c r="F1721" s="9">
        <v>1</v>
      </c>
    </row>
    <row r="1722" spans="1:6" x14ac:dyDescent="0.25">
      <c r="A1722" s="14">
        <v>41975.634189814817</v>
      </c>
      <c r="B1722" s="9"/>
      <c r="C1722" s="9">
        <v>1</v>
      </c>
      <c r="D1722" s="9"/>
      <c r="E1722" s="9"/>
      <c r="F1722" s="9">
        <v>1</v>
      </c>
    </row>
    <row r="1723" spans="1:6" x14ac:dyDescent="0.25">
      <c r="A1723" s="14">
        <v>41975.692847222221</v>
      </c>
      <c r="B1723" s="9"/>
      <c r="C1723" s="9"/>
      <c r="D1723" s="9"/>
      <c r="E1723" s="9">
        <v>1</v>
      </c>
      <c r="F1723" s="9">
        <v>1</v>
      </c>
    </row>
    <row r="1724" spans="1:6" x14ac:dyDescent="0.25">
      <c r="A1724" s="14">
        <v>41975.722268518519</v>
      </c>
      <c r="B1724" s="9"/>
      <c r="C1724" s="9">
        <v>1</v>
      </c>
      <c r="D1724" s="9"/>
      <c r="E1724" s="9"/>
      <c r="F1724" s="9">
        <v>1</v>
      </c>
    </row>
    <row r="1725" spans="1:6" x14ac:dyDescent="0.25">
      <c r="A1725" s="14">
        <v>41976.123645833337</v>
      </c>
      <c r="B1725" s="9"/>
      <c r="C1725" s="9"/>
      <c r="D1725" s="9"/>
      <c r="E1725" s="9">
        <v>1</v>
      </c>
      <c r="F1725" s="9">
        <v>1</v>
      </c>
    </row>
    <row r="1726" spans="1:6" x14ac:dyDescent="0.25">
      <c r="A1726" s="14">
        <v>41976.676574074074</v>
      </c>
      <c r="B1726" s="9">
        <v>1</v>
      </c>
      <c r="C1726" s="9"/>
      <c r="D1726" s="9"/>
      <c r="E1726" s="9"/>
      <c r="F1726" s="9">
        <v>1</v>
      </c>
    </row>
    <row r="1727" spans="1:6" x14ac:dyDescent="0.25">
      <c r="A1727" s="14">
        <v>41976.796643518515</v>
      </c>
      <c r="B1727" s="9"/>
      <c r="C1727" s="9">
        <v>1</v>
      </c>
      <c r="D1727" s="9"/>
      <c r="E1727" s="9"/>
      <c r="F1727" s="9">
        <v>1</v>
      </c>
    </row>
    <row r="1728" spans="1:6" x14ac:dyDescent="0.25">
      <c r="A1728" s="14">
        <v>41976.83185185185</v>
      </c>
      <c r="B1728" s="9">
        <v>1</v>
      </c>
      <c r="C1728" s="9"/>
      <c r="D1728" s="9"/>
      <c r="E1728" s="9"/>
      <c r="F1728" s="9">
        <v>1</v>
      </c>
    </row>
    <row r="1729" spans="1:6" x14ac:dyDescent="0.25">
      <c r="A1729" s="14">
        <v>41977.571770833332</v>
      </c>
      <c r="B1729" s="9">
        <v>1</v>
      </c>
      <c r="C1729" s="9"/>
      <c r="D1729" s="9"/>
      <c r="E1729" s="9"/>
      <c r="F1729" s="9">
        <v>1</v>
      </c>
    </row>
    <row r="1730" spans="1:6" x14ac:dyDescent="0.25">
      <c r="A1730" s="14">
        <v>41977.693888888891</v>
      </c>
      <c r="B1730" s="9"/>
      <c r="C1730" s="9"/>
      <c r="D1730" s="9"/>
      <c r="E1730" s="9">
        <v>1</v>
      </c>
      <c r="F1730" s="9">
        <v>1</v>
      </c>
    </row>
    <row r="1731" spans="1:6" x14ac:dyDescent="0.25">
      <c r="A1731" s="14">
        <v>41977.988865740743</v>
      </c>
      <c r="B1731" s="9"/>
      <c r="C1731" s="9">
        <v>1</v>
      </c>
      <c r="D1731" s="9"/>
      <c r="E1731" s="9"/>
      <c r="F1731" s="9">
        <v>1</v>
      </c>
    </row>
    <row r="1732" spans="1:6" x14ac:dyDescent="0.25">
      <c r="A1732" s="14">
        <v>41978.552060185182</v>
      </c>
      <c r="B1732" s="9"/>
      <c r="C1732" s="9">
        <v>1</v>
      </c>
      <c r="D1732" s="9"/>
      <c r="E1732" s="9"/>
      <c r="F1732" s="9">
        <v>1</v>
      </c>
    </row>
    <row r="1733" spans="1:6" x14ac:dyDescent="0.25">
      <c r="A1733" s="14">
        <v>41978.722638888888</v>
      </c>
      <c r="B1733" s="9">
        <v>1</v>
      </c>
      <c r="C1733" s="9"/>
      <c r="D1733" s="9"/>
      <c r="E1733" s="9"/>
      <c r="F1733" s="9">
        <v>1</v>
      </c>
    </row>
    <row r="1734" spans="1:6" x14ac:dyDescent="0.25">
      <c r="A1734" s="14">
        <v>41980.573460648149</v>
      </c>
      <c r="B1734" s="9"/>
      <c r="C1734" s="9"/>
      <c r="D1734" s="9"/>
      <c r="E1734" s="9">
        <v>1</v>
      </c>
      <c r="F1734" s="9">
        <v>1</v>
      </c>
    </row>
    <row r="1735" spans="1:6" x14ac:dyDescent="0.25">
      <c r="A1735" s="14">
        <v>41980.859189814815</v>
      </c>
      <c r="B1735" s="9"/>
      <c r="C1735" s="9">
        <v>1</v>
      </c>
      <c r="D1735" s="9"/>
      <c r="E1735" s="9"/>
      <c r="F1735" s="9">
        <v>1</v>
      </c>
    </row>
    <row r="1736" spans="1:6" x14ac:dyDescent="0.25">
      <c r="A1736" s="14">
        <v>41981.363969907405</v>
      </c>
      <c r="B1736" s="9"/>
      <c r="C1736" s="9">
        <v>1</v>
      </c>
      <c r="D1736" s="9"/>
      <c r="E1736" s="9"/>
      <c r="F1736" s="9">
        <v>1</v>
      </c>
    </row>
    <row r="1737" spans="1:6" x14ac:dyDescent="0.25">
      <c r="A1737" s="14">
        <v>41981.57372685185</v>
      </c>
      <c r="B1737" s="9"/>
      <c r="C1737" s="9"/>
      <c r="D1737" s="9"/>
      <c r="E1737" s="9">
        <v>1</v>
      </c>
      <c r="F1737" s="9">
        <v>1</v>
      </c>
    </row>
    <row r="1738" spans="1:6" x14ac:dyDescent="0.25">
      <c r="A1738" s="14">
        <v>41981.934837962966</v>
      </c>
      <c r="B1738" s="9"/>
      <c r="C1738" s="9"/>
      <c r="D1738" s="9"/>
      <c r="E1738" s="9">
        <v>1</v>
      </c>
      <c r="F1738" s="9">
        <v>1</v>
      </c>
    </row>
    <row r="1739" spans="1:6" x14ac:dyDescent="0.25">
      <c r="A1739" s="14">
        <v>41982.48027777778</v>
      </c>
      <c r="B1739" s="9"/>
      <c r="C1739" s="9"/>
      <c r="D1739" s="9"/>
      <c r="E1739" s="9">
        <v>1</v>
      </c>
      <c r="F1739" s="9">
        <v>1</v>
      </c>
    </row>
    <row r="1740" spans="1:6" x14ac:dyDescent="0.25">
      <c r="A1740" s="14">
        <v>41982.528738425928</v>
      </c>
      <c r="B1740" s="9"/>
      <c r="C1740" s="9">
        <v>1</v>
      </c>
      <c r="D1740" s="9"/>
      <c r="E1740" s="9"/>
      <c r="F1740" s="9">
        <v>1</v>
      </c>
    </row>
    <row r="1741" spans="1:6" x14ac:dyDescent="0.25">
      <c r="A1741" s="14">
        <v>41982.565023148149</v>
      </c>
      <c r="B1741" s="9"/>
      <c r="C1741" s="9"/>
      <c r="D1741" s="9"/>
      <c r="E1741" s="9">
        <v>1</v>
      </c>
      <c r="F1741" s="9">
        <v>1</v>
      </c>
    </row>
    <row r="1742" spans="1:6" x14ac:dyDescent="0.25">
      <c r="A1742" s="14">
        <v>41982.665312500001</v>
      </c>
      <c r="B1742" s="9"/>
      <c r="C1742" s="9">
        <v>1</v>
      </c>
      <c r="D1742" s="9"/>
      <c r="E1742" s="9"/>
      <c r="F1742" s="9">
        <v>1</v>
      </c>
    </row>
    <row r="1743" spans="1:6" x14ac:dyDescent="0.25">
      <c r="A1743" s="14">
        <v>41982.678946759261</v>
      </c>
      <c r="B1743" s="9"/>
      <c r="C1743" s="9"/>
      <c r="D1743" s="9"/>
      <c r="E1743" s="9">
        <v>1</v>
      </c>
      <c r="F1743" s="9">
        <v>1</v>
      </c>
    </row>
    <row r="1744" spans="1:6" x14ac:dyDescent="0.25">
      <c r="A1744" s="14">
        <v>41982.696053240739</v>
      </c>
      <c r="B1744" s="9"/>
      <c r="C1744" s="9">
        <v>1</v>
      </c>
      <c r="D1744" s="9"/>
      <c r="E1744" s="9"/>
      <c r="F1744" s="9">
        <v>1</v>
      </c>
    </row>
    <row r="1745" spans="1:6" x14ac:dyDescent="0.25">
      <c r="A1745" s="14">
        <v>41982.902662037035</v>
      </c>
      <c r="B1745" s="9"/>
      <c r="C1745" s="9">
        <v>1</v>
      </c>
      <c r="D1745" s="9"/>
      <c r="E1745" s="9"/>
      <c r="F1745" s="9">
        <v>1</v>
      </c>
    </row>
    <row r="1746" spans="1:6" x14ac:dyDescent="0.25">
      <c r="A1746" s="14">
        <v>41983.54451388889</v>
      </c>
      <c r="B1746" s="9"/>
      <c r="C1746" s="9">
        <v>1</v>
      </c>
      <c r="D1746" s="9"/>
      <c r="E1746" s="9"/>
      <c r="F1746" s="9">
        <v>1</v>
      </c>
    </row>
    <row r="1747" spans="1:6" x14ac:dyDescent="0.25">
      <c r="A1747" s="14">
        <v>41984.484398148146</v>
      </c>
      <c r="B1747" s="9"/>
      <c r="C1747" s="9">
        <v>1</v>
      </c>
      <c r="D1747" s="9"/>
      <c r="E1747" s="9"/>
      <c r="F1747" s="9">
        <v>1</v>
      </c>
    </row>
    <row r="1748" spans="1:6" x14ac:dyDescent="0.25">
      <c r="A1748" s="14">
        <v>41984.835324074076</v>
      </c>
      <c r="B1748" s="9">
        <v>1</v>
      </c>
      <c r="C1748" s="9"/>
      <c r="D1748" s="9"/>
      <c r="E1748" s="9"/>
      <c r="F1748" s="9">
        <v>1</v>
      </c>
    </row>
    <row r="1749" spans="1:6" x14ac:dyDescent="0.25">
      <c r="A1749" s="14">
        <v>41985.219027777777</v>
      </c>
      <c r="B1749" s="9"/>
      <c r="C1749" s="9">
        <v>1</v>
      </c>
      <c r="D1749" s="9"/>
      <c r="E1749" s="9"/>
      <c r="F1749" s="9">
        <v>1</v>
      </c>
    </row>
    <row r="1750" spans="1:6" x14ac:dyDescent="0.25">
      <c r="A1750" s="14">
        <v>41985.900393518517</v>
      </c>
      <c r="B1750" s="9">
        <v>1</v>
      </c>
      <c r="C1750" s="9"/>
      <c r="D1750" s="9"/>
      <c r="E1750" s="9"/>
      <c r="F1750" s="9">
        <v>1</v>
      </c>
    </row>
    <row r="1751" spans="1:6" x14ac:dyDescent="0.25">
      <c r="A1751" s="14">
        <v>41987.610636574071</v>
      </c>
      <c r="B1751" s="9"/>
      <c r="C1751" s="9">
        <v>1</v>
      </c>
      <c r="D1751" s="9"/>
      <c r="E1751" s="9"/>
      <c r="F1751" s="9">
        <v>1</v>
      </c>
    </row>
    <row r="1752" spans="1:6" x14ac:dyDescent="0.25">
      <c r="A1752" s="14">
        <v>41988.340497685182</v>
      </c>
      <c r="B1752" s="9"/>
      <c r="C1752" s="9"/>
      <c r="D1752" s="9"/>
      <c r="E1752" s="9">
        <v>1</v>
      </c>
      <c r="F1752" s="9">
        <v>1</v>
      </c>
    </row>
    <row r="1753" spans="1:6" x14ac:dyDescent="0.25">
      <c r="A1753" s="14">
        <v>41988.408750000002</v>
      </c>
      <c r="B1753" s="9"/>
      <c r="C1753" s="9"/>
      <c r="D1753" s="9"/>
      <c r="E1753" s="9">
        <v>1</v>
      </c>
      <c r="F1753" s="9">
        <v>1</v>
      </c>
    </row>
    <row r="1754" spans="1:6" x14ac:dyDescent="0.25">
      <c r="A1754" s="14">
        <v>41988.621608796297</v>
      </c>
      <c r="B1754" s="9"/>
      <c r="C1754" s="9"/>
      <c r="D1754" s="9"/>
      <c r="E1754" s="9">
        <v>1</v>
      </c>
      <c r="F1754" s="9">
        <v>1</v>
      </c>
    </row>
    <row r="1755" spans="1:6" x14ac:dyDescent="0.25">
      <c r="A1755" s="14">
        <v>41988.755729166667</v>
      </c>
      <c r="B1755" s="9"/>
      <c r="C1755" s="9"/>
      <c r="D1755" s="9"/>
      <c r="E1755" s="9">
        <v>1</v>
      </c>
      <c r="F1755" s="9">
        <v>1</v>
      </c>
    </row>
    <row r="1756" spans="1:6" x14ac:dyDescent="0.25">
      <c r="A1756" s="14">
        <v>41989.039212962962</v>
      </c>
      <c r="B1756" s="9"/>
      <c r="C1756" s="9"/>
      <c r="D1756" s="9"/>
      <c r="E1756" s="9">
        <v>1</v>
      </c>
      <c r="F1756" s="9">
        <v>1</v>
      </c>
    </row>
    <row r="1757" spans="1:6" x14ac:dyDescent="0.25">
      <c r="A1757" s="14">
        <v>41989.456076388888</v>
      </c>
      <c r="B1757" s="9"/>
      <c r="C1757" s="9">
        <v>1</v>
      </c>
      <c r="D1757" s="9"/>
      <c r="E1757" s="9"/>
      <c r="F1757" s="9">
        <v>1</v>
      </c>
    </row>
    <row r="1758" spans="1:6" x14ac:dyDescent="0.25">
      <c r="A1758" s="14">
        <v>41989.610879629632</v>
      </c>
      <c r="B1758" s="9"/>
      <c r="C1758" s="9"/>
      <c r="D1758" s="9"/>
      <c r="E1758" s="9">
        <v>1</v>
      </c>
      <c r="F1758" s="9">
        <v>1</v>
      </c>
    </row>
    <row r="1759" spans="1:6" x14ac:dyDescent="0.25">
      <c r="A1759" s="14">
        <v>41989.645358796297</v>
      </c>
      <c r="B1759" s="9">
        <v>1</v>
      </c>
      <c r="C1759" s="9"/>
      <c r="D1759" s="9"/>
      <c r="E1759" s="9"/>
      <c r="F1759" s="9">
        <v>1</v>
      </c>
    </row>
    <row r="1760" spans="1:6" x14ac:dyDescent="0.25">
      <c r="A1760" s="14">
        <v>41989.703009259261</v>
      </c>
      <c r="B1760" s="9"/>
      <c r="C1760" s="9"/>
      <c r="D1760" s="9"/>
      <c r="E1760" s="9">
        <v>1</v>
      </c>
      <c r="F1760" s="9">
        <v>1</v>
      </c>
    </row>
    <row r="1761" spans="1:6" x14ac:dyDescent="0.25">
      <c r="A1761" s="14">
        <v>41989.70480324074</v>
      </c>
      <c r="B1761" s="9"/>
      <c r="C1761" s="9"/>
      <c r="D1761" s="9"/>
      <c r="E1761" s="9">
        <v>1</v>
      </c>
      <c r="F1761" s="9">
        <v>1</v>
      </c>
    </row>
    <row r="1762" spans="1:6" x14ac:dyDescent="0.25">
      <c r="A1762" s="14">
        <v>41990.229710648149</v>
      </c>
      <c r="B1762" s="9"/>
      <c r="C1762" s="9">
        <v>1</v>
      </c>
      <c r="D1762" s="9"/>
      <c r="E1762" s="9"/>
      <c r="F1762" s="9">
        <v>1</v>
      </c>
    </row>
    <row r="1763" spans="1:6" x14ac:dyDescent="0.25">
      <c r="A1763" s="14">
        <v>41990.298043981478</v>
      </c>
      <c r="B1763" s="9"/>
      <c r="C1763" s="9">
        <v>1</v>
      </c>
      <c r="D1763" s="9"/>
      <c r="E1763" s="9"/>
      <c r="F1763" s="9">
        <v>1</v>
      </c>
    </row>
    <row r="1764" spans="1:6" x14ac:dyDescent="0.25">
      <c r="A1764" s="14">
        <v>41990.375775462962</v>
      </c>
      <c r="B1764" s="9"/>
      <c r="C1764" s="9">
        <v>1</v>
      </c>
      <c r="D1764" s="9"/>
      <c r="E1764" s="9"/>
      <c r="F1764" s="9">
        <v>1</v>
      </c>
    </row>
    <row r="1765" spans="1:6" x14ac:dyDescent="0.25">
      <c r="A1765" s="14">
        <v>41990.377152777779</v>
      </c>
      <c r="B1765" s="9"/>
      <c r="C1765" s="9"/>
      <c r="D1765" s="9"/>
      <c r="E1765" s="9">
        <v>1</v>
      </c>
      <c r="F1765" s="9">
        <v>1</v>
      </c>
    </row>
    <row r="1766" spans="1:6" x14ac:dyDescent="0.25">
      <c r="A1766" s="14">
        <v>41990.40421296296</v>
      </c>
      <c r="B1766" s="9"/>
      <c r="C1766" s="9">
        <v>1</v>
      </c>
      <c r="D1766" s="9"/>
      <c r="E1766" s="9"/>
      <c r="F1766" s="9">
        <v>1</v>
      </c>
    </row>
    <row r="1767" spans="1:6" x14ac:dyDescent="0.25">
      <c r="A1767" s="14">
        <v>41990.790300925924</v>
      </c>
      <c r="B1767" s="9"/>
      <c r="C1767" s="9"/>
      <c r="D1767" s="9"/>
      <c r="E1767" s="9">
        <v>1</v>
      </c>
      <c r="F1767" s="9">
        <v>1</v>
      </c>
    </row>
    <row r="1768" spans="1:6" x14ac:dyDescent="0.25">
      <c r="A1768" s="14">
        <v>41990.814155092594</v>
      </c>
      <c r="B1768" s="9"/>
      <c r="C1768" s="9">
        <v>1</v>
      </c>
      <c r="D1768" s="9"/>
      <c r="E1768" s="9"/>
      <c r="F1768" s="9">
        <v>1</v>
      </c>
    </row>
    <row r="1769" spans="1:6" x14ac:dyDescent="0.25">
      <c r="A1769" s="14">
        <v>41991.31832175926</v>
      </c>
      <c r="B1769" s="9"/>
      <c r="C1769" s="9">
        <v>1</v>
      </c>
      <c r="D1769" s="9"/>
      <c r="E1769" s="9"/>
      <c r="F1769" s="9">
        <v>1</v>
      </c>
    </row>
    <row r="1770" spans="1:6" x14ac:dyDescent="0.25">
      <c r="A1770" s="14">
        <v>41991.505127314813</v>
      </c>
      <c r="B1770" s="9"/>
      <c r="C1770" s="9">
        <v>1</v>
      </c>
      <c r="D1770" s="9"/>
      <c r="E1770" s="9"/>
      <c r="F1770" s="9">
        <v>1</v>
      </c>
    </row>
    <row r="1771" spans="1:6" x14ac:dyDescent="0.25">
      <c r="A1771" s="14">
        <v>41992.96603009259</v>
      </c>
      <c r="B1771" s="9"/>
      <c r="C1771" s="9">
        <v>1</v>
      </c>
      <c r="D1771" s="9"/>
      <c r="E1771" s="9"/>
      <c r="F1771" s="9">
        <v>1</v>
      </c>
    </row>
    <row r="1772" spans="1:6" x14ac:dyDescent="0.25">
      <c r="A1772" s="14">
        <v>41993.529965277776</v>
      </c>
      <c r="B1772" s="9"/>
      <c r="C1772" s="9">
        <v>1</v>
      </c>
      <c r="D1772" s="9"/>
      <c r="E1772" s="9"/>
      <c r="F1772" s="9">
        <v>1</v>
      </c>
    </row>
    <row r="1773" spans="1:6" x14ac:dyDescent="0.25">
      <c r="A1773" s="14">
        <v>41993.616006944445</v>
      </c>
      <c r="B1773" s="9"/>
      <c r="C1773" s="9"/>
      <c r="D1773" s="9"/>
      <c r="E1773" s="9">
        <v>1</v>
      </c>
      <c r="F1773" s="9">
        <v>1</v>
      </c>
    </row>
    <row r="1774" spans="1:6" x14ac:dyDescent="0.25">
      <c r="A1774" s="14">
        <v>41994.875740740739</v>
      </c>
      <c r="B1774" s="9"/>
      <c r="C1774" s="9">
        <v>1</v>
      </c>
      <c r="D1774" s="9"/>
      <c r="E1774" s="9"/>
      <c r="F1774" s="9">
        <v>1</v>
      </c>
    </row>
    <row r="1775" spans="1:6" x14ac:dyDescent="0.25">
      <c r="A1775" s="14">
        <v>41995.544652777775</v>
      </c>
      <c r="B1775" s="9"/>
      <c r="C1775" s="9"/>
      <c r="D1775" s="9"/>
      <c r="E1775" s="9">
        <v>1</v>
      </c>
      <c r="F1775" s="9">
        <v>1</v>
      </c>
    </row>
    <row r="1776" spans="1:6" x14ac:dyDescent="0.25">
      <c r="A1776" s="14">
        <v>41995.662152777775</v>
      </c>
      <c r="B1776" s="9"/>
      <c r="C1776" s="9"/>
      <c r="D1776" s="9"/>
      <c r="E1776" s="9">
        <v>1</v>
      </c>
      <c r="F1776" s="9">
        <v>1</v>
      </c>
    </row>
    <row r="1777" spans="1:6" x14ac:dyDescent="0.25">
      <c r="A1777" s="14">
        <v>41996.624062499999</v>
      </c>
      <c r="B1777" s="9"/>
      <c r="C1777" s="9"/>
      <c r="D1777" s="9"/>
      <c r="E1777" s="9">
        <v>1</v>
      </c>
      <c r="F1777" s="9">
        <v>1</v>
      </c>
    </row>
    <row r="1778" spans="1:6" x14ac:dyDescent="0.25">
      <c r="A1778" s="14">
        <v>41997.299571759257</v>
      </c>
      <c r="B1778" s="9"/>
      <c r="C1778" s="9"/>
      <c r="D1778" s="9"/>
      <c r="E1778" s="9">
        <v>1</v>
      </c>
      <c r="F1778" s="9">
        <v>1</v>
      </c>
    </row>
    <row r="1779" spans="1:6" x14ac:dyDescent="0.25">
      <c r="A1779" s="14">
        <v>41998.956006944441</v>
      </c>
      <c r="B1779" s="9"/>
      <c r="C1779" s="9">
        <v>1</v>
      </c>
      <c r="D1779" s="9"/>
      <c r="E1779" s="9"/>
      <c r="F1779" s="9">
        <v>1</v>
      </c>
    </row>
    <row r="1780" spans="1:6" x14ac:dyDescent="0.25">
      <c r="A1780" s="14">
        <v>41999.652731481481</v>
      </c>
      <c r="B1780" s="9">
        <v>1</v>
      </c>
      <c r="C1780" s="9"/>
      <c r="D1780" s="9"/>
      <c r="E1780" s="9"/>
      <c r="F1780" s="9">
        <v>1</v>
      </c>
    </row>
    <row r="1781" spans="1:6" x14ac:dyDescent="0.25">
      <c r="A1781" s="14">
        <v>42000.091909722221</v>
      </c>
      <c r="B1781" s="9"/>
      <c r="C1781" s="9">
        <v>1</v>
      </c>
      <c r="D1781" s="9"/>
      <c r="E1781" s="9"/>
      <c r="F1781" s="9">
        <v>1</v>
      </c>
    </row>
    <row r="1782" spans="1:6" x14ac:dyDescent="0.25">
      <c r="A1782" s="14">
        <v>42002.336550925924</v>
      </c>
      <c r="B1782" s="9"/>
      <c r="C1782" s="9">
        <v>1</v>
      </c>
      <c r="D1782" s="9"/>
      <c r="E1782" s="9"/>
      <c r="F1782" s="9">
        <v>1</v>
      </c>
    </row>
    <row r="1783" spans="1:6" x14ac:dyDescent="0.25">
      <c r="A1783" s="14">
        <v>42002.609155092592</v>
      </c>
      <c r="B1783" s="9"/>
      <c r="C1783" s="9">
        <v>1</v>
      </c>
      <c r="D1783" s="9"/>
      <c r="E1783" s="9"/>
      <c r="F1783" s="9">
        <v>1</v>
      </c>
    </row>
    <row r="1784" spans="1:6" x14ac:dyDescent="0.25">
      <c r="A1784" s="14">
        <v>42002.718657407408</v>
      </c>
      <c r="B1784" s="9"/>
      <c r="C1784" s="9">
        <v>1</v>
      </c>
      <c r="D1784" s="9"/>
      <c r="E1784" s="9"/>
      <c r="F1784" s="9">
        <v>1</v>
      </c>
    </row>
    <row r="1785" spans="1:6" x14ac:dyDescent="0.25">
      <c r="A1785" s="14">
        <v>42003.447222222225</v>
      </c>
      <c r="B1785" s="9"/>
      <c r="C1785" s="9">
        <v>1</v>
      </c>
      <c r="D1785" s="9"/>
      <c r="E1785" s="9"/>
      <c r="F1785" s="9">
        <v>1</v>
      </c>
    </row>
    <row r="1786" spans="1:6" x14ac:dyDescent="0.25">
      <c r="A1786" s="14">
        <v>42003.74009259259</v>
      </c>
      <c r="B1786" s="9"/>
      <c r="C1786" s="9"/>
      <c r="D1786" s="9"/>
      <c r="E1786" s="9">
        <v>1</v>
      </c>
      <c r="F1786" s="9">
        <v>1</v>
      </c>
    </row>
    <row r="1787" spans="1:6" x14ac:dyDescent="0.25">
      <c r="A1787" s="14">
        <v>42004.495532407411</v>
      </c>
      <c r="B1787" s="9"/>
      <c r="C1787" s="9"/>
      <c r="D1787" s="9"/>
      <c r="E1787" s="9">
        <v>1</v>
      </c>
      <c r="F1787" s="9">
        <v>1</v>
      </c>
    </row>
    <row r="1788" spans="1:6" x14ac:dyDescent="0.25">
      <c r="A1788" s="14">
        <v>42005.041655092595</v>
      </c>
      <c r="B1788" s="9"/>
      <c r="C1788" s="9">
        <v>1</v>
      </c>
      <c r="D1788" s="9"/>
      <c r="E1788" s="9"/>
      <c r="F1788" s="9">
        <v>1</v>
      </c>
    </row>
    <row r="1789" spans="1:6" x14ac:dyDescent="0.25">
      <c r="A1789" s="14">
        <v>42005.813738425924</v>
      </c>
      <c r="B1789" s="9"/>
      <c r="C1789" s="9"/>
      <c r="D1789" s="9"/>
      <c r="E1789" s="9">
        <v>1</v>
      </c>
      <c r="F1789" s="9">
        <v>1</v>
      </c>
    </row>
    <row r="1790" spans="1:6" x14ac:dyDescent="0.25">
      <c r="A1790" s="14">
        <v>42006.700358796297</v>
      </c>
      <c r="B1790" s="9"/>
      <c r="C1790" s="9">
        <v>1</v>
      </c>
      <c r="D1790" s="9"/>
      <c r="E1790" s="9"/>
      <c r="F1790" s="9">
        <v>1</v>
      </c>
    </row>
    <row r="1791" spans="1:6" x14ac:dyDescent="0.25">
      <c r="A1791" s="14">
        <v>42006.808125000003</v>
      </c>
      <c r="B1791" s="9">
        <v>1</v>
      </c>
      <c r="C1791" s="9"/>
      <c r="D1791" s="9"/>
      <c r="E1791" s="9"/>
      <c r="F1791" s="9">
        <v>1</v>
      </c>
    </row>
    <row r="1792" spans="1:6" x14ac:dyDescent="0.25">
      <c r="A1792" s="14">
        <v>42007.580347222225</v>
      </c>
      <c r="B1792" s="9">
        <v>1</v>
      </c>
      <c r="C1792" s="9"/>
      <c r="D1792" s="9"/>
      <c r="E1792" s="9"/>
      <c r="F1792" s="9">
        <v>1</v>
      </c>
    </row>
    <row r="1793" spans="1:6" x14ac:dyDescent="0.25">
      <c r="A1793" s="14">
        <v>42009.284930555557</v>
      </c>
      <c r="B1793" s="9"/>
      <c r="C1793" s="9">
        <v>1</v>
      </c>
      <c r="D1793" s="9"/>
      <c r="E1793" s="9"/>
      <c r="F1793" s="9">
        <v>1</v>
      </c>
    </row>
    <row r="1794" spans="1:6" x14ac:dyDescent="0.25">
      <c r="A1794" s="14">
        <v>42009.432280092595</v>
      </c>
      <c r="B1794" s="9"/>
      <c r="C1794" s="9">
        <v>1</v>
      </c>
      <c r="D1794" s="9"/>
      <c r="E1794" s="9"/>
      <c r="F1794" s="9">
        <v>1</v>
      </c>
    </row>
    <row r="1795" spans="1:6" x14ac:dyDescent="0.25">
      <c r="A1795" s="14">
        <v>42009.608865740738</v>
      </c>
      <c r="B1795" s="9"/>
      <c r="C1795" s="9">
        <v>1</v>
      </c>
      <c r="D1795" s="9"/>
      <c r="E1795" s="9"/>
      <c r="F1795" s="9">
        <v>1</v>
      </c>
    </row>
    <row r="1796" spans="1:6" x14ac:dyDescent="0.25">
      <c r="A1796" s="14">
        <v>42009.765613425923</v>
      </c>
      <c r="B1796" s="9">
        <v>1</v>
      </c>
      <c r="C1796" s="9"/>
      <c r="D1796" s="9"/>
      <c r="E1796" s="9"/>
      <c r="F1796" s="9">
        <v>1</v>
      </c>
    </row>
    <row r="1797" spans="1:6" x14ac:dyDescent="0.25">
      <c r="A1797" s="14">
        <v>42010.466180555559</v>
      </c>
      <c r="B1797" s="9"/>
      <c r="C1797" s="9">
        <v>1</v>
      </c>
      <c r="D1797" s="9"/>
      <c r="E1797" s="9"/>
      <c r="F1797" s="9">
        <v>1</v>
      </c>
    </row>
    <row r="1798" spans="1:6" x14ac:dyDescent="0.25">
      <c r="A1798" s="14">
        <v>42010.613900462966</v>
      </c>
      <c r="B1798" s="9"/>
      <c r="C1798" s="9"/>
      <c r="D1798" s="9"/>
      <c r="E1798" s="9">
        <v>1</v>
      </c>
      <c r="F1798" s="9">
        <v>1</v>
      </c>
    </row>
    <row r="1799" spans="1:6" x14ac:dyDescent="0.25">
      <c r="A1799" s="14">
        <v>42010.75990740741</v>
      </c>
      <c r="B1799" s="9"/>
      <c r="C1799" s="9">
        <v>1</v>
      </c>
      <c r="D1799" s="9"/>
      <c r="E1799" s="9"/>
      <c r="F1799" s="9">
        <v>1</v>
      </c>
    </row>
    <row r="1800" spans="1:6" x14ac:dyDescent="0.25">
      <c r="A1800" s="14">
        <v>42010.994247685187</v>
      </c>
      <c r="B1800" s="9"/>
      <c r="C1800" s="9"/>
      <c r="D1800" s="9"/>
      <c r="E1800" s="9">
        <v>1</v>
      </c>
      <c r="F1800" s="9">
        <v>1</v>
      </c>
    </row>
    <row r="1801" spans="1:6" x14ac:dyDescent="0.25">
      <c r="A1801" s="14">
        <v>42011.342847222222</v>
      </c>
      <c r="B1801" s="9"/>
      <c r="C1801" s="9">
        <v>1</v>
      </c>
      <c r="D1801" s="9"/>
      <c r="E1801" s="9"/>
      <c r="F1801" s="9">
        <v>1</v>
      </c>
    </row>
    <row r="1802" spans="1:6" x14ac:dyDescent="0.25">
      <c r="A1802" s="14">
        <v>42011.419803240744</v>
      </c>
      <c r="B1802" s="9"/>
      <c r="C1802" s="9"/>
      <c r="D1802" s="9"/>
      <c r="E1802" s="9">
        <v>1</v>
      </c>
      <c r="F1802" s="9">
        <v>1</v>
      </c>
    </row>
    <row r="1803" spans="1:6" x14ac:dyDescent="0.25">
      <c r="A1803" s="14">
        <v>42011.717604166668</v>
      </c>
      <c r="B1803" s="9">
        <v>1</v>
      </c>
      <c r="C1803" s="9"/>
      <c r="D1803" s="9"/>
      <c r="E1803" s="9"/>
      <c r="F1803" s="9">
        <v>1</v>
      </c>
    </row>
    <row r="1804" spans="1:6" x14ac:dyDescent="0.25">
      <c r="A1804" s="14">
        <v>42012.559965277775</v>
      </c>
      <c r="B1804" s="9"/>
      <c r="C1804" s="9">
        <v>1</v>
      </c>
      <c r="D1804" s="9"/>
      <c r="E1804" s="9"/>
      <c r="F1804" s="9">
        <v>1</v>
      </c>
    </row>
    <row r="1805" spans="1:6" x14ac:dyDescent="0.25">
      <c r="A1805" s="14">
        <v>42012.850694444445</v>
      </c>
      <c r="B1805" s="9"/>
      <c r="C1805" s="9">
        <v>1</v>
      </c>
      <c r="D1805" s="9"/>
      <c r="E1805" s="9"/>
      <c r="F1805" s="9">
        <v>1</v>
      </c>
    </row>
    <row r="1806" spans="1:6" x14ac:dyDescent="0.25">
      <c r="A1806" s="14">
        <v>42012.944201388891</v>
      </c>
      <c r="B1806" s="9"/>
      <c r="C1806" s="9"/>
      <c r="D1806" s="9"/>
      <c r="E1806" s="9">
        <v>1</v>
      </c>
      <c r="F1806" s="9">
        <v>1</v>
      </c>
    </row>
    <row r="1807" spans="1:6" x14ac:dyDescent="0.25">
      <c r="A1807" s="14">
        <v>42013.216168981482</v>
      </c>
      <c r="B1807" s="9"/>
      <c r="C1807" s="9">
        <v>1</v>
      </c>
      <c r="D1807" s="9"/>
      <c r="E1807" s="9"/>
      <c r="F1807" s="9">
        <v>1</v>
      </c>
    </row>
    <row r="1808" spans="1:6" x14ac:dyDescent="0.25">
      <c r="A1808" s="14">
        <v>42013.707280092596</v>
      </c>
      <c r="B1808" s="9"/>
      <c r="C1808" s="9">
        <v>1</v>
      </c>
      <c r="D1808" s="9"/>
      <c r="E1808" s="9"/>
      <c r="F1808" s="9">
        <v>1</v>
      </c>
    </row>
    <row r="1809" spans="1:6" x14ac:dyDescent="0.25">
      <c r="A1809" s="14">
        <v>42014.623993055553</v>
      </c>
      <c r="B1809" s="9"/>
      <c r="C1809" s="9"/>
      <c r="D1809" s="9"/>
      <c r="E1809" s="9">
        <v>1</v>
      </c>
      <c r="F1809" s="9">
        <v>1</v>
      </c>
    </row>
    <row r="1810" spans="1:6" x14ac:dyDescent="0.25">
      <c r="A1810" s="14">
        <v>42015.842118055552</v>
      </c>
      <c r="B1810" s="9"/>
      <c r="C1810" s="9"/>
      <c r="D1810" s="9"/>
      <c r="E1810" s="9">
        <v>1</v>
      </c>
      <c r="F1810" s="9">
        <v>1</v>
      </c>
    </row>
    <row r="1811" spans="1:6" x14ac:dyDescent="0.25">
      <c r="A1811" s="14">
        <v>42015.912280092591</v>
      </c>
      <c r="B1811" s="9"/>
      <c r="C1811" s="9">
        <v>1</v>
      </c>
      <c r="D1811" s="9"/>
      <c r="E1811" s="9"/>
      <c r="F1811" s="9">
        <v>1</v>
      </c>
    </row>
    <row r="1812" spans="1:6" x14ac:dyDescent="0.25">
      <c r="A1812" s="14">
        <v>42016.43310185185</v>
      </c>
      <c r="B1812" s="9"/>
      <c r="C1812" s="9"/>
      <c r="D1812" s="9"/>
      <c r="E1812" s="9">
        <v>1</v>
      </c>
      <c r="F1812" s="9">
        <v>1</v>
      </c>
    </row>
    <row r="1813" spans="1:6" x14ac:dyDescent="0.25">
      <c r="A1813" s="14">
        <v>42016.498344907406</v>
      </c>
      <c r="B1813" s="9"/>
      <c r="C1813" s="9"/>
      <c r="D1813" s="9"/>
      <c r="E1813" s="9">
        <v>1</v>
      </c>
      <c r="F1813" s="9">
        <v>1</v>
      </c>
    </row>
    <row r="1814" spans="1:6" x14ac:dyDescent="0.25">
      <c r="A1814" s="14">
        <v>42016.591874999998</v>
      </c>
      <c r="B1814" s="9"/>
      <c r="C1814" s="9"/>
      <c r="D1814" s="9"/>
      <c r="E1814" s="9">
        <v>1</v>
      </c>
      <c r="F1814" s="9">
        <v>1</v>
      </c>
    </row>
    <row r="1815" spans="1:6" x14ac:dyDescent="0.25">
      <c r="A1815" s="14">
        <v>42016.624131944445</v>
      </c>
      <c r="B1815" s="9"/>
      <c r="C1815" s="9"/>
      <c r="D1815" s="9"/>
      <c r="E1815" s="9">
        <v>1</v>
      </c>
      <c r="F1815" s="9">
        <v>1</v>
      </c>
    </row>
    <row r="1816" spans="1:6" x14ac:dyDescent="0.25">
      <c r="A1816" s="14">
        <v>42016.730358796296</v>
      </c>
      <c r="B1816" s="9"/>
      <c r="C1816" s="9"/>
      <c r="D1816" s="9"/>
      <c r="E1816" s="9">
        <v>1</v>
      </c>
      <c r="F1816" s="9">
        <v>1</v>
      </c>
    </row>
    <row r="1817" spans="1:6" x14ac:dyDescent="0.25">
      <c r="A1817" s="14">
        <v>42016.773240740738</v>
      </c>
      <c r="B1817" s="9"/>
      <c r="C1817" s="9"/>
      <c r="D1817" s="9"/>
      <c r="E1817" s="9">
        <v>1</v>
      </c>
      <c r="F1817" s="9">
        <v>1</v>
      </c>
    </row>
    <row r="1818" spans="1:6" x14ac:dyDescent="0.25">
      <c r="A1818" s="14">
        <v>42017.38590277778</v>
      </c>
      <c r="B1818" s="9"/>
      <c r="C1818" s="9">
        <v>1</v>
      </c>
      <c r="D1818" s="9"/>
      <c r="E1818" s="9"/>
      <c r="F1818" s="9">
        <v>1</v>
      </c>
    </row>
    <row r="1819" spans="1:6" x14ac:dyDescent="0.25">
      <c r="A1819" s="14">
        <v>42017.634953703702</v>
      </c>
      <c r="B1819" s="9">
        <v>1</v>
      </c>
      <c r="C1819" s="9"/>
      <c r="D1819" s="9"/>
      <c r="E1819" s="9"/>
      <c r="F1819" s="9">
        <v>1</v>
      </c>
    </row>
    <row r="1820" spans="1:6" x14ac:dyDescent="0.25">
      <c r="A1820" s="14">
        <v>42017.672118055554</v>
      </c>
      <c r="B1820" s="9"/>
      <c r="C1820" s="9"/>
      <c r="D1820" s="9"/>
      <c r="E1820" s="9">
        <v>1</v>
      </c>
      <c r="F1820" s="9">
        <v>1</v>
      </c>
    </row>
    <row r="1821" spans="1:6" x14ac:dyDescent="0.25">
      <c r="A1821" s="14">
        <v>42017.699004629627</v>
      </c>
      <c r="B1821" s="9"/>
      <c r="C1821" s="9">
        <v>1</v>
      </c>
      <c r="D1821" s="9"/>
      <c r="E1821" s="9"/>
      <c r="F1821" s="9">
        <v>1</v>
      </c>
    </row>
    <row r="1822" spans="1:6" x14ac:dyDescent="0.25">
      <c r="A1822" s="14">
        <v>42017.719085648147</v>
      </c>
      <c r="B1822" s="9">
        <v>1</v>
      </c>
      <c r="C1822" s="9"/>
      <c r="D1822" s="9"/>
      <c r="E1822" s="9"/>
      <c r="F1822" s="9">
        <v>1</v>
      </c>
    </row>
    <row r="1823" spans="1:6" x14ac:dyDescent="0.25">
      <c r="A1823" s="14">
        <v>42017.759108796294</v>
      </c>
      <c r="B1823" s="9"/>
      <c r="C1823" s="9"/>
      <c r="D1823" s="9"/>
      <c r="E1823" s="9">
        <v>1</v>
      </c>
      <c r="F1823" s="9">
        <v>1</v>
      </c>
    </row>
    <row r="1824" spans="1:6" x14ac:dyDescent="0.25">
      <c r="A1824" s="14">
        <v>42017.863217592596</v>
      </c>
      <c r="B1824" s="9"/>
      <c r="C1824" s="9">
        <v>1</v>
      </c>
      <c r="D1824" s="9"/>
      <c r="E1824" s="9"/>
      <c r="F1824" s="9">
        <v>1</v>
      </c>
    </row>
    <row r="1825" spans="1:6" x14ac:dyDescent="0.25">
      <c r="A1825" s="14">
        <v>42018.468564814815</v>
      </c>
      <c r="B1825" s="9"/>
      <c r="C1825" s="9"/>
      <c r="D1825" s="9"/>
      <c r="E1825" s="9">
        <v>1</v>
      </c>
      <c r="F1825" s="9">
        <v>1</v>
      </c>
    </row>
    <row r="1826" spans="1:6" x14ac:dyDescent="0.25">
      <c r="A1826" s="14">
        <v>42018.732164351852</v>
      </c>
      <c r="B1826" s="9"/>
      <c r="C1826" s="9">
        <v>1</v>
      </c>
      <c r="D1826" s="9"/>
      <c r="E1826" s="9"/>
      <c r="F1826" s="9">
        <v>1</v>
      </c>
    </row>
    <row r="1827" spans="1:6" x14ac:dyDescent="0.25">
      <c r="A1827" s="14">
        <v>42018.733263888891</v>
      </c>
      <c r="B1827" s="9"/>
      <c r="C1827" s="9"/>
      <c r="D1827" s="9"/>
      <c r="E1827" s="9">
        <v>1</v>
      </c>
      <c r="F1827" s="9">
        <v>1</v>
      </c>
    </row>
    <row r="1828" spans="1:6" x14ac:dyDescent="0.25">
      <c r="A1828" s="14">
        <v>42018.790300925924</v>
      </c>
      <c r="B1828" s="9"/>
      <c r="C1828" s="9"/>
      <c r="D1828" s="9"/>
      <c r="E1828" s="9">
        <v>1</v>
      </c>
      <c r="F1828" s="9">
        <v>1</v>
      </c>
    </row>
    <row r="1829" spans="1:6" x14ac:dyDescent="0.25">
      <c r="A1829" s="14">
        <v>42019.381840277776</v>
      </c>
      <c r="B1829" s="9"/>
      <c r="C1829" s="9"/>
      <c r="D1829" s="9"/>
      <c r="E1829" s="9">
        <v>1</v>
      </c>
      <c r="F1829" s="9">
        <v>1</v>
      </c>
    </row>
    <row r="1830" spans="1:6" x14ac:dyDescent="0.25">
      <c r="A1830" s="14">
        <v>42019.475428240738</v>
      </c>
      <c r="B1830" s="9"/>
      <c r="C1830" s="9">
        <v>1</v>
      </c>
      <c r="D1830" s="9"/>
      <c r="E1830" s="9"/>
      <c r="F1830" s="9">
        <v>1</v>
      </c>
    </row>
    <row r="1831" spans="1:6" x14ac:dyDescent="0.25">
      <c r="A1831" s="14">
        <v>42019.529432870368</v>
      </c>
      <c r="B1831" s="9"/>
      <c r="C1831" s="9">
        <v>1</v>
      </c>
      <c r="D1831" s="9"/>
      <c r="E1831" s="9"/>
      <c r="F1831" s="9">
        <v>1</v>
      </c>
    </row>
    <row r="1832" spans="1:6" x14ac:dyDescent="0.25">
      <c r="A1832" s="14">
        <v>42019.561111111114</v>
      </c>
      <c r="B1832" s="9"/>
      <c r="C1832" s="9">
        <v>1</v>
      </c>
      <c r="D1832" s="9"/>
      <c r="E1832" s="9"/>
      <c r="F1832" s="9">
        <v>1</v>
      </c>
    </row>
    <row r="1833" spans="1:6" x14ac:dyDescent="0.25">
      <c r="A1833" s="14">
        <v>42019.751504629632</v>
      </c>
      <c r="B1833" s="9"/>
      <c r="C1833" s="9"/>
      <c r="D1833" s="9"/>
      <c r="E1833" s="9">
        <v>1</v>
      </c>
      <c r="F1833" s="9">
        <v>1</v>
      </c>
    </row>
    <row r="1834" spans="1:6" x14ac:dyDescent="0.25">
      <c r="A1834" s="14">
        <v>42020.379016203704</v>
      </c>
      <c r="B1834" s="9"/>
      <c r="C1834" s="9">
        <v>1</v>
      </c>
      <c r="D1834" s="9"/>
      <c r="E1834" s="9"/>
      <c r="F1834" s="9">
        <v>1</v>
      </c>
    </row>
    <row r="1835" spans="1:6" x14ac:dyDescent="0.25">
      <c r="A1835" s="14">
        <v>42020.4922337963</v>
      </c>
      <c r="B1835" s="9"/>
      <c r="C1835" s="9"/>
      <c r="D1835" s="9"/>
      <c r="E1835" s="9">
        <v>1</v>
      </c>
      <c r="F1835" s="9">
        <v>1</v>
      </c>
    </row>
    <row r="1836" spans="1:6" x14ac:dyDescent="0.25">
      <c r="A1836" s="14">
        <v>42020.560300925928</v>
      </c>
      <c r="B1836" s="9"/>
      <c r="C1836" s="9">
        <v>1</v>
      </c>
      <c r="D1836" s="9"/>
      <c r="E1836" s="9"/>
      <c r="F1836" s="9">
        <v>1</v>
      </c>
    </row>
    <row r="1837" spans="1:6" x14ac:dyDescent="0.25">
      <c r="A1837" s="14">
        <v>42020.598368055558</v>
      </c>
      <c r="B1837" s="9"/>
      <c r="C1837" s="9"/>
      <c r="D1837" s="9"/>
      <c r="E1837" s="9">
        <v>1</v>
      </c>
      <c r="F1837" s="9">
        <v>1</v>
      </c>
    </row>
    <row r="1838" spans="1:6" x14ac:dyDescent="0.25">
      <c r="A1838" s="14">
        <v>42020.638333333336</v>
      </c>
      <c r="B1838" s="9"/>
      <c r="C1838" s="9"/>
      <c r="D1838" s="9"/>
      <c r="E1838" s="9">
        <v>1</v>
      </c>
      <c r="F1838" s="9">
        <v>1</v>
      </c>
    </row>
    <row r="1839" spans="1:6" x14ac:dyDescent="0.25">
      <c r="A1839" s="14">
        <v>42020.645914351851</v>
      </c>
      <c r="B1839" s="9"/>
      <c r="C1839" s="9">
        <v>1</v>
      </c>
      <c r="D1839" s="9"/>
      <c r="E1839" s="9"/>
      <c r="F1839" s="9">
        <v>1</v>
      </c>
    </row>
    <row r="1840" spans="1:6" x14ac:dyDescent="0.25">
      <c r="A1840" s="14">
        <v>42020.931400462963</v>
      </c>
      <c r="B1840" s="9"/>
      <c r="C1840" s="9">
        <v>1</v>
      </c>
      <c r="D1840" s="9"/>
      <c r="E1840" s="9"/>
      <c r="F1840" s="9">
        <v>1</v>
      </c>
    </row>
    <row r="1841" spans="1:6" x14ac:dyDescent="0.25">
      <c r="A1841" s="14">
        <v>42021.092858796299</v>
      </c>
      <c r="B1841" s="9"/>
      <c r="C1841" s="9">
        <v>1</v>
      </c>
      <c r="D1841" s="9"/>
      <c r="E1841" s="9"/>
      <c r="F1841" s="9">
        <v>1</v>
      </c>
    </row>
    <row r="1842" spans="1:6" x14ac:dyDescent="0.25">
      <c r="A1842" s="14">
        <v>42021.57503472222</v>
      </c>
      <c r="B1842" s="9"/>
      <c r="C1842" s="9">
        <v>1</v>
      </c>
      <c r="D1842" s="9"/>
      <c r="E1842" s="9"/>
      <c r="F1842" s="9">
        <v>1</v>
      </c>
    </row>
    <row r="1843" spans="1:6" x14ac:dyDescent="0.25">
      <c r="A1843" s="14">
        <v>42021.62394675926</v>
      </c>
      <c r="B1843" s="9"/>
      <c r="C1843" s="9"/>
      <c r="D1843" s="9"/>
      <c r="E1843" s="9">
        <v>1</v>
      </c>
      <c r="F1843" s="9">
        <v>1</v>
      </c>
    </row>
    <row r="1844" spans="1:6" x14ac:dyDescent="0.25">
      <c r="A1844" s="14">
        <v>42021.797766203701</v>
      </c>
      <c r="B1844" s="9"/>
      <c r="C1844" s="9">
        <v>1</v>
      </c>
      <c r="D1844" s="9"/>
      <c r="E1844" s="9"/>
      <c r="F1844" s="9">
        <v>1</v>
      </c>
    </row>
    <row r="1845" spans="1:6" x14ac:dyDescent="0.25">
      <c r="A1845" s="14">
        <v>42021.861655092594</v>
      </c>
      <c r="B1845" s="9"/>
      <c r="C1845" s="9">
        <v>1</v>
      </c>
      <c r="D1845" s="9"/>
      <c r="E1845" s="9"/>
      <c r="F1845" s="9">
        <v>1</v>
      </c>
    </row>
    <row r="1846" spans="1:6" x14ac:dyDescent="0.25">
      <c r="A1846" s="14">
        <v>42022.453194444446</v>
      </c>
      <c r="B1846" s="9"/>
      <c r="C1846" s="9">
        <v>1</v>
      </c>
      <c r="D1846" s="9"/>
      <c r="E1846" s="9"/>
      <c r="F1846" s="9">
        <v>1</v>
      </c>
    </row>
    <row r="1847" spans="1:6" x14ac:dyDescent="0.25">
      <c r="A1847" s="14">
        <v>42022.935081018521</v>
      </c>
      <c r="B1847" s="9"/>
      <c r="C1847" s="9">
        <v>1</v>
      </c>
      <c r="D1847" s="9"/>
      <c r="E1847" s="9"/>
      <c r="F1847" s="9">
        <v>1</v>
      </c>
    </row>
    <row r="1848" spans="1:6" x14ac:dyDescent="0.25">
      <c r="A1848" s="14">
        <v>42023.42664351852</v>
      </c>
      <c r="B1848" s="9"/>
      <c r="C1848" s="9"/>
      <c r="D1848" s="9"/>
      <c r="E1848" s="9">
        <v>1</v>
      </c>
      <c r="F1848" s="9">
        <v>1</v>
      </c>
    </row>
    <row r="1849" spans="1:6" x14ac:dyDescent="0.25">
      <c r="A1849" s="14">
        <v>42023.610289351855</v>
      </c>
      <c r="B1849" s="9"/>
      <c r="C1849" s="9">
        <v>1</v>
      </c>
      <c r="D1849" s="9"/>
      <c r="E1849" s="9"/>
      <c r="F1849" s="9">
        <v>1</v>
      </c>
    </row>
    <row r="1850" spans="1:6" x14ac:dyDescent="0.25">
      <c r="A1850" s="14">
        <v>42024.494560185187</v>
      </c>
      <c r="B1850" s="9"/>
      <c r="C1850" s="9"/>
      <c r="D1850" s="9"/>
      <c r="E1850" s="9">
        <v>1</v>
      </c>
      <c r="F1850" s="9">
        <v>1</v>
      </c>
    </row>
    <row r="1851" spans="1:6" x14ac:dyDescent="0.25">
      <c r="A1851" s="14">
        <v>42024.656805555554</v>
      </c>
      <c r="B1851" s="9"/>
      <c r="C1851" s="9"/>
      <c r="D1851" s="9"/>
      <c r="E1851" s="9">
        <v>1</v>
      </c>
      <c r="F1851" s="9">
        <v>1</v>
      </c>
    </row>
    <row r="1852" spans="1:6" x14ac:dyDescent="0.25">
      <c r="A1852" s="14">
        <v>42024.680358796293</v>
      </c>
      <c r="B1852" s="9"/>
      <c r="C1852" s="9">
        <v>1</v>
      </c>
      <c r="D1852" s="9"/>
      <c r="E1852" s="9"/>
      <c r="F1852" s="9">
        <v>1</v>
      </c>
    </row>
    <row r="1853" spans="1:6" x14ac:dyDescent="0.25">
      <c r="A1853" s="14">
        <v>42024.956446759257</v>
      </c>
      <c r="B1853" s="9"/>
      <c r="C1853" s="9"/>
      <c r="D1853" s="9"/>
      <c r="E1853" s="9">
        <v>1</v>
      </c>
      <c r="F1853" s="9">
        <v>1</v>
      </c>
    </row>
    <row r="1854" spans="1:6" x14ac:dyDescent="0.25">
      <c r="A1854" s="14">
        <v>42025.148761574077</v>
      </c>
      <c r="B1854" s="9"/>
      <c r="C1854" s="9">
        <v>1</v>
      </c>
      <c r="D1854" s="9"/>
      <c r="E1854" s="9"/>
      <c r="F1854" s="9">
        <v>1</v>
      </c>
    </row>
    <row r="1855" spans="1:6" x14ac:dyDescent="0.25">
      <c r="A1855" s="14">
        <v>42025.429606481484</v>
      </c>
      <c r="B1855" s="9"/>
      <c r="C1855" s="9">
        <v>1</v>
      </c>
      <c r="D1855" s="9"/>
      <c r="E1855" s="9"/>
      <c r="F1855" s="9">
        <v>1</v>
      </c>
    </row>
    <row r="1856" spans="1:6" x14ac:dyDescent="0.25">
      <c r="A1856" s="14">
        <v>42025.967847222222</v>
      </c>
      <c r="B1856" s="9"/>
      <c r="C1856" s="9"/>
      <c r="D1856" s="9"/>
      <c r="E1856" s="9">
        <v>1</v>
      </c>
      <c r="F1856" s="9">
        <v>1</v>
      </c>
    </row>
    <row r="1857" spans="1:6" x14ac:dyDescent="0.25">
      <c r="A1857" s="14">
        <v>42026.16238425926</v>
      </c>
      <c r="B1857" s="9"/>
      <c r="C1857" s="9"/>
      <c r="D1857" s="9"/>
      <c r="E1857" s="9">
        <v>1</v>
      </c>
      <c r="F1857" s="9">
        <v>1</v>
      </c>
    </row>
    <row r="1858" spans="1:6" x14ac:dyDescent="0.25">
      <c r="A1858" s="14">
        <v>42026.396724537037</v>
      </c>
      <c r="B1858" s="9"/>
      <c r="C1858" s="9"/>
      <c r="D1858" s="9"/>
      <c r="E1858" s="9">
        <v>1</v>
      </c>
      <c r="F1858" s="9">
        <v>1</v>
      </c>
    </row>
    <row r="1859" spans="1:6" x14ac:dyDescent="0.25">
      <c r="A1859" s="14">
        <v>42026.479120370372</v>
      </c>
      <c r="B1859" s="9"/>
      <c r="C1859" s="9">
        <v>1</v>
      </c>
      <c r="D1859" s="9"/>
      <c r="E1859" s="9"/>
      <c r="F1859" s="9">
        <v>1</v>
      </c>
    </row>
    <row r="1860" spans="1:6" x14ac:dyDescent="0.25">
      <c r="A1860" s="14">
        <v>42026.672847222224</v>
      </c>
      <c r="B1860" s="9"/>
      <c r="C1860" s="9"/>
      <c r="D1860" s="9"/>
      <c r="E1860" s="9">
        <v>1</v>
      </c>
      <c r="F1860" s="9">
        <v>1</v>
      </c>
    </row>
    <row r="1861" spans="1:6" x14ac:dyDescent="0.25">
      <c r="A1861" s="14">
        <v>42026.712094907409</v>
      </c>
      <c r="B1861" s="9"/>
      <c r="C1861" s="9"/>
      <c r="D1861" s="9"/>
      <c r="E1861" s="9">
        <v>1</v>
      </c>
      <c r="F1861" s="9">
        <v>1</v>
      </c>
    </row>
    <row r="1862" spans="1:6" x14ac:dyDescent="0.25">
      <c r="A1862" s="14">
        <v>42026.716643518521</v>
      </c>
      <c r="B1862" s="9"/>
      <c r="C1862" s="9"/>
      <c r="D1862" s="9"/>
      <c r="E1862" s="9">
        <v>1</v>
      </c>
      <c r="F1862" s="9">
        <v>1</v>
      </c>
    </row>
    <row r="1863" spans="1:6" x14ac:dyDescent="0.25">
      <c r="A1863" s="14">
        <v>42026.848460648151</v>
      </c>
      <c r="B1863" s="9">
        <v>1</v>
      </c>
      <c r="C1863" s="9"/>
      <c r="D1863" s="9"/>
      <c r="E1863" s="9"/>
      <c r="F1863" s="9">
        <v>1</v>
      </c>
    </row>
    <row r="1864" spans="1:6" x14ac:dyDescent="0.25">
      <c r="A1864" s="14">
        <v>42026.929837962962</v>
      </c>
      <c r="B1864" s="9"/>
      <c r="C1864" s="9"/>
      <c r="D1864" s="9"/>
      <c r="E1864" s="9">
        <v>1</v>
      </c>
      <c r="F1864" s="9">
        <v>1</v>
      </c>
    </row>
    <row r="1865" spans="1:6" x14ac:dyDescent="0.25">
      <c r="A1865" s="14">
        <v>42027.145405092589</v>
      </c>
      <c r="B1865" s="9"/>
      <c r="C1865" s="9">
        <v>1</v>
      </c>
      <c r="D1865" s="9"/>
      <c r="E1865" s="9"/>
      <c r="F1865" s="9">
        <v>1</v>
      </c>
    </row>
    <row r="1866" spans="1:6" x14ac:dyDescent="0.25">
      <c r="A1866" s="14">
        <v>42027.624467592592</v>
      </c>
      <c r="B1866" s="9"/>
      <c r="C1866" s="9">
        <v>1</v>
      </c>
      <c r="D1866" s="9"/>
      <c r="E1866" s="9"/>
      <c r="F1866" s="9">
        <v>1</v>
      </c>
    </row>
    <row r="1867" spans="1:6" x14ac:dyDescent="0.25">
      <c r="A1867" s="14">
        <v>42027.63140046296</v>
      </c>
      <c r="B1867" s="9"/>
      <c r="C1867" s="9">
        <v>1</v>
      </c>
      <c r="D1867" s="9"/>
      <c r="E1867" s="9"/>
      <c r="F1867" s="9">
        <v>1</v>
      </c>
    </row>
    <row r="1868" spans="1:6" x14ac:dyDescent="0.25">
      <c r="A1868" s="14">
        <v>42027.648657407408</v>
      </c>
      <c r="B1868" s="9"/>
      <c r="C1868" s="9">
        <v>1</v>
      </c>
      <c r="D1868" s="9"/>
      <c r="E1868" s="9"/>
      <c r="F1868" s="9">
        <v>1</v>
      </c>
    </row>
    <row r="1869" spans="1:6" x14ac:dyDescent="0.25">
      <c r="A1869" s="14">
        <v>42027.910532407404</v>
      </c>
      <c r="B1869" s="9"/>
      <c r="C1869" s="9">
        <v>1</v>
      </c>
      <c r="D1869" s="9"/>
      <c r="E1869" s="9"/>
      <c r="F1869" s="9">
        <v>1</v>
      </c>
    </row>
    <row r="1870" spans="1:6" x14ac:dyDescent="0.25">
      <c r="A1870" s="14">
        <v>42028.288229166668</v>
      </c>
      <c r="B1870" s="9"/>
      <c r="C1870" s="9"/>
      <c r="D1870" s="9"/>
      <c r="E1870" s="9">
        <v>1</v>
      </c>
      <c r="F1870" s="9">
        <v>1</v>
      </c>
    </row>
    <row r="1871" spans="1:6" x14ac:dyDescent="0.25">
      <c r="A1871" s="14">
        <v>42028.862986111111</v>
      </c>
      <c r="B1871" s="9"/>
      <c r="C1871" s="9">
        <v>1</v>
      </c>
      <c r="D1871" s="9"/>
      <c r="E1871" s="9"/>
      <c r="F1871" s="9">
        <v>1</v>
      </c>
    </row>
    <row r="1872" spans="1:6" x14ac:dyDescent="0.25">
      <c r="A1872" s="14">
        <v>42028.927546296298</v>
      </c>
      <c r="B1872" s="9"/>
      <c r="C1872" s="9">
        <v>1</v>
      </c>
      <c r="D1872" s="9"/>
      <c r="E1872" s="9"/>
      <c r="F1872" s="9">
        <v>1</v>
      </c>
    </row>
    <row r="1873" spans="1:6" x14ac:dyDescent="0.25">
      <c r="A1873" s="14">
        <v>42029.699525462966</v>
      </c>
      <c r="B1873" s="9"/>
      <c r="C1873" s="9">
        <v>1</v>
      </c>
      <c r="D1873" s="9"/>
      <c r="E1873" s="9"/>
      <c r="F1873" s="9">
        <v>1</v>
      </c>
    </row>
    <row r="1874" spans="1:6" x14ac:dyDescent="0.25">
      <c r="A1874" s="14">
        <v>42030.802916666667</v>
      </c>
      <c r="B1874" s="9">
        <v>1</v>
      </c>
      <c r="C1874" s="9"/>
      <c r="D1874" s="9"/>
      <c r="E1874" s="9"/>
      <c r="F1874" s="9">
        <v>1</v>
      </c>
    </row>
    <row r="1875" spans="1:6" x14ac:dyDescent="0.25">
      <c r="A1875" s="14">
        <v>42030.930497685185</v>
      </c>
      <c r="B1875" s="9"/>
      <c r="C1875" s="9">
        <v>1</v>
      </c>
      <c r="D1875" s="9"/>
      <c r="E1875" s="9"/>
      <c r="F1875" s="9">
        <v>1</v>
      </c>
    </row>
    <row r="1876" spans="1:6" x14ac:dyDescent="0.25">
      <c r="A1876" s="14">
        <v>42031.153854166667</v>
      </c>
      <c r="B1876" s="9">
        <v>1</v>
      </c>
      <c r="C1876" s="9"/>
      <c r="D1876" s="9"/>
      <c r="E1876" s="9"/>
      <c r="F1876" s="9">
        <v>1</v>
      </c>
    </row>
    <row r="1877" spans="1:6" x14ac:dyDescent="0.25">
      <c r="A1877" s="14">
        <v>42031.263333333336</v>
      </c>
      <c r="B1877" s="9"/>
      <c r="C1877" s="9">
        <v>1</v>
      </c>
      <c r="D1877" s="9"/>
      <c r="E1877" s="9"/>
      <c r="F1877" s="9">
        <v>1</v>
      </c>
    </row>
    <row r="1878" spans="1:6" x14ac:dyDescent="0.25">
      <c r="A1878" s="14">
        <v>42031.423391203702</v>
      </c>
      <c r="B1878" s="9"/>
      <c r="C1878" s="9"/>
      <c r="D1878" s="9"/>
      <c r="E1878" s="9">
        <v>1</v>
      </c>
      <c r="F1878" s="9">
        <v>1</v>
      </c>
    </row>
    <row r="1879" spans="1:6" x14ac:dyDescent="0.25">
      <c r="A1879" s="14">
        <v>42031.458564814813</v>
      </c>
      <c r="B1879" s="9"/>
      <c r="C1879" s="9">
        <v>1</v>
      </c>
      <c r="D1879" s="9"/>
      <c r="E1879" s="9"/>
      <c r="F1879" s="9">
        <v>1</v>
      </c>
    </row>
    <row r="1880" spans="1:6" x14ac:dyDescent="0.25">
      <c r="A1880" s="14">
        <v>42031.561550925922</v>
      </c>
      <c r="B1880" s="9"/>
      <c r="C1880" s="9">
        <v>1</v>
      </c>
      <c r="D1880" s="9"/>
      <c r="E1880" s="9"/>
      <c r="F1880" s="9">
        <v>1</v>
      </c>
    </row>
    <row r="1881" spans="1:6" x14ac:dyDescent="0.25">
      <c r="A1881" s="14">
        <v>42031.625254629631</v>
      </c>
      <c r="B1881" s="9"/>
      <c r="C1881" s="9">
        <v>1</v>
      </c>
      <c r="D1881" s="9"/>
      <c r="E1881" s="9"/>
      <c r="F1881" s="9">
        <v>1</v>
      </c>
    </row>
    <row r="1882" spans="1:6" x14ac:dyDescent="0.25">
      <c r="A1882" s="14">
        <v>42031.629212962966</v>
      </c>
      <c r="B1882" s="9"/>
      <c r="C1882" s="9">
        <v>1</v>
      </c>
      <c r="D1882" s="9"/>
      <c r="E1882" s="9"/>
      <c r="F1882" s="9">
        <v>1</v>
      </c>
    </row>
    <row r="1883" spans="1:6" x14ac:dyDescent="0.25">
      <c r="A1883" s="14">
        <v>42031.676319444443</v>
      </c>
      <c r="B1883" s="9"/>
      <c r="C1883" s="9">
        <v>1</v>
      </c>
      <c r="D1883" s="9"/>
      <c r="E1883" s="9"/>
      <c r="F1883" s="9">
        <v>1</v>
      </c>
    </row>
    <row r="1884" spans="1:6" x14ac:dyDescent="0.25">
      <c r="A1884" s="14">
        <v>42031.720243055555</v>
      </c>
      <c r="B1884" s="9">
        <v>1</v>
      </c>
      <c r="C1884" s="9"/>
      <c r="D1884" s="9"/>
      <c r="E1884" s="9"/>
      <c r="F1884" s="9">
        <v>1</v>
      </c>
    </row>
    <row r="1885" spans="1:6" x14ac:dyDescent="0.25">
      <c r="A1885" s="14">
        <v>42031.756805555553</v>
      </c>
      <c r="B1885" s="9"/>
      <c r="C1885" s="9">
        <v>1</v>
      </c>
      <c r="D1885" s="9"/>
      <c r="E1885" s="9"/>
      <c r="F1885" s="9">
        <v>1</v>
      </c>
    </row>
    <row r="1886" spans="1:6" x14ac:dyDescent="0.25">
      <c r="A1886" s="14">
        <v>42031.960196759261</v>
      </c>
      <c r="B1886" s="9"/>
      <c r="C1886" s="9">
        <v>1</v>
      </c>
      <c r="D1886" s="9"/>
      <c r="E1886" s="9"/>
      <c r="F1886" s="9">
        <v>1</v>
      </c>
    </row>
    <row r="1887" spans="1:6" x14ac:dyDescent="0.25">
      <c r="A1887" s="14">
        <v>42032.041875000003</v>
      </c>
      <c r="B1887" s="9"/>
      <c r="C1887" s="9">
        <v>1</v>
      </c>
      <c r="D1887" s="9"/>
      <c r="E1887" s="9"/>
      <c r="F1887" s="9">
        <v>1</v>
      </c>
    </row>
    <row r="1888" spans="1:6" x14ac:dyDescent="0.25">
      <c r="A1888" s="14">
        <v>42032.30190972222</v>
      </c>
      <c r="B1888" s="9"/>
      <c r="C1888" s="9">
        <v>1</v>
      </c>
      <c r="D1888" s="9"/>
      <c r="E1888" s="9"/>
      <c r="F1888" s="9">
        <v>1</v>
      </c>
    </row>
    <row r="1889" spans="1:6" x14ac:dyDescent="0.25">
      <c r="A1889" s="14">
        <v>42032.484710648147</v>
      </c>
      <c r="B1889" s="9"/>
      <c r="C1889" s="9"/>
      <c r="D1889" s="9"/>
      <c r="E1889" s="9">
        <v>1</v>
      </c>
      <c r="F1889" s="9">
        <v>1</v>
      </c>
    </row>
    <row r="1890" spans="1:6" x14ac:dyDescent="0.25">
      <c r="A1890" s="14">
        <v>42032.5078125</v>
      </c>
      <c r="B1890" s="9"/>
      <c r="C1890" s="9"/>
      <c r="D1890" s="9"/>
      <c r="E1890" s="9">
        <v>1</v>
      </c>
      <c r="F1890" s="9">
        <v>1</v>
      </c>
    </row>
    <row r="1891" spans="1:6" x14ac:dyDescent="0.25">
      <c r="A1891" s="14">
        <v>42032.617430555554</v>
      </c>
      <c r="B1891" s="9"/>
      <c r="C1891" s="9">
        <v>1</v>
      </c>
      <c r="D1891" s="9"/>
      <c r="E1891" s="9"/>
      <c r="F1891" s="9">
        <v>1</v>
      </c>
    </row>
    <row r="1892" spans="1:6" x14ac:dyDescent="0.25">
      <c r="A1892" s="14">
        <v>42032.792754629627</v>
      </c>
      <c r="B1892" s="9"/>
      <c r="C1892" s="9">
        <v>1</v>
      </c>
      <c r="D1892" s="9"/>
      <c r="E1892" s="9"/>
      <c r="F1892" s="9">
        <v>1</v>
      </c>
    </row>
    <row r="1893" spans="1:6" x14ac:dyDescent="0.25">
      <c r="A1893" s="14">
        <v>42033.105740740742</v>
      </c>
      <c r="B1893" s="9"/>
      <c r="C1893" s="9">
        <v>1</v>
      </c>
      <c r="D1893" s="9"/>
      <c r="E1893" s="9"/>
      <c r="F1893" s="9">
        <v>1</v>
      </c>
    </row>
    <row r="1894" spans="1:6" x14ac:dyDescent="0.25">
      <c r="A1894" s="14">
        <v>42033.308564814812</v>
      </c>
      <c r="B1894" s="9"/>
      <c r="C1894" s="9"/>
      <c r="D1894" s="9"/>
      <c r="E1894" s="9">
        <v>1</v>
      </c>
      <c r="F1894" s="9">
        <v>1</v>
      </c>
    </row>
    <row r="1895" spans="1:6" x14ac:dyDescent="0.25">
      <c r="A1895" s="14">
        <v>42033.364675925928</v>
      </c>
      <c r="B1895" s="9"/>
      <c r="C1895" s="9">
        <v>1</v>
      </c>
      <c r="D1895" s="9"/>
      <c r="E1895" s="9"/>
      <c r="F1895" s="9">
        <v>1</v>
      </c>
    </row>
    <row r="1896" spans="1:6" x14ac:dyDescent="0.25">
      <c r="A1896" s="14">
        <v>42033.37568287037</v>
      </c>
      <c r="B1896" s="9"/>
      <c r="C1896" s="9"/>
      <c r="D1896" s="9"/>
      <c r="E1896" s="9">
        <v>1</v>
      </c>
      <c r="F1896" s="9">
        <v>1</v>
      </c>
    </row>
    <row r="1897" spans="1:6" x14ac:dyDescent="0.25">
      <c r="A1897" s="14">
        <v>42033.63721064815</v>
      </c>
      <c r="B1897" s="9"/>
      <c r="C1897" s="9">
        <v>1</v>
      </c>
      <c r="D1897" s="9"/>
      <c r="E1897" s="9"/>
      <c r="F1897" s="9">
        <v>1</v>
      </c>
    </row>
    <row r="1898" spans="1:6" x14ac:dyDescent="0.25">
      <c r="A1898" s="14">
        <v>42034.131030092591</v>
      </c>
      <c r="B1898" s="9"/>
      <c r="C1898" s="9">
        <v>1</v>
      </c>
      <c r="D1898" s="9"/>
      <c r="E1898" s="9"/>
      <c r="F1898" s="9">
        <v>1</v>
      </c>
    </row>
    <row r="1899" spans="1:6" x14ac:dyDescent="0.25">
      <c r="A1899" s="14">
        <v>42034.431435185186</v>
      </c>
      <c r="B1899" s="9"/>
      <c r="C1899" s="9">
        <v>1</v>
      </c>
      <c r="D1899" s="9"/>
      <c r="E1899" s="9"/>
      <c r="F1899" s="9">
        <v>1</v>
      </c>
    </row>
    <row r="1900" spans="1:6" x14ac:dyDescent="0.25">
      <c r="A1900" s="14">
        <v>42034.546759259261</v>
      </c>
      <c r="B1900" s="9"/>
      <c r="C1900" s="9">
        <v>1</v>
      </c>
      <c r="D1900" s="9"/>
      <c r="E1900" s="9"/>
      <c r="F1900" s="9">
        <v>1</v>
      </c>
    </row>
    <row r="1901" spans="1:6" x14ac:dyDescent="0.25">
      <c r="A1901" s="14">
        <v>42034.6484837963</v>
      </c>
      <c r="B1901" s="9">
        <v>1</v>
      </c>
      <c r="C1901" s="9"/>
      <c r="D1901" s="9"/>
      <c r="E1901" s="9"/>
      <c r="F1901" s="9">
        <v>1</v>
      </c>
    </row>
    <row r="1902" spans="1:6" x14ac:dyDescent="0.25">
      <c r="A1902" s="14">
        <v>42034.719918981478</v>
      </c>
      <c r="B1902" s="9"/>
      <c r="C1902" s="9"/>
      <c r="D1902" s="9"/>
      <c r="E1902" s="9">
        <v>1</v>
      </c>
      <c r="F1902" s="9">
        <v>1</v>
      </c>
    </row>
    <row r="1903" spans="1:6" x14ac:dyDescent="0.25">
      <c r="A1903" s="14">
        <v>42034.751793981479</v>
      </c>
      <c r="B1903" s="9"/>
      <c r="C1903" s="9">
        <v>1</v>
      </c>
      <c r="D1903" s="9"/>
      <c r="E1903" s="9"/>
      <c r="F1903" s="9">
        <v>1</v>
      </c>
    </row>
    <row r="1904" spans="1:6" x14ac:dyDescent="0.25">
      <c r="A1904" s="14">
        <v>42034.820891203701</v>
      </c>
      <c r="B1904" s="9"/>
      <c r="C1904" s="9">
        <v>1</v>
      </c>
      <c r="D1904" s="9"/>
      <c r="E1904" s="9"/>
      <c r="F1904" s="9">
        <v>1</v>
      </c>
    </row>
    <row r="1905" spans="1:6" x14ac:dyDescent="0.25">
      <c r="A1905" s="14">
        <v>42036.035949074074</v>
      </c>
      <c r="B1905" s="9"/>
      <c r="C1905" s="9"/>
      <c r="D1905" s="9"/>
      <c r="E1905" s="9">
        <v>1</v>
      </c>
      <c r="F1905" s="9">
        <v>1</v>
      </c>
    </row>
    <row r="1906" spans="1:6" x14ac:dyDescent="0.25">
      <c r="A1906" s="14">
        <v>42036.496192129627</v>
      </c>
      <c r="B1906" s="9"/>
      <c r="C1906" s="9"/>
      <c r="D1906" s="9"/>
      <c r="E1906" s="9">
        <v>1</v>
      </c>
      <c r="F1906" s="9">
        <v>1</v>
      </c>
    </row>
    <row r="1907" spans="1:6" x14ac:dyDescent="0.25">
      <c r="A1907" s="14">
        <v>42036.787256944444</v>
      </c>
      <c r="B1907" s="9"/>
      <c r="C1907" s="9"/>
      <c r="D1907" s="9"/>
      <c r="E1907" s="9">
        <v>1</v>
      </c>
      <c r="F1907" s="9">
        <v>1</v>
      </c>
    </row>
    <row r="1908" spans="1:6" x14ac:dyDescent="0.25">
      <c r="A1908" s="14">
        <v>42036.875231481485</v>
      </c>
      <c r="B1908" s="9"/>
      <c r="C1908" s="9">
        <v>1</v>
      </c>
      <c r="D1908" s="9"/>
      <c r="E1908" s="9"/>
      <c r="F1908" s="9">
        <v>1</v>
      </c>
    </row>
    <row r="1909" spans="1:6" x14ac:dyDescent="0.25">
      <c r="A1909" s="14">
        <v>42037.390625</v>
      </c>
      <c r="B1909" s="9"/>
      <c r="C1909" s="9"/>
      <c r="D1909" s="9"/>
      <c r="E1909" s="9">
        <v>1</v>
      </c>
      <c r="F1909" s="9">
        <v>1</v>
      </c>
    </row>
    <row r="1910" spans="1:6" x14ac:dyDescent="0.25">
      <c r="A1910" s="14">
        <v>42037.581562500003</v>
      </c>
      <c r="B1910" s="9"/>
      <c r="C1910" s="9">
        <v>1</v>
      </c>
      <c r="D1910" s="9"/>
      <c r="E1910" s="9"/>
      <c r="F1910" s="9">
        <v>1</v>
      </c>
    </row>
    <row r="1911" spans="1:6" x14ac:dyDescent="0.25">
      <c r="A1911" s="14">
        <v>42037.582905092589</v>
      </c>
      <c r="B1911" s="9"/>
      <c r="C1911" s="9"/>
      <c r="D1911" s="9"/>
      <c r="E1911" s="9">
        <v>1</v>
      </c>
      <c r="F1911" s="9">
        <v>1</v>
      </c>
    </row>
    <row r="1912" spans="1:6" x14ac:dyDescent="0.25">
      <c r="A1912" s="14">
        <v>42037.729872685188</v>
      </c>
      <c r="B1912" s="9"/>
      <c r="C1912" s="9"/>
      <c r="D1912" s="9"/>
      <c r="E1912" s="9">
        <v>1</v>
      </c>
      <c r="F1912" s="9">
        <v>1</v>
      </c>
    </row>
    <row r="1913" spans="1:6" x14ac:dyDescent="0.25">
      <c r="A1913" s="14">
        <v>42037.742604166669</v>
      </c>
      <c r="B1913" s="9"/>
      <c r="C1913" s="9"/>
      <c r="D1913" s="9"/>
      <c r="E1913" s="9">
        <v>1</v>
      </c>
      <c r="F1913" s="9">
        <v>1</v>
      </c>
    </row>
    <row r="1914" spans="1:6" x14ac:dyDescent="0.25">
      <c r="A1914" s="14">
        <v>42037.777951388889</v>
      </c>
      <c r="B1914" s="9"/>
      <c r="C1914" s="9">
        <v>1</v>
      </c>
      <c r="D1914" s="9"/>
      <c r="E1914" s="9"/>
      <c r="F1914" s="9">
        <v>1</v>
      </c>
    </row>
    <row r="1915" spans="1:6" x14ac:dyDescent="0.25">
      <c r="A1915" s="14">
        <v>42038.512118055558</v>
      </c>
      <c r="B1915" s="9"/>
      <c r="C1915" s="9"/>
      <c r="D1915" s="9"/>
      <c r="E1915" s="9">
        <v>1</v>
      </c>
      <c r="F1915" s="9">
        <v>1</v>
      </c>
    </row>
    <row r="1916" spans="1:6" x14ac:dyDescent="0.25">
      <c r="A1916" s="14">
        <v>42038.616655092592</v>
      </c>
      <c r="B1916" s="9"/>
      <c r="C1916" s="9">
        <v>1</v>
      </c>
      <c r="D1916" s="9"/>
      <c r="E1916" s="9"/>
      <c r="F1916" s="9">
        <v>1</v>
      </c>
    </row>
    <row r="1917" spans="1:6" x14ac:dyDescent="0.25">
      <c r="A1917" s="14">
        <v>42038.986655092594</v>
      </c>
      <c r="B1917" s="9"/>
      <c r="C1917" s="9">
        <v>1</v>
      </c>
      <c r="D1917" s="9"/>
      <c r="E1917" s="9"/>
      <c r="F1917" s="9">
        <v>1</v>
      </c>
    </row>
    <row r="1918" spans="1:6" x14ac:dyDescent="0.25">
      <c r="A1918" s="14">
        <v>42039.176238425927</v>
      </c>
      <c r="B1918" s="9"/>
      <c r="C1918" s="9"/>
      <c r="D1918" s="9"/>
      <c r="E1918" s="9">
        <v>1</v>
      </c>
      <c r="F1918" s="9">
        <v>1</v>
      </c>
    </row>
    <row r="1919" spans="1:6" x14ac:dyDescent="0.25">
      <c r="A1919" s="14">
        <v>42039.670046296298</v>
      </c>
      <c r="B1919" s="9"/>
      <c r="C1919" s="9"/>
      <c r="D1919" s="9"/>
      <c r="E1919" s="9">
        <v>1</v>
      </c>
      <c r="F1919" s="9">
        <v>1</v>
      </c>
    </row>
    <row r="1920" spans="1:6" x14ac:dyDescent="0.25">
      <c r="A1920" s="14">
        <v>42039.742754629631</v>
      </c>
      <c r="B1920" s="9"/>
      <c r="C1920" s="9"/>
      <c r="D1920" s="9"/>
      <c r="E1920" s="9">
        <v>1</v>
      </c>
      <c r="F1920" s="9">
        <v>1</v>
      </c>
    </row>
    <row r="1921" spans="1:6" x14ac:dyDescent="0.25">
      <c r="A1921" s="14">
        <v>42040.4296875</v>
      </c>
      <c r="B1921" s="9"/>
      <c r="C1921" s="9"/>
      <c r="D1921" s="9"/>
      <c r="E1921" s="9">
        <v>1</v>
      </c>
      <c r="F1921" s="9">
        <v>1</v>
      </c>
    </row>
    <row r="1922" spans="1:6" x14ac:dyDescent="0.25">
      <c r="A1922" s="14">
        <v>42040.621539351851</v>
      </c>
      <c r="B1922" s="9"/>
      <c r="C1922" s="9">
        <v>1</v>
      </c>
      <c r="D1922" s="9"/>
      <c r="E1922" s="9"/>
      <c r="F1922" s="9">
        <v>1</v>
      </c>
    </row>
    <row r="1923" spans="1:6" x14ac:dyDescent="0.25">
      <c r="A1923" s="14">
        <v>42040.623344907406</v>
      </c>
      <c r="B1923" s="9"/>
      <c r="C1923" s="9"/>
      <c r="D1923" s="9"/>
      <c r="E1923" s="9">
        <v>1</v>
      </c>
      <c r="F1923" s="9">
        <v>1</v>
      </c>
    </row>
    <row r="1924" spans="1:6" x14ac:dyDescent="0.25">
      <c r="A1924" s="14">
        <v>42040.996666666666</v>
      </c>
      <c r="B1924" s="9"/>
      <c r="C1924" s="9">
        <v>1</v>
      </c>
      <c r="D1924" s="9"/>
      <c r="E1924" s="9"/>
      <c r="F1924" s="9">
        <v>1</v>
      </c>
    </row>
    <row r="1925" spans="1:6" x14ac:dyDescent="0.25">
      <c r="A1925" s="14">
        <v>42041.010381944441</v>
      </c>
      <c r="B1925" s="9"/>
      <c r="C1925" s="9">
        <v>1</v>
      </c>
      <c r="D1925" s="9"/>
      <c r="E1925" s="9"/>
      <c r="F1925" s="9">
        <v>1</v>
      </c>
    </row>
    <row r="1926" spans="1:6" x14ac:dyDescent="0.25">
      <c r="A1926" s="14">
        <v>42041.372974537036</v>
      </c>
      <c r="B1926" s="9"/>
      <c r="C1926" s="9">
        <v>1</v>
      </c>
      <c r="D1926" s="9"/>
      <c r="E1926" s="9"/>
      <c r="F1926" s="9">
        <v>1</v>
      </c>
    </row>
    <row r="1927" spans="1:6" x14ac:dyDescent="0.25">
      <c r="A1927" s="14">
        <v>42041.505844907406</v>
      </c>
      <c r="B1927" s="9"/>
      <c r="C1927" s="9"/>
      <c r="D1927" s="9"/>
      <c r="E1927" s="9">
        <v>1</v>
      </c>
      <c r="F1927" s="9">
        <v>1</v>
      </c>
    </row>
    <row r="1928" spans="1:6" x14ac:dyDescent="0.25">
      <c r="A1928" s="14">
        <v>42041.534756944442</v>
      </c>
      <c r="B1928" s="9"/>
      <c r="C1928" s="9">
        <v>1</v>
      </c>
      <c r="D1928" s="9"/>
      <c r="E1928" s="9"/>
      <c r="F1928" s="9">
        <v>1</v>
      </c>
    </row>
    <row r="1929" spans="1:6" x14ac:dyDescent="0.25">
      <c r="A1929" s="14">
        <v>42041.989490740743</v>
      </c>
      <c r="B1929" s="9"/>
      <c r="C1929" s="9"/>
      <c r="D1929" s="9"/>
      <c r="E1929" s="9">
        <v>1</v>
      </c>
      <c r="F1929" s="9">
        <v>1</v>
      </c>
    </row>
    <row r="1930" spans="1:6" x14ac:dyDescent="0.25">
      <c r="A1930" s="14">
        <v>42042.407280092593</v>
      </c>
      <c r="B1930" s="9"/>
      <c r="C1930" s="9"/>
      <c r="D1930" s="9"/>
      <c r="E1930" s="9">
        <v>1</v>
      </c>
      <c r="F1930" s="9">
        <v>1</v>
      </c>
    </row>
    <row r="1931" spans="1:6" x14ac:dyDescent="0.25">
      <c r="A1931" s="14">
        <v>42042.467893518522</v>
      </c>
      <c r="B1931" s="9"/>
      <c r="C1931" s="9">
        <v>1</v>
      </c>
      <c r="D1931" s="9"/>
      <c r="E1931" s="9"/>
      <c r="F1931" s="9">
        <v>1</v>
      </c>
    </row>
    <row r="1932" spans="1:6" x14ac:dyDescent="0.25">
      <c r="A1932" s="14">
        <v>42042.94431712963</v>
      </c>
      <c r="B1932" s="9"/>
      <c r="C1932" s="9"/>
      <c r="D1932" s="9"/>
      <c r="E1932" s="9">
        <v>1</v>
      </c>
      <c r="F1932" s="9">
        <v>1</v>
      </c>
    </row>
    <row r="1933" spans="1:6" x14ac:dyDescent="0.25">
      <c r="A1933" s="14">
        <v>42043.397245370368</v>
      </c>
      <c r="B1933" s="9"/>
      <c r="C1933" s="9"/>
      <c r="D1933" s="9"/>
      <c r="E1933" s="9">
        <v>1</v>
      </c>
      <c r="F1933" s="9">
        <v>1</v>
      </c>
    </row>
    <row r="1934" spans="1:6" x14ac:dyDescent="0.25">
      <c r="A1934" s="14">
        <v>42043.976655092592</v>
      </c>
      <c r="B1934" s="9"/>
      <c r="C1934" s="9"/>
      <c r="D1934" s="9"/>
      <c r="E1934" s="9">
        <v>1</v>
      </c>
      <c r="F1934" s="9">
        <v>1</v>
      </c>
    </row>
    <row r="1935" spans="1:6" x14ac:dyDescent="0.25">
      <c r="A1935" s="14">
        <v>42044.064513888887</v>
      </c>
      <c r="B1935" s="9"/>
      <c r="C1935" s="9"/>
      <c r="D1935" s="9"/>
      <c r="E1935" s="9">
        <v>1</v>
      </c>
      <c r="F1935" s="9">
        <v>1</v>
      </c>
    </row>
    <row r="1936" spans="1:6" x14ac:dyDescent="0.25">
      <c r="A1936" s="14">
        <v>42044.503553240742</v>
      </c>
      <c r="B1936" s="9"/>
      <c r="C1936" s="9"/>
      <c r="D1936" s="9"/>
      <c r="E1936" s="9">
        <v>1</v>
      </c>
      <c r="F1936" s="9">
        <v>1</v>
      </c>
    </row>
    <row r="1937" spans="1:6" x14ac:dyDescent="0.25">
      <c r="A1937" s="14">
        <v>42044.51662037037</v>
      </c>
      <c r="B1937" s="9"/>
      <c r="C1937" s="9">
        <v>1</v>
      </c>
      <c r="D1937" s="9"/>
      <c r="E1937" s="9"/>
      <c r="F1937" s="9">
        <v>1</v>
      </c>
    </row>
    <row r="1938" spans="1:6" x14ac:dyDescent="0.25">
      <c r="A1938" s="14">
        <v>42044.557627314818</v>
      </c>
      <c r="B1938" s="9"/>
      <c r="C1938" s="9"/>
      <c r="D1938" s="9"/>
      <c r="E1938" s="9">
        <v>1</v>
      </c>
      <c r="F1938" s="9">
        <v>1</v>
      </c>
    </row>
    <row r="1939" spans="1:6" x14ac:dyDescent="0.25">
      <c r="A1939" s="14">
        <v>42044.719641203701</v>
      </c>
      <c r="B1939" s="9"/>
      <c r="C1939" s="9">
        <v>1</v>
      </c>
      <c r="D1939" s="9"/>
      <c r="E1939" s="9"/>
      <c r="F1939" s="9">
        <v>1</v>
      </c>
    </row>
    <row r="1940" spans="1:6" x14ac:dyDescent="0.25">
      <c r="A1940" s="14">
        <v>42044.823518518519</v>
      </c>
      <c r="B1940" s="9"/>
      <c r="C1940" s="9"/>
      <c r="D1940" s="9"/>
      <c r="E1940" s="9">
        <v>1</v>
      </c>
      <c r="F1940" s="9">
        <v>1</v>
      </c>
    </row>
    <row r="1941" spans="1:6" x14ac:dyDescent="0.25">
      <c r="A1941" s="14">
        <v>42045.297025462962</v>
      </c>
      <c r="B1941" s="9"/>
      <c r="C1941" s="9">
        <v>1</v>
      </c>
      <c r="D1941" s="9"/>
      <c r="E1941" s="9"/>
      <c r="F1941" s="9">
        <v>1</v>
      </c>
    </row>
    <row r="1942" spans="1:6" x14ac:dyDescent="0.25">
      <c r="A1942" s="14">
        <v>42045.575821759259</v>
      </c>
      <c r="B1942" s="9"/>
      <c r="C1942" s="9">
        <v>1</v>
      </c>
      <c r="D1942" s="9"/>
      <c r="E1942" s="9"/>
      <c r="F1942" s="9">
        <v>1</v>
      </c>
    </row>
    <row r="1943" spans="1:6" x14ac:dyDescent="0.25">
      <c r="A1943" s="14">
        <v>42045.634050925924</v>
      </c>
      <c r="B1943" s="9"/>
      <c r="C1943" s="9"/>
      <c r="D1943" s="9"/>
      <c r="E1943" s="9">
        <v>1</v>
      </c>
      <c r="F1943" s="9">
        <v>1</v>
      </c>
    </row>
    <row r="1944" spans="1:6" x14ac:dyDescent="0.25">
      <c r="A1944" s="14">
        <v>42045.655034722222</v>
      </c>
      <c r="B1944" s="9"/>
      <c r="C1944" s="9">
        <v>1</v>
      </c>
      <c r="D1944" s="9"/>
      <c r="E1944" s="9"/>
      <c r="F1944" s="9">
        <v>1</v>
      </c>
    </row>
    <row r="1945" spans="1:6" x14ac:dyDescent="0.25">
      <c r="A1945" s="14">
        <v>42045.748981481483</v>
      </c>
      <c r="B1945" s="9"/>
      <c r="C1945" s="9"/>
      <c r="D1945" s="9"/>
      <c r="E1945" s="9">
        <v>1</v>
      </c>
      <c r="F1945" s="9">
        <v>1</v>
      </c>
    </row>
    <row r="1946" spans="1:6" x14ac:dyDescent="0.25">
      <c r="A1946" s="14">
        <v>42045.86440972222</v>
      </c>
      <c r="B1946" s="9"/>
      <c r="C1946" s="9">
        <v>1</v>
      </c>
      <c r="D1946" s="9"/>
      <c r="E1946" s="9"/>
      <c r="F1946" s="9">
        <v>1</v>
      </c>
    </row>
    <row r="1947" spans="1:6" x14ac:dyDescent="0.25">
      <c r="A1947" s="14">
        <v>42046.581666666665</v>
      </c>
      <c r="B1947" s="9">
        <v>1</v>
      </c>
      <c r="C1947" s="9"/>
      <c r="D1947" s="9"/>
      <c r="E1947" s="9"/>
      <c r="F1947" s="9">
        <v>1</v>
      </c>
    </row>
    <row r="1948" spans="1:6" x14ac:dyDescent="0.25">
      <c r="A1948" s="14">
        <v>42046.847407407404</v>
      </c>
      <c r="B1948" s="9"/>
      <c r="C1948" s="9">
        <v>1</v>
      </c>
      <c r="D1948" s="9"/>
      <c r="E1948" s="9"/>
      <c r="F1948" s="9">
        <v>1</v>
      </c>
    </row>
    <row r="1949" spans="1:6" x14ac:dyDescent="0.25">
      <c r="A1949" s="14">
        <v>42046.868067129632</v>
      </c>
      <c r="B1949" s="9"/>
      <c r="C1949" s="9">
        <v>1</v>
      </c>
      <c r="D1949" s="9"/>
      <c r="E1949" s="9"/>
      <c r="F1949" s="9">
        <v>1</v>
      </c>
    </row>
    <row r="1950" spans="1:6" x14ac:dyDescent="0.25">
      <c r="A1950" s="14">
        <v>42046.920231481483</v>
      </c>
      <c r="B1950" s="9"/>
      <c r="C1950" s="9"/>
      <c r="D1950" s="9"/>
      <c r="E1950" s="9">
        <v>1</v>
      </c>
      <c r="F1950" s="9">
        <v>1</v>
      </c>
    </row>
    <row r="1951" spans="1:6" x14ac:dyDescent="0.25">
      <c r="A1951" s="14">
        <v>42047.186608796299</v>
      </c>
      <c r="B1951" s="9"/>
      <c r="C1951" s="9">
        <v>1</v>
      </c>
      <c r="D1951" s="9"/>
      <c r="E1951" s="9"/>
      <c r="F1951" s="9">
        <v>1</v>
      </c>
    </row>
    <row r="1952" spans="1:6" x14ac:dyDescent="0.25">
      <c r="A1952" s="14">
        <v>42047.516111111108</v>
      </c>
      <c r="B1952" s="9">
        <v>1</v>
      </c>
      <c r="C1952" s="9"/>
      <c r="D1952" s="9"/>
      <c r="E1952" s="9"/>
      <c r="F1952" s="9">
        <v>1</v>
      </c>
    </row>
    <row r="1953" spans="1:6" x14ac:dyDescent="0.25">
      <c r="A1953" s="14">
        <v>42047.554074074076</v>
      </c>
      <c r="B1953" s="9">
        <v>1</v>
      </c>
      <c r="C1953" s="9"/>
      <c r="D1953" s="9"/>
      <c r="E1953" s="9"/>
      <c r="F1953" s="9">
        <v>1</v>
      </c>
    </row>
    <row r="1954" spans="1:6" x14ac:dyDescent="0.25">
      <c r="A1954" s="14">
        <v>42047.604189814818</v>
      </c>
      <c r="B1954" s="9"/>
      <c r="C1954" s="9">
        <v>1</v>
      </c>
      <c r="D1954" s="9"/>
      <c r="E1954" s="9"/>
      <c r="F1954" s="9">
        <v>1</v>
      </c>
    </row>
    <row r="1955" spans="1:6" x14ac:dyDescent="0.25">
      <c r="A1955" s="14">
        <v>42047.692627314813</v>
      </c>
      <c r="B1955" s="9">
        <v>1</v>
      </c>
      <c r="C1955" s="9"/>
      <c r="D1955" s="9"/>
      <c r="E1955" s="9"/>
      <c r="F1955" s="9">
        <v>1</v>
      </c>
    </row>
    <row r="1956" spans="1:6" x14ac:dyDescent="0.25">
      <c r="A1956" s="14">
        <v>42047.973587962966</v>
      </c>
      <c r="B1956" s="9"/>
      <c r="C1956" s="9">
        <v>1</v>
      </c>
      <c r="D1956" s="9"/>
      <c r="E1956" s="9"/>
      <c r="F1956" s="9">
        <v>1</v>
      </c>
    </row>
    <row r="1957" spans="1:6" x14ac:dyDescent="0.25">
      <c r="A1957" s="14">
        <v>42048.503391203703</v>
      </c>
      <c r="B1957" s="9"/>
      <c r="C1957" s="9">
        <v>1</v>
      </c>
      <c r="D1957" s="9"/>
      <c r="E1957" s="9"/>
      <c r="F1957" s="9">
        <v>1</v>
      </c>
    </row>
    <row r="1958" spans="1:6" x14ac:dyDescent="0.25">
      <c r="A1958" s="14">
        <v>42048.605543981481</v>
      </c>
      <c r="B1958" s="9"/>
      <c r="C1958" s="9"/>
      <c r="D1958" s="9"/>
      <c r="E1958" s="9">
        <v>1</v>
      </c>
      <c r="F1958" s="9">
        <v>1</v>
      </c>
    </row>
    <row r="1959" spans="1:6" x14ac:dyDescent="0.25">
      <c r="A1959" s="14">
        <v>42049.508287037039</v>
      </c>
      <c r="B1959" s="9"/>
      <c r="C1959" s="9">
        <v>1</v>
      </c>
      <c r="D1959" s="9"/>
      <c r="E1959" s="9"/>
      <c r="F1959" s="9">
        <v>1</v>
      </c>
    </row>
    <row r="1960" spans="1:6" x14ac:dyDescent="0.25">
      <c r="A1960" s="14">
        <v>42049.524907407409</v>
      </c>
      <c r="B1960" s="9"/>
      <c r="C1960" s="9"/>
      <c r="D1960" s="9"/>
      <c r="E1960" s="9">
        <v>1</v>
      </c>
      <c r="F1960" s="9">
        <v>1</v>
      </c>
    </row>
    <row r="1961" spans="1:6" x14ac:dyDescent="0.25">
      <c r="A1961" s="14">
        <v>42049.625428240739</v>
      </c>
      <c r="B1961" s="9"/>
      <c r="C1961" s="9"/>
      <c r="D1961" s="9"/>
      <c r="E1961" s="9">
        <v>1</v>
      </c>
      <c r="F1961" s="9">
        <v>1</v>
      </c>
    </row>
    <row r="1962" spans="1:6" x14ac:dyDescent="0.25">
      <c r="A1962" s="14">
        <v>42049.800034722219</v>
      </c>
      <c r="B1962" s="9"/>
      <c r="C1962" s="9"/>
      <c r="D1962" s="9"/>
      <c r="E1962" s="9">
        <v>1</v>
      </c>
      <c r="F1962" s="9">
        <v>1</v>
      </c>
    </row>
    <row r="1963" spans="1:6" x14ac:dyDescent="0.25">
      <c r="A1963" s="14">
        <v>42049.811307870368</v>
      </c>
      <c r="B1963" s="9"/>
      <c r="C1963" s="9"/>
      <c r="D1963" s="9"/>
      <c r="E1963" s="9">
        <v>1</v>
      </c>
      <c r="F1963" s="9">
        <v>1</v>
      </c>
    </row>
    <row r="1964" spans="1:6" x14ac:dyDescent="0.25">
      <c r="A1964" s="14">
        <v>42050.77484953704</v>
      </c>
      <c r="B1964" s="9"/>
      <c r="C1964" s="9"/>
      <c r="D1964" s="9"/>
      <c r="E1964" s="9">
        <v>1</v>
      </c>
      <c r="F1964" s="9">
        <v>1</v>
      </c>
    </row>
    <row r="1965" spans="1:6" x14ac:dyDescent="0.25">
      <c r="A1965" s="14">
        <v>42050.940555555557</v>
      </c>
      <c r="B1965" s="9"/>
      <c r="C1965" s="9"/>
      <c r="D1965" s="9"/>
      <c r="E1965" s="9">
        <v>1</v>
      </c>
      <c r="F1965" s="9">
        <v>1</v>
      </c>
    </row>
    <row r="1966" spans="1:6" x14ac:dyDescent="0.25">
      <c r="A1966" s="14">
        <v>42052.420370370368</v>
      </c>
      <c r="B1966" s="9"/>
      <c r="C1966" s="9"/>
      <c r="D1966" s="9"/>
      <c r="E1966" s="9">
        <v>1</v>
      </c>
      <c r="F1966" s="9">
        <v>1</v>
      </c>
    </row>
    <row r="1967" spans="1:6" x14ac:dyDescent="0.25">
      <c r="A1967" s="14">
        <v>42052.458657407406</v>
      </c>
      <c r="B1967" s="9"/>
      <c r="C1967" s="9"/>
      <c r="D1967" s="9"/>
      <c r="E1967" s="9">
        <v>1</v>
      </c>
      <c r="F1967" s="9">
        <v>1</v>
      </c>
    </row>
    <row r="1968" spans="1:6" x14ac:dyDescent="0.25">
      <c r="A1968" s="14">
        <v>42052.573182870372</v>
      </c>
      <c r="B1968" s="9"/>
      <c r="C1968" s="9"/>
      <c r="D1968" s="9"/>
      <c r="E1968" s="9">
        <v>1</v>
      </c>
      <c r="F1968" s="9">
        <v>1</v>
      </c>
    </row>
    <row r="1969" spans="1:6" x14ac:dyDescent="0.25">
      <c r="A1969" s="14">
        <v>42052.594097222223</v>
      </c>
      <c r="B1969" s="9"/>
      <c r="C1969" s="9">
        <v>1</v>
      </c>
      <c r="D1969" s="9"/>
      <c r="E1969" s="9"/>
      <c r="F1969" s="9">
        <v>1</v>
      </c>
    </row>
    <row r="1970" spans="1:6" x14ac:dyDescent="0.25">
      <c r="A1970" s="14">
        <v>42052.626967592594</v>
      </c>
      <c r="B1970" s="9"/>
      <c r="C1970" s="9">
        <v>1</v>
      </c>
      <c r="D1970" s="9"/>
      <c r="E1970" s="9"/>
      <c r="F1970" s="9">
        <v>1</v>
      </c>
    </row>
    <row r="1971" spans="1:6" x14ac:dyDescent="0.25">
      <c r="A1971" s="14">
        <v>42052.730173611111</v>
      </c>
      <c r="B1971" s="9"/>
      <c r="C1971" s="9">
        <v>1</v>
      </c>
      <c r="D1971" s="9"/>
      <c r="E1971" s="9"/>
      <c r="F1971" s="9">
        <v>1</v>
      </c>
    </row>
    <row r="1972" spans="1:6" x14ac:dyDescent="0.25">
      <c r="A1972" s="14">
        <v>42052.741481481484</v>
      </c>
      <c r="B1972" s="9"/>
      <c r="C1972" s="9"/>
      <c r="D1972" s="9"/>
      <c r="E1972" s="9">
        <v>1</v>
      </c>
      <c r="F1972" s="9">
        <v>1</v>
      </c>
    </row>
    <row r="1973" spans="1:6" x14ac:dyDescent="0.25">
      <c r="A1973" s="14">
        <v>42052.841041666667</v>
      </c>
      <c r="B1973" s="9"/>
      <c r="C1973" s="9">
        <v>1</v>
      </c>
      <c r="D1973" s="9"/>
      <c r="E1973" s="9"/>
      <c r="F1973" s="9">
        <v>1</v>
      </c>
    </row>
    <row r="1974" spans="1:6" x14ac:dyDescent="0.25">
      <c r="A1974" s="14">
        <v>42052.842870370368</v>
      </c>
      <c r="B1974" s="9"/>
      <c r="C1974" s="9">
        <v>1</v>
      </c>
      <c r="D1974" s="9"/>
      <c r="E1974" s="9"/>
      <c r="F1974" s="9">
        <v>1</v>
      </c>
    </row>
    <row r="1975" spans="1:6" x14ac:dyDescent="0.25">
      <c r="A1975" s="14">
        <v>42052.897777777776</v>
      </c>
      <c r="B1975" s="9"/>
      <c r="C1975" s="9"/>
      <c r="D1975" s="9"/>
      <c r="E1975" s="9">
        <v>1</v>
      </c>
      <c r="F1975" s="9">
        <v>1</v>
      </c>
    </row>
    <row r="1976" spans="1:6" x14ac:dyDescent="0.25">
      <c r="A1976" s="14">
        <v>42052.989953703705</v>
      </c>
      <c r="B1976" s="9">
        <v>1</v>
      </c>
      <c r="C1976" s="9"/>
      <c r="D1976" s="9"/>
      <c r="E1976" s="9"/>
      <c r="F1976" s="9">
        <v>1</v>
      </c>
    </row>
    <row r="1977" spans="1:6" x14ac:dyDescent="0.25">
      <c r="A1977" s="14">
        <v>42053.463333333333</v>
      </c>
      <c r="B1977" s="9"/>
      <c r="C1977" s="9"/>
      <c r="D1977" s="9"/>
      <c r="E1977" s="9">
        <v>1</v>
      </c>
      <c r="F1977" s="9">
        <v>1</v>
      </c>
    </row>
    <row r="1978" spans="1:6" x14ac:dyDescent="0.25">
      <c r="A1978" s="14">
        <v>42053.464490740742</v>
      </c>
      <c r="B1978" s="9"/>
      <c r="C1978" s="9">
        <v>1</v>
      </c>
      <c r="D1978" s="9"/>
      <c r="E1978" s="9"/>
      <c r="F1978" s="9">
        <v>1</v>
      </c>
    </row>
    <row r="1979" spans="1:6" x14ac:dyDescent="0.25">
      <c r="A1979" s="14">
        <v>42053.49596064815</v>
      </c>
      <c r="B1979" s="9"/>
      <c r="C1979" s="9"/>
      <c r="D1979" s="9"/>
      <c r="E1979" s="9">
        <v>1</v>
      </c>
      <c r="F1979" s="9">
        <v>1</v>
      </c>
    </row>
    <row r="1980" spans="1:6" x14ac:dyDescent="0.25">
      <c r="A1980" s="14">
        <v>42053.513726851852</v>
      </c>
      <c r="B1980" s="9"/>
      <c r="C1980" s="9">
        <v>1</v>
      </c>
      <c r="D1980" s="9"/>
      <c r="E1980" s="9"/>
      <c r="F1980" s="9">
        <v>1</v>
      </c>
    </row>
    <row r="1981" spans="1:6" x14ac:dyDescent="0.25">
      <c r="A1981" s="14">
        <v>42053.524293981478</v>
      </c>
      <c r="B1981" s="9"/>
      <c r="C1981" s="9"/>
      <c r="D1981" s="9"/>
      <c r="E1981" s="9">
        <v>1</v>
      </c>
      <c r="F1981" s="9">
        <v>1</v>
      </c>
    </row>
    <row r="1982" spans="1:6" x14ac:dyDescent="0.25">
      <c r="A1982" s="14">
        <v>42053.524745370371</v>
      </c>
      <c r="B1982" s="9"/>
      <c r="C1982" s="9"/>
      <c r="D1982" s="9"/>
      <c r="E1982" s="9">
        <v>1</v>
      </c>
      <c r="F1982" s="9">
        <v>1</v>
      </c>
    </row>
    <row r="1983" spans="1:6" x14ac:dyDescent="0.25">
      <c r="A1983" s="14">
        <v>42053.708587962959</v>
      </c>
      <c r="B1983" s="9"/>
      <c r="C1983" s="9"/>
      <c r="D1983" s="9"/>
      <c r="E1983" s="9">
        <v>1</v>
      </c>
      <c r="F1983" s="9">
        <v>1</v>
      </c>
    </row>
    <row r="1984" spans="1:6" x14ac:dyDescent="0.25">
      <c r="A1984" s="14">
        <v>42053.816087962965</v>
      </c>
      <c r="B1984" s="9"/>
      <c r="C1984" s="9"/>
      <c r="D1984" s="9"/>
      <c r="E1984" s="9">
        <v>1</v>
      </c>
      <c r="F1984" s="9">
        <v>1</v>
      </c>
    </row>
    <row r="1985" spans="1:6" x14ac:dyDescent="0.25">
      <c r="A1985" s="14">
        <v>42054.535856481481</v>
      </c>
      <c r="B1985" s="9"/>
      <c r="C1985" s="9"/>
      <c r="D1985" s="9"/>
      <c r="E1985" s="9">
        <v>1</v>
      </c>
      <c r="F1985" s="9">
        <v>1</v>
      </c>
    </row>
    <row r="1986" spans="1:6" x14ac:dyDescent="0.25">
      <c r="A1986" s="14">
        <v>42054.640717592592</v>
      </c>
      <c r="B1986" s="9"/>
      <c r="C1986" s="9"/>
      <c r="D1986" s="9"/>
      <c r="E1986" s="9">
        <v>1</v>
      </c>
      <c r="F1986" s="9">
        <v>1</v>
      </c>
    </row>
    <row r="1987" spans="1:6" x14ac:dyDescent="0.25">
      <c r="A1987" s="14">
        <v>42055.068865740737</v>
      </c>
      <c r="B1987" s="9"/>
      <c r="C1987" s="9"/>
      <c r="D1987" s="9"/>
      <c r="E1987" s="9">
        <v>1</v>
      </c>
      <c r="F1987" s="9">
        <v>1</v>
      </c>
    </row>
    <row r="1988" spans="1:6" x14ac:dyDescent="0.25">
      <c r="A1988" s="14">
        <v>42055.39266203704</v>
      </c>
      <c r="B1988" s="9">
        <v>1</v>
      </c>
      <c r="C1988" s="9"/>
      <c r="D1988" s="9"/>
      <c r="E1988" s="9"/>
      <c r="F1988" s="9">
        <v>1</v>
      </c>
    </row>
    <row r="1989" spans="1:6" x14ac:dyDescent="0.25">
      <c r="A1989" s="14">
        <v>42055.50503472222</v>
      </c>
      <c r="B1989" s="9"/>
      <c r="C1989" s="9">
        <v>1</v>
      </c>
      <c r="D1989" s="9"/>
      <c r="E1989" s="9"/>
      <c r="F1989" s="9">
        <v>1</v>
      </c>
    </row>
    <row r="1990" spans="1:6" x14ac:dyDescent="0.25">
      <c r="A1990" s="14">
        <v>42055.531469907408</v>
      </c>
      <c r="B1990" s="9"/>
      <c r="C1990" s="9">
        <v>1</v>
      </c>
      <c r="D1990" s="9"/>
      <c r="E1990" s="9"/>
      <c r="F1990" s="9">
        <v>1</v>
      </c>
    </row>
    <row r="1991" spans="1:6" x14ac:dyDescent="0.25">
      <c r="A1991" s="14">
        <v>42055.764490740738</v>
      </c>
      <c r="B1991" s="9"/>
      <c r="C1991" s="9"/>
      <c r="D1991" s="9"/>
      <c r="E1991" s="9">
        <v>1</v>
      </c>
      <c r="F1991" s="9">
        <v>1</v>
      </c>
    </row>
    <row r="1992" spans="1:6" x14ac:dyDescent="0.25">
      <c r="A1992" s="14">
        <v>42055.804791666669</v>
      </c>
      <c r="B1992" s="9"/>
      <c r="C1992" s="9"/>
      <c r="D1992" s="9"/>
      <c r="E1992" s="9">
        <v>1</v>
      </c>
      <c r="F1992" s="9">
        <v>1</v>
      </c>
    </row>
    <row r="1993" spans="1:6" x14ac:dyDescent="0.25">
      <c r="A1993" s="14">
        <v>42055.883298611108</v>
      </c>
      <c r="B1993" s="9"/>
      <c r="C1993" s="9"/>
      <c r="D1993" s="9"/>
      <c r="E1993" s="9">
        <v>1</v>
      </c>
      <c r="F1993" s="9">
        <v>1</v>
      </c>
    </row>
    <row r="1994" spans="1:6" x14ac:dyDescent="0.25">
      <c r="A1994" s="14">
        <v>42055.924120370371</v>
      </c>
      <c r="B1994" s="9"/>
      <c r="C1994" s="9">
        <v>1</v>
      </c>
      <c r="D1994" s="9"/>
      <c r="E1994" s="9"/>
      <c r="F1994" s="9">
        <v>1</v>
      </c>
    </row>
    <row r="1995" spans="1:6" x14ac:dyDescent="0.25">
      <c r="A1995" s="14">
        <v>42056.443101851852</v>
      </c>
      <c r="B1995" s="9"/>
      <c r="C1995" s="9"/>
      <c r="D1995" s="9"/>
      <c r="E1995" s="9">
        <v>1</v>
      </c>
      <c r="F1995" s="9">
        <v>1</v>
      </c>
    </row>
    <row r="1996" spans="1:6" x14ac:dyDescent="0.25">
      <c r="A1996" s="14">
        <v>42056.982627314814</v>
      </c>
      <c r="B1996" s="9"/>
      <c r="C1996" s="9">
        <v>1</v>
      </c>
      <c r="D1996" s="9"/>
      <c r="E1996" s="9"/>
      <c r="F1996" s="9">
        <v>1</v>
      </c>
    </row>
    <row r="1997" spans="1:6" x14ac:dyDescent="0.25">
      <c r="A1997" s="14">
        <v>42057.069525462961</v>
      </c>
      <c r="B1997" s="9"/>
      <c r="C1997" s="9">
        <v>1</v>
      </c>
      <c r="D1997" s="9"/>
      <c r="E1997" s="9"/>
      <c r="F1997" s="9">
        <v>1</v>
      </c>
    </row>
    <row r="1998" spans="1:6" x14ac:dyDescent="0.25">
      <c r="A1998" s="14">
        <v>42057.328611111108</v>
      </c>
      <c r="B1998" s="9"/>
      <c r="C1998" s="9"/>
      <c r="D1998" s="9"/>
      <c r="E1998" s="9">
        <v>1</v>
      </c>
      <c r="F1998" s="9">
        <v>1</v>
      </c>
    </row>
    <row r="1999" spans="1:6" x14ac:dyDescent="0.25">
      <c r="A1999" s="14">
        <v>42057.674826388888</v>
      </c>
      <c r="B1999" s="9"/>
      <c r="C1999" s="9">
        <v>1</v>
      </c>
      <c r="D1999" s="9"/>
      <c r="E1999" s="9"/>
      <c r="F1999" s="9">
        <v>1</v>
      </c>
    </row>
    <row r="2000" spans="1:6" x14ac:dyDescent="0.25">
      <c r="A2000" s="14">
        <v>42058.026956018519</v>
      </c>
      <c r="B2000" s="9"/>
      <c r="C2000" s="9"/>
      <c r="D2000" s="9"/>
      <c r="E2000" s="9">
        <v>1</v>
      </c>
      <c r="F2000" s="9">
        <v>1</v>
      </c>
    </row>
    <row r="2001" spans="1:6" x14ac:dyDescent="0.25">
      <c r="A2001" s="14">
        <v>42058.125694444447</v>
      </c>
      <c r="B2001" s="9"/>
      <c r="C2001" s="9">
        <v>1</v>
      </c>
      <c r="D2001" s="9"/>
      <c r="E2001" s="9"/>
      <c r="F2001" s="9">
        <v>1</v>
      </c>
    </row>
    <row r="2002" spans="1:6" x14ac:dyDescent="0.25">
      <c r="A2002" s="14">
        <v>42058.395543981482</v>
      </c>
      <c r="B2002" s="9"/>
      <c r="C2002" s="9">
        <v>1</v>
      </c>
      <c r="D2002" s="9"/>
      <c r="E2002" s="9"/>
      <c r="F2002" s="9">
        <v>1</v>
      </c>
    </row>
    <row r="2003" spans="1:6" x14ac:dyDescent="0.25">
      <c r="A2003" s="14">
        <v>42058.511307870373</v>
      </c>
      <c r="B2003" s="9">
        <v>1</v>
      </c>
      <c r="C2003" s="9"/>
      <c r="D2003" s="9"/>
      <c r="E2003" s="9"/>
      <c r="F2003" s="9">
        <v>1</v>
      </c>
    </row>
    <row r="2004" spans="1:6" x14ac:dyDescent="0.25">
      <c r="A2004" s="14">
        <v>42058.584143518521</v>
      </c>
      <c r="B2004" s="9"/>
      <c r="C2004" s="9">
        <v>1</v>
      </c>
      <c r="D2004" s="9"/>
      <c r="E2004" s="9"/>
      <c r="F2004" s="9">
        <v>1</v>
      </c>
    </row>
    <row r="2005" spans="1:6" x14ac:dyDescent="0.25">
      <c r="A2005" s="14">
        <v>42058.601261574076</v>
      </c>
      <c r="B2005" s="9"/>
      <c r="C2005" s="9">
        <v>1</v>
      </c>
      <c r="D2005" s="9"/>
      <c r="E2005" s="9"/>
      <c r="F2005" s="9">
        <v>1</v>
      </c>
    </row>
    <row r="2006" spans="1:6" x14ac:dyDescent="0.25">
      <c r="A2006" s="14">
        <v>42058.695740740739</v>
      </c>
      <c r="B2006" s="9"/>
      <c r="C2006" s="9"/>
      <c r="D2006" s="9"/>
      <c r="E2006" s="9">
        <v>1</v>
      </c>
      <c r="F2006" s="9">
        <v>1</v>
      </c>
    </row>
    <row r="2007" spans="1:6" x14ac:dyDescent="0.25">
      <c r="A2007" s="14">
        <v>42058.733402777776</v>
      </c>
      <c r="B2007" s="9"/>
      <c r="C2007" s="9"/>
      <c r="D2007" s="9"/>
      <c r="E2007" s="9">
        <v>1</v>
      </c>
      <c r="F2007" s="9">
        <v>1</v>
      </c>
    </row>
    <row r="2008" spans="1:6" x14ac:dyDescent="0.25">
      <c r="A2008" s="14">
        <v>42058.877418981479</v>
      </c>
      <c r="B2008" s="9"/>
      <c r="C2008" s="9"/>
      <c r="D2008" s="9"/>
      <c r="E2008" s="9">
        <v>1</v>
      </c>
      <c r="F2008" s="9">
        <v>1</v>
      </c>
    </row>
    <row r="2009" spans="1:6" x14ac:dyDescent="0.25">
      <c r="A2009" s="14">
        <v>42059.061689814815</v>
      </c>
      <c r="B2009" s="9"/>
      <c r="C2009" s="9">
        <v>1</v>
      </c>
      <c r="D2009" s="9"/>
      <c r="E2009" s="9"/>
      <c r="F2009" s="9">
        <v>1</v>
      </c>
    </row>
    <row r="2010" spans="1:6" x14ac:dyDescent="0.25">
      <c r="A2010" s="14">
        <v>42059.24559027778</v>
      </c>
      <c r="B2010" s="9"/>
      <c r="C2010" s="9"/>
      <c r="D2010" s="9"/>
      <c r="E2010" s="9">
        <v>1</v>
      </c>
      <c r="F2010" s="9">
        <v>1</v>
      </c>
    </row>
    <row r="2011" spans="1:6" x14ac:dyDescent="0.25">
      <c r="A2011" s="14">
        <v>42059.492986111109</v>
      </c>
      <c r="B2011" s="9"/>
      <c r="C2011" s="9"/>
      <c r="D2011" s="9"/>
      <c r="E2011" s="9">
        <v>1</v>
      </c>
      <c r="F2011" s="9">
        <v>1</v>
      </c>
    </row>
    <row r="2012" spans="1:6" x14ac:dyDescent="0.25">
      <c r="A2012" s="14">
        <v>42059.762395833335</v>
      </c>
      <c r="B2012" s="9"/>
      <c r="C2012" s="9">
        <v>1</v>
      </c>
      <c r="D2012" s="9"/>
      <c r="E2012" s="9"/>
      <c r="F2012" s="9">
        <v>1</v>
      </c>
    </row>
    <row r="2013" spans="1:6" x14ac:dyDescent="0.25">
      <c r="A2013" s="14">
        <v>42059.79347222222</v>
      </c>
      <c r="B2013" s="9">
        <v>1</v>
      </c>
      <c r="C2013" s="9"/>
      <c r="D2013" s="9"/>
      <c r="E2013" s="9"/>
      <c r="F2013" s="9">
        <v>1</v>
      </c>
    </row>
    <row r="2014" spans="1:6" x14ac:dyDescent="0.25">
      <c r="A2014" s="14">
        <v>42059.801469907405</v>
      </c>
      <c r="B2014" s="9">
        <v>1</v>
      </c>
      <c r="C2014" s="9"/>
      <c r="D2014" s="9"/>
      <c r="E2014" s="9"/>
      <c r="F2014" s="9">
        <v>1</v>
      </c>
    </row>
    <row r="2015" spans="1:6" x14ac:dyDescent="0.25">
      <c r="A2015" s="14">
        <v>42059.827303240738</v>
      </c>
      <c r="B2015" s="9"/>
      <c r="C2015" s="9"/>
      <c r="D2015" s="9"/>
      <c r="E2015" s="9">
        <v>1</v>
      </c>
      <c r="F2015" s="9">
        <v>1</v>
      </c>
    </row>
    <row r="2016" spans="1:6" x14ac:dyDescent="0.25">
      <c r="A2016" s="14">
        <v>42059.837175925924</v>
      </c>
      <c r="B2016" s="9"/>
      <c r="C2016" s="9">
        <v>1</v>
      </c>
      <c r="D2016" s="9"/>
      <c r="E2016" s="9"/>
      <c r="F2016" s="9">
        <v>1</v>
      </c>
    </row>
    <row r="2017" spans="1:6" x14ac:dyDescent="0.25">
      <c r="A2017" s="14">
        <v>42060.475601851853</v>
      </c>
      <c r="B2017" s="9"/>
      <c r="C2017" s="9"/>
      <c r="D2017" s="9"/>
      <c r="E2017" s="9">
        <v>1</v>
      </c>
      <c r="F2017" s="9">
        <v>1</v>
      </c>
    </row>
    <row r="2018" spans="1:6" x14ac:dyDescent="0.25">
      <c r="A2018" s="14">
        <v>42060.705543981479</v>
      </c>
      <c r="B2018" s="9"/>
      <c r="C2018" s="9">
        <v>1</v>
      </c>
      <c r="D2018" s="9"/>
      <c r="E2018" s="9"/>
      <c r="F2018" s="9">
        <v>1</v>
      </c>
    </row>
    <row r="2019" spans="1:6" x14ac:dyDescent="0.25">
      <c r="A2019" s="14">
        <v>42060.907500000001</v>
      </c>
      <c r="B2019" s="9"/>
      <c r="C2019" s="9">
        <v>1</v>
      </c>
      <c r="D2019" s="9"/>
      <c r="E2019" s="9"/>
      <c r="F2019" s="9">
        <v>1</v>
      </c>
    </row>
    <row r="2020" spans="1:6" x14ac:dyDescent="0.25">
      <c r="A2020" s="14">
        <v>42060.946597222224</v>
      </c>
      <c r="B2020" s="9"/>
      <c r="C2020" s="9">
        <v>1</v>
      </c>
      <c r="D2020" s="9"/>
      <c r="E2020" s="9"/>
      <c r="F2020" s="9">
        <v>1</v>
      </c>
    </row>
    <row r="2021" spans="1:6" x14ac:dyDescent="0.25">
      <c r="A2021" s="14">
        <v>42061.004155092596</v>
      </c>
      <c r="B2021" s="9"/>
      <c r="C2021" s="9"/>
      <c r="D2021" s="9"/>
      <c r="E2021" s="9">
        <v>1</v>
      </c>
      <c r="F2021" s="9">
        <v>1</v>
      </c>
    </row>
    <row r="2022" spans="1:6" x14ac:dyDescent="0.25">
      <c r="A2022" s="14">
        <v>42061.487615740742</v>
      </c>
      <c r="B2022" s="9"/>
      <c r="C2022" s="9">
        <v>1</v>
      </c>
      <c r="D2022" s="9"/>
      <c r="E2022" s="9"/>
      <c r="F2022" s="9">
        <v>1</v>
      </c>
    </row>
    <row r="2023" spans="1:6" x14ac:dyDescent="0.25">
      <c r="A2023" s="14">
        <v>42061.754930555559</v>
      </c>
      <c r="B2023" s="9"/>
      <c r="C2023" s="9">
        <v>1</v>
      </c>
      <c r="D2023" s="9"/>
      <c r="E2023" s="9"/>
      <c r="F2023" s="9">
        <v>1</v>
      </c>
    </row>
    <row r="2024" spans="1:6" x14ac:dyDescent="0.25">
      <c r="A2024" s="14">
        <v>42061.813784722224</v>
      </c>
      <c r="B2024" s="9"/>
      <c r="C2024" s="9"/>
      <c r="D2024" s="9"/>
      <c r="E2024" s="9">
        <v>1</v>
      </c>
      <c r="F2024" s="9">
        <v>1</v>
      </c>
    </row>
    <row r="2025" spans="1:6" x14ac:dyDescent="0.25">
      <c r="A2025" s="14">
        <v>42062.088078703702</v>
      </c>
      <c r="B2025" s="9"/>
      <c r="C2025" s="9"/>
      <c r="D2025" s="9"/>
      <c r="E2025" s="9">
        <v>1</v>
      </c>
      <c r="F2025" s="9">
        <v>1</v>
      </c>
    </row>
    <row r="2026" spans="1:6" x14ac:dyDescent="0.25">
      <c r="A2026" s="14">
        <v>42062.47215277778</v>
      </c>
      <c r="B2026" s="9"/>
      <c r="C2026" s="9">
        <v>1</v>
      </c>
      <c r="D2026" s="9"/>
      <c r="E2026" s="9"/>
      <c r="F2026" s="9">
        <v>1</v>
      </c>
    </row>
    <row r="2027" spans="1:6" x14ac:dyDescent="0.25">
      <c r="A2027" s="14">
        <v>42062.626111111109</v>
      </c>
      <c r="B2027" s="9"/>
      <c r="C2027" s="9"/>
      <c r="D2027" s="9"/>
      <c r="E2027" s="9">
        <v>1</v>
      </c>
      <c r="F2027" s="9">
        <v>1</v>
      </c>
    </row>
    <row r="2028" spans="1:6" x14ac:dyDescent="0.25">
      <c r="A2028" s="14">
        <v>42063.513483796298</v>
      </c>
      <c r="B2028" s="9">
        <v>1</v>
      </c>
      <c r="C2028" s="9"/>
      <c r="D2028" s="9"/>
      <c r="E2028" s="9"/>
      <c r="F2028" s="9">
        <v>1</v>
      </c>
    </row>
    <row r="2029" spans="1:6" x14ac:dyDescent="0.25">
      <c r="A2029" s="14">
        <v>42063.661458333336</v>
      </c>
      <c r="B2029" s="9"/>
      <c r="C2029" s="9">
        <v>1</v>
      </c>
      <c r="D2029" s="9"/>
      <c r="E2029" s="9"/>
      <c r="F2029" s="9">
        <v>1</v>
      </c>
    </row>
    <row r="2030" spans="1:6" x14ac:dyDescent="0.25">
      <c r="A2030" s="14">
        <v>42064.009085648147</v>
      </c>
      <c r="B2030" s="9"/>
      <c r="C2030" s="9">
        <v>1</v>
      </c>
      <c r="D2030" s="9"/>
      <c r="E2030" s="9"/>
      <c r="F2030" s="9">
        <v>1</v>
      </c>
    </row>
    <row r="2031" spans="1:6" x14ac:dyDescent="0.25">
      <c r="A2031" s="14">
        <v>42064.011736111112</v>
      </c>
      <c r="B2031" s="9"/>
      <c r="C2031" s="9"/>
      <c r="D2031" s="9"/>
      <c r="E2031" s="9">
        <v>1</v>
      </c>
      <c r="F2031" s="9">
        <v>1</v>
      </c>
    </row>
    <row r="2032" spans="1:6" x14ac:dyDescent="0.25">
      <c r="A2032" s="14">
        <v>42064.444340277776</v>
      </c>
      <c r="B2032" s="9"/>
      <c r="C2032" s="9"/>
      <c r="D2032" s="9"/>
      <c r="E2032" s="9">
        <v>1</v>
      </c>
      <c r="F2032" s="9">
        <v>1</v>
      </c>
    </row>
    <row r="2033" spans="1:6" x14ac:dyDescent="0.25">
      <c r="A2033" s="14">
        <v>42064.577280092592</v>
      </c>
      <c r="B2033" s="9"/>
      <c r="C2033" s="9"/>
      <c r="D2033" s="9"/>
      <c r="E2033" s="9">
        <v>1</v>
      </c>
      <c r="F2033" s="9">
        <v>1</v>
      </c>
    </row>
    <row r="2034" spans="1:6" x14ac:dyDescent="0.25">
      <c r="A2034" s="14">
        <v>42064.586157407408</v>
      </c>
      <c r="B2034" s="9">
        <v>1</v>
      </c>
      <c r="C2034" s="9"/>
      <c r="D2034" s="9"/>
      <c r="E2034" s="9"/>
      <c r="F2034" s="9">
        <v>1</v>
      </c>
    </row>
    <row r="2035" spans="1:6" x14ac:dyDescent="0.25">
      <c r="A2035" s="14">
        <v>42064.845034722224</v>
      </c>
      <c r="B2035" s="9"/>
      <c r="C2035" s="9"/>
      <c r="D2035" s="9"/>
      <c r="E2035" s="9">
        <v>1</v>
      </c>
      <c r="F2035" s="9">
        <v>1</v>
      </c>
    </row>
    <row r="2036" spans="1:6" x14ac:dyDescent="0.25">
      <c r="A2036" s="14">
        <v>42064.87604166667</v>
      </c>
      <c r="B2036" s="9"/>
      <c r="C2036" s="9">
        <v>1</v>
      </c>
      <c r="D2036" s="9"/>
      <c r="E2036" s="9"/>
      <c r="F2036" s="9">
        <v>1</v>
      </c>
    </row>
    <row r="2037" spans="1:6" x14ac:dyDescent="0.25">
      <c r="A2037" s="14">
        <v>42064.982361111113</v>
      </c>
      <c r="B2037" s="9"/>
      <c r="C2037" s="9">
        <v>1</v>
      </c>
      <c r="D2037" s="9"/>
      <c r="E2037" s="9"/>
      <c r="F2037" s="9">
        <v>1</v>
      </c>
    </row>
    <row r="2038" spans="1:6" x14ac:dyDescent="0.25">
      <c r="A2038" s="14">
        <v>42065.541967592595</v>
      </c>
      <c r="B2038" s="9"/>
      <c r="C2038" s="9"/>
      <c r="D2038" s="9"/>
      <c r="E2038" s="9">
        <v>1</v>
      </c>
      <c r="F2038" s="9">
        <v>1</v>
      </c>
    </row>
    <row r="2039" spans="1:6" x14ac:dyDescent="0.25">
      <c r="A2039" s="14">
        <v>42065.583240740743</v>
      </c>
      <c r="B2039" s="9">
        <v>1</v>
      </c>
      <c r="C2039" s="9"/>
      <c r="D2039" s="9"/>
      <c r="E2039" s="9"/>
      <c r="F2039" s="9">
        <v>1</v>
      </c>
    </row>
    <row r="2040" spans="1:6" x14ac:dyDescent="0.25">
      <c r="A2040" s="14">
        <v>42065.610474537039</v>
      </c>
      <c r="B2040" s="9"/>
      <c r="C2040" s="9">
        <v>1</v>
      </c>
      <c r="D2040" s="9"/>
      <c r="E2040" s="9"/>
      <c r="F2040" s="9">
        <v>1</v>
      </c>
    </row>
    <row r="2041" spans="1:6" x14ac:dyDescent="0.25">
      <c r="A2041" s="14">
        <v>42065.679027777776</v>
      </c>
      <c r="B2041" s="9"/>
      <c r="C2041" s="9"/>
      <c r="D2041" s="9"/>
      <c r="E2041" s="9">
        <v>1</v>
      </c>
      <c r="F2041" s="9">
        <v>1</v>
      </c>
    </row>
    <row r="2042" spans="1:6" x14ac:dyDescent="0.25">
      <c r="A2042" s="14">
        <v>42065.689386574071</v>
      </c>
      <c r="B2042" s="9"/>
      <c r="C2042" s="9">
        <v>1</v>
      </c>
      <c r="D2042" s="9"/>
      <c r="E2042" s="9"/>
      <c r="F2042" s="9">
        <v>1</v>
      </c>
    </row>
    <row r="2043" spans="1:6" x14ac:dyDescent="0.25">
      <c r="A2043" s="14">
        <v>42065.702650462961</v>
      </c>
      <c r="B2043" s="9"/>
      <c r="C2043" s="9">
        <v>1</v>
      </c>
      <c r="D2043" s="9"/>
      <c r="E2043" s="9"/>
      <c r="F2043" s="9">
        <v>1</v>
      </c>
    </row>
    <row r="2044" spans="1:6" x14ac:dyDescent="0.25">
      <c r="A2044" s="14">
        <v>42066.525254629632</v>
      </c>
      <c r="B2044" s="9"/>
      <c r="C2044" s="9">
        <v>1</v>
      </c>
      <c r="D2044" s="9"/>
      <c r="E2044" s="9"/>
      <c r="F2044" s="9">
        <v>1</v>
      </c>
    </row>
    <row r="2045" spans="1:6" x14ac:dyDescent="0.25">
      <c r="A2045" s="14">
        <v>42066.750428240739</v>
      </c>
      <c r="B2045" s="9"/>
      <c r="C2045" s="9">
        <v>1</v>
      </c>
      <c r="D2045" s="9"/>
      <c r="E2045" s="9"/>
      <c r="F2045" s="9">
        <v>1</v>
      </c>
    </row>
    <row r="2046" spans="1:6" x14ac:dyDescent="0.25">
      <c r="A2046" s="14">
        <v>42066.803310185183</v>
      </c>
      <c r="B2046" s="9"/>
      <c r="C2046" s="9"/>
      <c r="D2046" s="9"/>
      <c r="E2046" s="9">
        <v>1</v>
      </c>
      <c r="F2046" s="9">
        <v>1</v>
      </c>
    </row>
    <row r="2047" spans="1:6" x14ac:dyDescent="0.25">
      <c r="A2047" s="14">
        <v>42067.026041666664</v>
      </c>
      <c r="B2047" s="9"/>
      <c r="C2047" s="9">
        <v>1</v>
      </c>
      <c r="D2047" s="9"/>
      <c r="E2047" s="9"/>
      <c r="F2047" s="9">
        <v>1</v>
      </c>
    </row>
    <row r="2048" spans="1:6" x14ac:dyDescent="0.25">
      <c r="A2048" s="14">
        <v>42067.415983796294</v>
      </c>
      <c r="B2048" s="9">
        <v>1</v>
      </c>
      <c r="C2048" s="9"/>
      <c r="D2048" s="9"/>
      <c r="E2048" s="9"/>
      <c r="F2048" s="9">
        <v>1</v>
      </c>
    </row>
    <row r="2049" spans="1:6" x14ac:dyDescent="0.25">
      <c r="A2049" s="14">
        <v>42067.514039351852</v>
      </c>
      <c r="B2049" s="9"/>
      <c r="C2049" s="9">
        <v>1</v>
      </c>
      <c r="D2049" s="9"/>
      <c r="E2049" s="9"/>
      <c r="F2049" s="9">
        <v>1</v>
      </c>
    </row>
    <row r="2050" spans="1:6" x14ac:dyDescent="0.25">
      <c r="A2050" s="14">
        <v>42067.668437499997</v>
      </c>
      <c r="B2050" s="9"/>
      <c r="C2050" s="9"/>
      <c r="D2050" s="9"/>
      <c r="E2050" s="9">
        <v>1</v>
      </c>
      <c r="F2050" s="9">
        <v>1</v>
      </c>
    </row>
    <row r="2051" spans="1:6" x14ac:dyDescent="0.25">
      <c r="A2051" s="14">
        <v>42067.71533564815</v>
      </c>
      <c r="B2051" s="9"/>
      <c r="C2051" s="9"/>
      <c r="D2051" s="9"/>
      <c r="E2051" s="9">
        <v>1</v>
      </c>
      <c r="F2051" s="9">
        <v>1</v>
      </c>
    </row>
    <row r="2052" spans="1:6" x14ac:dyDescent="0.25">
      <c r="A2052" s="14">
        <v>42067.739004629628</v>
      </c>
      <c r="B2052" s="9"/>
      <c r="C2052" s="9">
        <v>1</v>
      </c>
      <c r="D2052" s="9"/>
      <c r="E2052" s="9"/>
      <c r="F2052" s="9">
        <v>1</v>
      </c>
    </row>
    <row r="2053" spans="1:6" x14ac:dyDescent="0.25">
      <c r="A2053" s="14">
        <v>42067.782905092594</v>
      </c>
      <c r="B2053" s="9"/>
      <c r="C2053" s="9">
        <v>1</v>
      </c>
      <c r="D2053" s="9"/>
      <c r="E2053" s="9"/>
      <c r="F2053" s="9">
        <v>1</v>
      </c>
    </row>
    <row r="2054" spans="1:6" x14ac:dyDescent="0.25">
      <c r="A2054" s="14">
        <v>42068.000763888886</v>
      </c>
      <c r="B2054" s="9"/>
      <c r="C2054" s="9"/>
      <c r="D2054" s="9"/>
      <c r="E2054" s="9">
        <v>1</v>
      </c>
      <c r="F2054" s="9">
        <v>1</v>
      </c>
    </row>
    <row r="2055" spans="1:6" x14ac:dyDescent="0.25">
      <c r="A2055" s="14">
        <v>42068.098668981482</v>
      </c>
      <c r="B2055" s="9"/>
      <c r="C2055" s="9"/>
      <c r="D2055" s="9"/>
      <c r="E2055" s="9">
        <v>1</v>
      </c>
      <c r="F2055" s="9">
        <v>1</v>
      </c>
    </row>
    <row r="2056" spans="1:6" x14ac:dyDescent="0.25">
      <c r="A2056" s="14">
        <v>42068.447187500002</v>
      </c>
      <c r="B2056" s="9"/>
      <c r="C2056" s="9">
        <v>1</v>
      </c>
      <c r="D2056" s="9"/>
      <c r="E2056" s="9"/>
      <c r="F2056" s="9">
        <v>1</v>
      </c>
    </row>
    <row r="2057" spans="1:6" x14ac:dyDescent="0.25">
      <c r="A2057" s="14">
        <v>42068.59070601852</v>
      </c>
      <c r="B2057" s="9"/>
      <c r="C2057" s="9">
        <v>1</v>
      </c>
      <c r="D2057" s="9"/>
      <c r="E2057" s="9"/>
      <c r="F2057" s="9">
        <v>1</v>
      </c>
    </row>
    <row r="2058" spans="1:6" x14ac:dyDescent="0.25">
      <c r="A2058" s="14">
        <v>42068.620706018519</v>
      </c>
      <c r="B2058" s="9"/>
      <c r="C2058" s="9"/>
      <c r="D2058" s="9"/>
      <c r="E2058" s="9">
        <v>1</v>
      </c>
      <c r="F2058" s="9">
        <v>1</v>
      </c>
    </row>
    <row r="2059" spans="1:6" x14ac:dyDescent="0.25">
      <c r="A2059" s="14">
        <v>42068.68005787037</v>
      </c>
      <c r="B2059" s="9"/>
      <c r="C2059" s="9"/>
      <c r="D2059" s="9"/>
      <c r="E2059" s="9">
        <v>1</v>
      </c>
      <c r="F2059" s="9">
        <v>1</v>
      </c>
    </row>
    <row r="2060" spans="1:6" x14ac:dyDescent="0.25">
      <c r="A2060" s="14">
        <v>42068.896087962959</v>
      </c>
      <c r="B2060" s="9"/>
      <c r="C2060" s="9">
        <v>1</v>
      </c>
      <c r="D2060" s="9"/>
      <c r="E2060" s="9"/>
      <c r="F2060" s="9">
        <v>1</v>
      </c>
    </row>
    <row r="2061" spans="1:6" x14ac:dyDescent="0.25">
      <c r="A2061" s="14">
        <v>42069.183113425926</v>
      </c>
      <c r="B2061" s="9"/>
      <c r="C2061" s="9">
        <v>1</v>
      </c>
      <c r="D2061" s="9"/>
      <c r="E2061" s="9"/>
      <c r="F2061" s="9">
        <v>1</v>
      </c>
    </row>
    <row r="2062" spans="1:6" x14ac:dyDescent="0.25">
      <c r="A2062" s="14">
        <v>42069.695104166669</v>
      </c>
      <c r="B2062" s="9"/>
      <c r="C2062" s="9">
        <v>1</v>
      </c>
      <c r="D2062" s="9"/>
      <c r="E2062" s="9"/>
      <c r="F2062" s="9">
        <v>1</v>
      </c>
    </row>
    <row r="2063" spans="1:6" x14ac:dyDescent="0.25">
      <c r="A2063" s="14">
        <v>42069.839421296296</v>
      </c>
      <c r="B2063" s="9"/>
      <c r="C2063" s="9">
        <v>1</v>
      </c>
      <c r="D2063" s="9"/>
      <c r="E2063" s="9"/>
      <c r="F2063" s="9">
        <v>1</v>
      </c>
    </row>
    <row r="2064" spans="1:6" x14ac:dyDescent="0.25">
      <c r="A2064" s="14">
        <v>42070.469270833331</v>
      </c>
      <c r="B2064" s="9"/>
      <c r="C2064" s="9">
        <v>1</v>
      </c>
      <c r="D2064" s="9"/>
      <c r="E2064" s="9"/>
      <c r="F2064" s="9">
        <v>1</v>
      </c>
    </row>
    <row r="2065" spans="1:6" x14ac:dyDescent="0.25">
      <c r="A2065" s="14">
        <v>42072.162048611113</v>
      </c>
      <c r="B2065" s="9"/>
      <c r="C2065" s="9"/>
      <c r="D2065" s="9"/>
      <c r="E2065" s="9">
        <v>1</v>
      </c>
      <c r="F2065" s="9">
        <v>1</v>
      </c>
    </row>
    <row r="2066" spans="1:6" x14ac:dyDescent="0.25">
      <c r="A2066" s="14">
        <v>42072.279849537037</v>
      </c>
      <c r="B2066" s="9"/>
      <c r="C2066" s="9"/>
      <c r="D2066" s="9"/>
      <c r="E2066" s="9">
        <v>1</v>
      </c>
      <c r="F2066" s="9">
        <v>1</v>
      </c>
    </row>
    <row r="2067" spans="1:6" x14ac:dyDescent="0.25">
      <c r="A2067" s="14">
        <v>42072.36791666667</v>
      </c>
      <c r="B2067" s="9"/>
      <c r="C2067" s="9"/>
      <c r="D2067" s="9"/>
      <c r="E2067" s="9">
        <v>1</v>
      </c>
      <c r="F2067" s="9">
        <v>1</v>
      </c>
    </row>
    <row r="2068" spans="1:6" x14ac:dyDescent="0.25">
      <c r="A2068" s="14">
        <v>42072.529733796298</v>
      </c>
      <c r="B2068" s="9"/>
      <c r="C2068" s="9"/>
      <c r="D2068" s="9"/>
      <c r="E2068" s="9">
        <v>1</v>
      </c>
      <c r="F2068" s="9">
        <v>1</v>
      </c>
    </row>
    <row r="2069" spans="1:6" x14ac:dyDescent="0.25">
      <c r="A2069" s="14">
        <v>42072.55064814815</v>
      </c>
      <c r="B2069" s="9"/>
      <c r="C2069" s="9">
        <v>1</v>
      </c>
      <c r="D2069" s="9"/>
      <c r="E2069" s="9"/>
      <c r="F2069" s="9">
        <v>1</v>
      </c>
    </row>
    <row r="2070" spans="1:6" x14ac:dyDescent="0.25">
      <c r="A2070" s="14">
        <v>42072.582488425927</v>
      </c>
      <c r="B2070" s="9"/>
      <c r="C2070" s="9">
        <v>1</v>
      </c>
      <c r="D2070" s="9"/>
      <c r="E2070" s="9"/>
      <c r="F2070" s="9">
        <v>1</v>
      </c>
    </row>
    <row r="2071" spans="1:6" x14ac:dyDescent="0.25">
      <c r="A2071" s="14">
        <v>42073.452361111114</v>
      </c>
      <c r="B2071" s="9"/>
      <c r="C2071" s="9"/>
      <c r="D2071" s="9"/>
      <c r="E2071" s="9">
        <v>1</v>
      </c>
      <c r="F2071" s="9">
        <v>1</v>
      </c>
    </row>
    <row r="2072" spans="1:6" x14ac:dyDescent="0.25">
      <c r="A2072" s="14">
        <v>42073.589837962965</v>
      </c>
      <c r="B2072" s="9">
        <v>1</v>
      </c>
      <c r="C2072" s="9"/>
      <c r="D2072" s="9"/>
      <c r="E2072" s="9"/>
      <c r="F2072" s="9">
        <v>1</v>
      </c>
    </row>
    <row r="2073" spans="1:6" x14ac:dyDescent="0.25">
      <c r="A2073" s="14">
        <v>42073.749236111114</v>
      </c>
      <c r="B2073" s="9"/>
      <c r="C2073" s="9"/>
      <c r="D2073" s="9"/>
      <c r="E2073" s="9">
        <v>1</v>
      </c>
      <c r="F2073" s="9">
        <v>1</v>
      </c>
    </row>
    <row r="2074" spans="1:6" x14ac:dyDescent="0.25">
      <c r="A2074" s="14">
        <v>42073.852337962962</v>
      </c>
      <c r="B2074" s="9"/>
      <c r="C2074" s="9">
        <v>1</v>
      </c>
      <c r="D2074" s="9"/>
      <c r="E2074" s="9"/>
      <c r="F2074" s="9">
        <v>1</v>
      </c>
    </row>
    <row r="2075" spans="1:6" x14ac:dyDescent="0.25">
      <c r="A2075" s="14">
        <v>42074.011365740742</v>
      </c>
      <c r="B2075" s="9"/>
      <c r="C2075" s="9">
        <v>1</v>
      </c>
      <c r="D2075" s="9"/>
      <c r="E2075" s="9"/>
      <c r="F2075" s="9">
        <v>1</v>
      </c>
    </row>
    <row r="2076" spans="1:6" x14ac:dyDescent="0.25">
      <c r="A2076" s="14">
        <v>42074.727407407408</v>
      </c>
      <c r="B2076" s="9">
        <v>1</v>
      </c>
      <c r="C2076" s="9"/>
      <c r="D2076" s="9"/>
      <c r="E2076" s="9"/>
      <c r="F2076" s="9">
        <v>1</v>
      </c>
    </row>
    <row r="2077" spans="1:6" x14ac:dyDescent="0.25">
      <c r="A2077" s="14">
        <v>42074.962870370371</v>
      </c>
      <c r="B2077" s="9"/>
      <c r="C2077" s="9"/>
      <c r="D2077" s="9"/>
      <c r="E2077" s="9">
        <v>1</v>
      </c>
      <c r="F2077" s="9">
        <v>1</v>
      </c>
    </row>
    <row r="2078" spans="1:6" x14ac:dyDescent="0.25">
      <c r="A2078" s="14">
        <v>42075.599062499998</v>
      </c>
      <c r="B2078" s="9"/>
      <c r="C2078" s="9"/>
      <c r="D2078" s="9"/>
      <c r="E2078" s="9">
        <v>1</v>
      </c>
      <c r="F2078" s="9">
        <v>1</v>
      </c>
    </row>
    <row r="2079" spans="1:6" x14ac:dyDescent="0.25">
      <c r="A2079" s="14">
        <v>42075.734293981484</v>
      </c>
      <c r="B2079" s="9"/>
      <c r="C2079" s="9"/>
      <c r="D2079" s="9"/>
      <c r="E2079" s="9">
        <v>1</v>
      </c>
      <c r="F2079" s="9">
        <v>1</v>
      </c>
    </row>
    <row r="2080" spans="1:6" x14ac:dyDescent="0.25">
      <c r="A2080" s="14">
        <v>42075.771655092591</v>
      </c>
      <c r="B2080" s="9"/>
      <c r="C2080" s="9">
        <v>1</v>
      </c>
      <c r="D2080" s="9"/>
      <c r="E2080" s="9"/>
      <c r="F2080" s="9">
        <v>1</v>
      </c>
    </row>
    <row r="2081" spans="1:6" x14ac:dyDescent="0.25">
      <c r="A2081" s="14">
        <v>42075.883819444447</v>
      </c>
      <c r="B2081" s="9">
        <v>1</v>
      </c>
      <c r="C2081" s="9"/>
      <c r="D2081" s="9"/>
      <c r="E2081" s="9"/>
      <c r="F2081" s="9">
        <v>1</v>
      </c>
    </row>
    <row r="2082" spans="1:6" x14ac:dyDescent="0.25">
      <c r="A2082" s="14">
        <v>42075.921678240738</v>
      </c>
      <c r="B2082" s="9"/>
      <c r="C2082" s="9"/>
      <c r="D2082" s="9"/>
      <c r="E2082" s="9">
        <v>1</v>
      </c>
      <c r="F2082" s="9">
        <v>1</v>
      </c>
    </row>
    <row r="2083" spans="1:6" x14ac:dyDescent="0.25">
      <c r="A2083" s="14">
        <v>42076.911076388889</v>
      </c>
      <c r="B2083" s="9">
        <v>1</v>
      </c>
      <c r="C2083" s="9"/>
      <c r="D2083" s="9"/>
      <c r="E2083" s="9"/>
      <c r="F2083" s="9">
        <v>1</v>
      </c>
    </row>
    <row r="2084" spans="1:6" x14ac:dyDescent="0.25">
      <c r="A2084" s="14">
        <v>42076.921064814815</v>
      </c>
      <c r="B2084" s="9"/>
      <c r="C2084" s="9">
        <v>1</v>
      </c>
      <c r="D2084" s="9"/>
      <c r="E2084" s="9"/>
      <c r="F2084" s="9">
        <v>1</v>
      </c>
    </row>
    <row r="2085" spans="1:6" x14ac:dyDescent="0.25">
      <c r="A2085" s="14">
        <v>42077.458043981482</v>
      </c>
      <c r="B2085" s="9"/>
      <c r="C2085" s="9">
        <v>1</v>
      </c>
      <c r="D2085" s="9"/>
      <c r="E2085" s="9"/>
      <c r="F2085" s="9">
        <v>1</v>
      </c>
    </row>
    <row r="2086" spans="1:6" x14ac:dyDescent="0.25">
      <c r="A2086" s="14">
        <v>42078.013854166667</v>
      </c>
      <c r="B2086" s="9"/>
      <c r="C2086" s="9"/>
      <c r="D2086" s="9"/>
      <c r="E2086" s="9">
        <v>1</v>
      </c>
      <c r="F2086" s="9">
        <v>1</v>
      </c>
    </row>
    <row r="2087" spans="1:6" x14ac:dyDescent="0.25">
      <c r="A2087" s="14">
        <v>42078.136874999997</v>
      </c>
      <c r="B2087" s="9"/>
      <c r="C2087" s="9">
        <v>1</v>
      </c>
      <c r="D2087" s="9"/>
      <c r="E2087" s="9"/>
      <c r="F2087" s="9">
        <v>1</v>
      </c>
    </row>
    <row r="2088" spans="1:6" x14ac:dyDescent="0.25">
      <c r="A2088" s="14">
        <v>42078.583715277775</v>
      </c>
      <c r="B2088" s="9"/>
      <c r="C2088" s="9"/>
      <c r="D2088" s="9"/>
      <c r="E2088" s="9">
        <v>1</v>
      </c>
      <c r="F2088" s="9">
        <v>1</v>
      </c>
    </row>
    <row r="2089" spans="1:6" x14ac:dyDescent="0.25">
      <c r="A2089" s="14">
        <v>42078.584791666668</v>
      </c>
      <c r="B2089" s="9"/>
      <c r="C2089" s="9"/>
      <c r="D2089" s="9"/>
      <c r="E2089" s="9">
        <v>1</v>
      </c>
      <c r="F2089" s="9">
        <v>1</v>
      </c>
    </row>
    <row r="2090" spans="1:6" x14ac:dyDescent="0.25">
      <c r="A2090" s="14">
        <v>42078.789027777777</v>
      </c>
      <c r="B2090" s="9"/>
      <c r="C2090" s="9">
        <v>1</v>
      </c>
      <c r="D2090" s="9"/>
      <c r="E2090" s="9"/>
      <c r="F2090" s="9">
        <v>1</v>
      </c>
    </row>
    <row r="2091" spans="1:6" x14ac:dyDescent="0.25">
      <c r="A2091" s="14">
        <v>42079.420011574075</v>
      </c>
      <c r="B2091" s="9"/>
      <c r="C2091" s="9">
        <v>1</v>
      </c>
      <c r="D2091" s="9"/>
      <c r="E2091" s="9"/>
      <c r="F2091" s="9">
        <v>1</v>
      </c>
    </row>
    <row r="2092" spans="1:6" x14ac:dyDescent="0.25">
      <c r="A2092" s="14">
        <v>42079.537245370368</v>
      </c>
      <c r="B2092" s="9"/>
      <c r="C2092" s="9"/>
      <c r="D2092" s="9"/>
      <c r="E2092" s="9">
        <v>1</v>
      </c>
      <c r="F2092" s="9">
        <v>1</v>
      </c>
    </row>
    <row r="2093" spans="1:6" x14ac:dyDescent="0.25">
      <c r="A2093" s="14">
        <v>42079.649641203701</v>
      </c>
      <c r="B2093" s="9">
        <v>1</v>
      </c>
      <c r="C2093" s="9"/>
      <c r="D2093" s="9"/>
      <c r="E2093" s="9"/>
      <c r="F2093" s="9">
        <v>1</v>
      </c>
    </row>
    <row r="2094" spans="1:6" x14ac:dyDescent="0.25">
      <c r="A2094" s="14">
        <v>42079.704780092594</v>
      </c>
      <c r="B2094" s="9">
        <v>1</v>
      </c>
      <c r="C2094" s="9"/>
      <c r="D2094" s="9"/>
      <c r="E2094" s="9"/>
      <c r="F2094" s="9">
        <v>1</v>
      </c>
    </row>
    <row r="2095" spans="1:6" x14ac:dyDescent="0.25">
      <c r="A2095" s="14">
        <v>42080.548993055556</v>
      </c>
      <c r="B2095" s="9"/>
      <c r="C2095" s="9">
        <v>1</v>
      </c>
      <c r="D2095" s="9"/>
      <c r="E2095" s="9"/>
      <c r="F2095" s="9">
        <v>1</v>
      </c>
    </row>
    <row r="2096" spans="1:6" x14ac:dyDescent="0.25">
      <c r="A2096" s="14">
        <v>42081.307002314818</v>
      </c>
      <c r="B2096" s="9"/>
      <c r="C2096" s="9">
        <v>1</v>
      </c>
      <c r="D2096" s="9"/>
      <c r="E2096" s="9"/>
      <c r="F2096" s="9">
        <v>1</v>
      </c>
    </row>
    <row r="2097" spans="1:6" x14ac:dyDescent="0.25">
      <c r="A2097" s="14">
        <v>42081.522939814815</v>
      </c>
      <c r="B2097" s="9"/>
      <c r="C2097" s="9">
        <v>1</v>
      </c>
      <c r="D2097" s="9"/>
      <c r="E2097" s="9"/>
      <c r="F2097" s="9">
        <v>1</v>
      </c>
    </row>
    <row r="2098" spans="1:6" x14ac:dyDescent="0.25">
      <c r="A2098" s="14">
        <v>42081.563101851854</v>
      </c>
      <c r="B2098" s="9"/>
      <c r="C2098" s="9"/>
      <c r="D2098" s="9"/>
      <c r="E2098" s="9">
        <v>1</v>
      </c>
      <c r="F2098" s="9">
        <v>1</v>
      </c>
    </row>
    <row r="2099" spans="1:6" x14ac:dyDescent="0.25">
      <c r="A2099" s="14">
        <v>42081.656307870369</v>
      </c>
      <c r="B2099" s="9"/>
      <c r="C2099" s="9"/>
      <c r="D2099" s="9"/>
      <c r="E2099" s="9">
        <v>1</v>
      </c>
      <c r="F2099" s="9">
        <v>1</v>
      </c>
    </row>
    <row r="2100" spans="1:6" x14ac:dyDescent="0.25">
      <c r="A2100" s="14">
        <v>42081.695254629631</v>
      </c>
      <c r="B2100" s="9"/>
      <c r="C2100" s="9"/>
      <c r="D2100" s="9"/>
      <c r="E2100" s="9">
        <v>1</v>
      </c>
      <c r="F2100" s="9">
        <v>1</v>
      </c>
    </row>
    <row r="2101" spans="1:6" x14ac:dyDescent="0.25">
      <c r="A2101" s="14">
        <v>42081.861226851855</v>
      </c>
      <c r="B2101" s="9">
        <v>1</v>
      </c>
      <c r="C2101" s="9"/>
      <c r="D2101" s="9"/>
      <c r="E2101" s="9"/>
      <c r="F2101" s="9">
        <v>1</v>
      </c>
    </row>
    <row r="2102" spans="1:6" x14ac:dyDescent="0.25">
      <c r="A2102" s="14">
        <v>42082.367222222223</v>
      </c>
      <c r="B2102" s="9"/>
      <c r="C2102" s="9">
        <v>1</v>
      </c>
      <c r="D2102" s="9"/>
      <c r="E2102" s="9"/>
      <c r="F2102" s="9">
        <v>1</v>
      </c>
    </row>
    <row r="2103" spans="1:6" x14ac:dyDescent="0.25">
      <c r="A2103" s="14">
        <v>42082.371759259258</v>
      </c>
      <c r="B2103" s="9"/>
      <c r="C2103" s="9"/>
      <c r="D2103" s="9"/>
      <c r="E2103" s="9">
        <v>1</v>
      </c>
      <c r="F2103" s="9">
        <v>1</v>
      </c>
    </row>
    <row r="2104" spans="1:6" x14ac:dyDescent="0.25">
      <c r="A2104" s="14">
        <v>42082.494467592594</v>
      </c>
      <c r="B2104" s="9">
        <v>1</v>
      </c>
      <c r="C2104" s="9"/>
      <c r="D2104" s="9"/>
      <c r="E2104" s="9"/>
      <c r="F2104" s="9">
        <v>1</v>
      </c>
    </row>
    <row r="2105" spans="1:6" x14ac:dyDescent="0.25">
      <c r="A2105" s="14">
        <v>42082.59447916667</v>
      </c>
      <c r="B2105" s="9"/>
      <c r="C2105" s="9">
        <v>1</v>
      </c>
      <c r="D2105" s="9"/>
      <c r="E2105" s="9"/>
      <c r="F2105" s="9">
        <v>1</v>
      </c>
    </row>
    <row r="2106" spans="1:6" x14ac:dyDescent="0.25">
      <c r="A2106" s="14">
        <v>42082.861550925925</v>
      </c>
      <c r="B2106" s="9"/>
      <c r="C2106" s="9">
        <v>1</v>
      </c>
      <c r="D2106" s="9"/>
      <c r="E2106" s="9"/>
      <c r="F2106" s="9">
        <v>1</v>
      </c>
    </row>
    <row r="2107" spans="1:6" x14ac:dyDescent="0.25">
      <c r="A2107" s="14">
        <v>42082.862256944441</v>
      </c>
      <c r="B2107" s="9"/>
      <c r="C2107" s="9"/>
      <c r="D2107" s="9"/>
      <c r="E2107" s="9">
        <v>1</v>
      </c>
      <c r="F2107" s="9">
        <v>1</v>
      </c>
    </row>
    <row r="2108" spans="1:6" x14ac:dyDescent="0.25">
      <c r="A2108" s="14">
        <v>42083.687199074076</v>
      </c>
      <c r="B2108" s="9"/>
      <c r="C2108" s="9"/>
      <c r="D2108" s="9"/>
      <c r="E2108" s="9">
        <v>1</v>
      </c>
      <c r="F2108" s="9">
        <v>1</v>
      </c>
    </row>
    <row r="2109" spans="1:6" x14ac:dyDescent="0.25">
      <c r="A2109" s="14">
        <v>42084.673206018517</v>
      </c>
      <c r="B2109" s="9"/>
      <c r="C2109" s="9">
        <v>1</v>
      </c>
      <c r="D2109" s="9"/>
      <c r="E2109" s="9"/>
      <c r="F2109" s="9">
        <v>1</v>
      </c>
    </row>
    <row r="2110" spans="1:6" x14ac:dyDescent="0.25">
      <c r="A2110" s="14">
        <v>42086.406608796293</v>
      </c>
      <c r="B2110" s="9"/>
      <c r="C2110" s="9"/>
      <c r="D2110" s="9"/>
      <c r="E2110" s="9">
        <v>1</v>
      </c>
      <c r="F2110" s="9">
        <v>1</v>
      </c>
    </row>
    <row r="2111" spans="1:6" x14ac:dyDescent="0.25">
      <c r="A2111" s="14">
        <v>42086.603067129632</v>
      </c>
      <c r="B2111" s="9"/>
      <c r="C2111" s="9">
        <v>1</v>
      </c>
      <c r="D2111" s="9"/>
      <c r="E2111" s="9"/>
      <c r="F2111" s="9">
        <v>1</v>
      </c>
    </row>
    <row r="2112" spans="1:6" x14ac:dyDescent="0.25">
      <c r="A2112" s="14">
        <v>42086.622523148151</v>
      </c>
      <c r="B2112" s="9">
        <v>1</v>
      </c>
      <c r="C2112" s="9"/>
      <c r="D2112" s="9"/>
      <c r="E2112" s="9"/>
      <c r="F2112" s="9">
        <v>1</v>
      </c>
    </row>
    <row r="2113" spans="1:6" x14ac:dyDescent="0.25">
      <c r="A2113" s="14">
        <v>42087.134756944448</v>
      </c>
      <c r="B2113" s="9">
        <v>1</v>
      </c>
      <c r="C2113" s="9"/>
      <c r="D2113" s="9"/>
      <c r="E2113" s="9"/>
      <c r="F2113" s="9">
        <v>1</v>
      </c>
    </row>
    <row r="2114" spans="1:6" x14ac:dyDescent="0.25">
      <c r="A2114" s="14">
        <v>42087.459699074076</v>
      </c>
      <c r="B2114" s="9"/>
      <c r="C2114" s="9"/>
      <c r="D2114" s="9"/>
      <c r="E2114" s="9">
        <v>1</v>
      </c>
      <c r="F2114" s="9">
        <v>1</v>
      </c>
    </row>
    <row r="2115" spans="1:6" x14ac:dyDescent="0.25">
      <c r="A2115" s="14">
        <v>42087.55972222222</v>
      </c>
      <c r="B2115" s="9"/>
      <c r="C2115" s="9"/>
      <c r="D2115" s="9"/>
      <c r="E2115" s="9">
        <v>1</v>
      </c>
      <c r="F2115" s="9">
        <v>1</v>
      </c>
    </row>
    <row r="2116" spans="1:6" x14ac:dyDescent="0.25">
      <c r="A2116" s="14">
        <v>42087.583969907406</v>
      </c>
      <c r="B2116" s="9"/>
      <c r="C2116" s="9"/>
      <c r="D2116" s="9"/>
      <c r="E2116" s="9">
        <v>1</v>
      </c>
      <c r="F2116" s="9">
        <v>1</v>
      </c>
    </row>
    <row r="2117" spans="1:6" x14ac:dyDescent="0.25">
      <c r="A2117" s="14">
        <v>42087.594976851855</v>
      </c>
      <c r="B2117" s="9"/>
      <c r="C2117" s="9"/>
      <c r="D2117" s="9"/>
      <c r="E2117" s="9">
        <v>1</v>
      </c>
      <c r="F2117" s="9">
        <v>1</v>
      </c>
    </row>
    <row r="2118" spans="1:6" x14ac:dyDescent="0.25">
      <c r="A2118" s="14">
        <v>42087.670578703706</v>
      </c>
      <c r="B2118" s="9">
        <v>1</v>
      </c>
      <c r="C2118" s="9"/>
      <c r="D2118" s="9"/>
      <c r="E2118" s="9"/>
      <c r="F2118" s="9">
        <v>1</v>
      </c>
    </row>
    <row r="2119" spans="1:6" x14ac:dyDescent="0.25">
      <c r="A2119" s="14">
        <v>42087.860775462963</v>
      </c>
      <c r="B2119" s="9">
        <v>1</v>
      </c>
      <c r="C2119" s="9"/>
      <c r="D2119" s="9"/>
      <c r="E2119" s="9"/>
      <c r="F2119" s="9">
        <v>1</v>
      </c>
    </row>
    <row r="2120" spans="1:6" x14ac:dyDescent="0.25">
      <c r="A2120" s="14">
        <v>42088.5153587963</v>
      </c>
      <c r="B2120" s="9"/>
      <c r="C2120" s="9"/>
      <c r="D2120" s="9"/>
      <c r="E2120" s="9">
        <v>1</v>
      </c>
      <c r="F2120" s="9">
        <v>1</v>
      </c>
    </row>
    <row r="2121" spans="1:6" x14ac:dyDescent="0.25">
      <c r="A2121" s="14">
        <v>42088.703020833331</v>
      </c>
      <c r="B2121" s="9"/>
      <c r="C2121" s="9"/>
      <c r="D2121" s="9"/>
      <c r="E2121" s="9">
        <v>1</v>
      </c>
      <c r="F2121" s="9">
        <v>1</v>
      </c>
    </row>
    <row r="2122" spans="1:6" x14ac:dyDescent="0.25">
      <c r="A2122" s="14">
        <v>42089.204224537039</v>
      </c>
      <c r="B2122" s="9"/>
      <c r="C2122" s="9"/>
      <c r="D2122" s="9"/>
      <c r="E2122" s="9">
        <v>1</v>
      </c>
      <c r="F2122" s="9">
        <v>1</v>
      </c>
    </row>
    <row r="2123" spans="1:6" x14ac:dyDescent="0.25">
      <c r="A2123" s="14">
        <v>42089.269166666665</v>
      </c>
      <c r="B2123" s="9"/>
      <c r="C2123" s="9"/>
      <c r="D2123" s="9"/>
      <c r="E2123" s="9">
        <v>1</v>
      </c>
      <c r="F2123" s="9">
        <v>1</v>
      </c>
    </row>
    <row r="2124" spans="1:6" x14ac:dyDescent="0.25">
      <c r="A2124" s="14">
        <v>42089.515706018516</v>
      </c>
      <c r="B2124" s="9"/>
      <c r="C2124" s="9">
        <v>1</v>
      </c>
      <c r="D2124" s="9"/>
      <c r="E2124" s="9"/>
      <c r="F2124" s="9">
        <v>1</v>
      </c>
    </row>
    <row r="2125" spans="1:6" x14ac:dyDescent="0.25">
      <c r="A2125" s="14">
        <v>42089.519687499997</v>
      </c>
      <c r="B2125" s="9"/>
      <c r="C2125" s="9"/>
      <c r="D2125" s="9"/>
      <c r="E2125" s="9">
        <v>1</v>
      </c>
      <c r="F2125" s="9">
        <v>1</v>
      </c>
    </row>
    <row r="2126" spans="1:6" x14ac:dyDescent="0.25">
      <c r="A2126" s="14">
        <v>42089.624560185184</v>
      </c>
      <c r="B2126" s="9"/>
      <c r="C2126" s="9"/>
      <c r="D2126" s="9"/>
      <c r="E2126" s="9">
        <v>1</v>
      </c>
      <c r="F2126" s="9">
        <v>1</v>
      </c>
    </row>
    <row r="2127" spans="1:6" x14ac:dyDescent="0.25">
      <c r="A2127" s="14">
        <v>42089.636874999997</v>
      </c>
      <c r="B2127" s="9"/>
      <c r="C2127" s="9">
        <v>1</v>
      </c>
      <c r="D2127" s="9"/>
      <c r="E2127" s="9"/>
      <c r="F2127" s="9">
        <v>1</v>
      </c>
    </row>
    <row r="2128" spans="1:6" x14ac:dyDescent="0.25">
      <c r="A2128" s="14">
        <v>42089.693240740744</v>
      </c>
      <c r="B2128" s="9"/>
      <c r="C2128" s="9">
        <v>1</v>
      </c>
      <c r="D2128" s="9"/>
      <c r="E2128" s="9"/>
      <c r="F2128" s="9">
        <v>1</v>
      </c>
    </row>
    <row r="2129" spans="1:6" x14ac:dyDescent="0.25">
      <c r="A2129" s="14">
        <v>42089.95349537037</v>
      </c>
      <c r="B2129" s="9">
        <v>1</v>
      </c>
      <c r="C2129" s="9"/>
      <c r="D2129" s="9"/>
      <c r="E2129" s="9"/>
      <c r="F2129" s="9">
        <v>1</v>
      </c>
    </row>
    <row r="2130" spans="1:6" x14ac:dyDescent="0.25">
      <c r="A2130" s="14">
        <v>42090.622939814813</v>
      </c>
      <c r="B2130" s="9"/>
      <c r="C2130" s="9">
        <v>1</v>
      </c>
      <c r="D2130" s="9"/>
      <c r="E2130" s="9"/>
      <c r="F2130" s="9">
        <v>1</v>
      </c>
    </row>
    <row r="2131" spans="1:6" x14ac:dyDescent="0.25">
      <c r="A2131" s="14">
        <v>42090.700682870367</v>
      </c>
      <c r="B2131" s="9"/>
      <c r="C2131" s="9">
        <v>1</v>
      </c>
      <c r="D2131" s="9"/>
      <c r="E2131" s="9"/>
      <c r="F2131" s="9">
        <v>1</v>
      </c>
    </row>
    <row r="2132" spans="1:6" x14ac:dyDescent="0.25">
      <c r="A2132" s="14">
        <v>42090.70416666667</v>
      </c>
      <c r="B2132" s="9"/>
      <c r="C2132" s="9"/>
      <c r="D2132" s="9"/>
      <c r="E2132" s="9">
        <v>1</v>
      </c>
      <c r="F2132" s="9">
        <v>1</v>
      </c>
    </row>
    <row r="2133" spans="1:6" x14ac:dyDescent="0.25">
      <c r="A2133" s="14">
        <v>42091.570370370369</v>
      </c>
      <c r="B2133" s="9"/>
      <c r="C2133" s="9">
        <v>1</v>
      </c>
      <c r="D2133" s="9"/>
      <c r="E2133" s="9"/>
      <c r="F2133" s="9">
        <v>1</v>
      </c>
    </row>
    <row r="2134" spans="1:6" x14ac:dyDescent="0.25">
      <c r="A2134" s="14">
        <v>42092.923136574071</v>
      </c>
      <c r="B2134" s="9"/>
      <c r="C2134" s="9">
        <v>1</v>
      </c>
      <c r="D2134" s="9"/>
      <c r="E2134" s="9"/>
      <c r="F2134" s="9">
        <v>1</v>
      </c>
    </row>
    <row r="2135" spans="1:6" x14ac:dyDescent="0.25">
      <c r="A2135" s="14">
        <v>42092.973611111112</v>
      </c>
      <c r="B2135" s="9"/>
      <c r="C2135" s="9">
        <v>1</v>
      </c>
      <c r="D2135" s="9"/>
      <c r="E2135" s="9"/>
      <c r="F2135" s="9">
        <v>1</v>
      </c>
    </row>
    <row r="2136" spans="1:6" x14ac:dyDescent="0.25">
      <c r="A2136" s="14">
        <v>42093.379930555559</v>
      </c>
      <c r="B2136" s="9"/>
      <c r="C2136" s="9">
        <v>1</v>
      </c>
      <c r="D2136" s="9"/>
      <c r="E2136" s="9"/>
      <c r="F2136" s="9">
        <v>1</v>
      </c>
    </row>
    <row r="2137" spans="1:6" x14ac:dyDescent="0.25">
      <c r="A2137" s="14">
        <v>42093.551712962966</v>
      </c>
      <c r="B2137" s="9"/>
      <c r="C2137" s="9"/>
      <c r="D2137" s="9"/>
      <c r="E2137" s="9">
        <v>1</v>
      </c>
      <c r="F2137" s="9">
        <v>1</v>
      </c>
    </row>
    <row r="2138" spans="1:6" x14ac:dyDescent="0.25">
      <c r="A2138" s="14">
        <v>42093.578506944446</v>
      </c>
      <c r="B2138" s="9"/>
      <c r="C2138" s="9"/>
      <c r="D2138" s="9"/>
      <c r="E2138" s="9">
        <v>1</v>
      </c>
      <c r="F2138" s="9">
        <v>1</v>
      </c>
    </row>
    <row r="2139" spans="1:6" x14ac:dyDescent="0.25">
      <c r="A2139" s="14">
        <v>42093.651689814818</v>
      </c>
      <c r="B2139" s="9"/>
      <c r="C2139" s="9"/>
      <c r="D2139" s="9"/>
      <c r="E2139" s="9">
        <v>1</v>
      </c>
      <c r="F2139" s="9">
        <v>1</v>
      </c>
    </row>
    <row r="2140" spans="1:6" x14ac:dyDescent="0.25">
      <c r="A2140" s="14">
        <v>42093.71371527778</v>
      </c>
      <c r="B2140" s="9"/>
      <c r="C2140" s="9"/>
      <c r="D2140" s="9"/>
      <c r="E2140" s="9">
        <v>1</v>
      </c>
      <c r="F2140" s="9">
        <v>1</v>
      </c>
    </row>
    <row r="2141" spans="1:6" x14ac:dyDescent="0.25">
      <c r="A2141" s="14">
        <v>42093.892812500002</v>
      </c>
      <c r="B2141" s="9">
        <v>1</v>
      </c>
      <c r="C2141" s="9"/>
      <c r="D2141" s="9"/>
      <c r="E2141" s="9"/>
      <c r="F2141" s="9">
        <v>1</v>
      </c>
    </row>
    <row r="2142" spans="1:6" x14ac:dyDescent="0.25">
      <c r="A2142" s="14">
        <v>42094.028148148151</v>
      </c>
      <c r="B2142" s="9"/>
      <c r="C2142" s="9"/>
      <c r="D2142" s="9"/>
      <c r="E2142" s="9">
        <v>1</v>
      </c>
      <c r="F2142" s="9">
        <v>1</v>
      </c>
    </row>
    <row r="2143" spans="1:6" x14ac:dyDescent="0.25">
      <c r="A2143" s="14">
        <v>42094.458923611113</v>
      </c>
      <c r="B2143" s="9"/>
      <c r="C2143" s="9">
        <v>1</v>
      </c>
      <c r="D2143" s="9"/>
      <c r="E2143" s="9"/>
      <c r="F2143" s="9">
        <v>1</v>
      </c>
    </row>
    <row r="2144" spans="1:6" x14ac:dyDescent="0.25">
      <c r="A2144" s="14">
        <v>42094.599849537037</v>
      </c>
      <c r="B2144" s="9"/>
      <c r="C2144" s="9">
        <v>1</v>
      </c>
      <c r="D2144" s="9"/>
      <c r="E2144" s="9"/>
      <c r="F2144" s="9">
        <v>1</v>
      </c>
    </row>
    <row r="2145" spans="1:6" x14ac:dyDescent="0.25">
      <c r="A2145" s="14">
        <v>42095.020833333336</v>
      </c>
      <c r="B2145" s="9"/>
      <c r="C2145" s="9">
        <v>1</v>
      </c>
      <c r="D2145" s="9"/>
      <c r="E2145" s="9"/>
      <c r="F2145" s="9">
        <v>1</v>
      </c>
    </row>
    <row r="2146" spans="1:6" x14ac:dyDescent="0.25">
      <c r="A2146" s="14">
        <v>42095.032372685186</v>
      </c>
      <c r="B2146" s="9"/>
      <c r="C2146" s="9"/>
      <c r="D2146" s="9"/>
      <c r="E2146" s="9">
        <v>1</v>
      </c>
      <c r="F2146" s="9">
        <v>1</v>
      </c>
    </row>
    <row r="2147" spans="1:6" x14ac:dyDescent="0.25">
      <c r="A2147" s="14">
        <v>42095.166342592594</v>
      </c>
      <c r="B2147" s="9"/>
      <c r="C2147" s="9">
        <v>1</v>
      </c>
      <c r="D2147" s="9"/>
      <c r="E2147" s="9"/>
      <c r="F2147" s="9">
        <v>1</v>
      </c>
    </row>
    <row r="2148" spans="1:6" x14ac:dyDescent="0.25">
      <c r="A2148" s="14">
        <v>42095.710196759261</v>
      </c>
      <c r="B2148" s="9"/>
      <c r="C2148" s="9">
        <v>1</v>
      </c>
      <c r="D2148" s="9"/>
      <c r="E2148" s="9"/>
      <c r="F2148" s="9">
        <v>1</v>
      </c>
    </row>
    <row r="2149" spans="1:6" x14ac:dyDescent="0.25">
      <c r="A2149" s="14">
        <v>42096.201782407406</v>
      </c>
      <c r="B2149" s="9">
        <v>1</v>
      </c>
      <c r="C2149" s="9"/>
      <c r="D2149" s="9"/>
      <c r="E2149" s="9"/>
      <c r="F2149" s="9">
        <v>1</v>
      </c>
    </row>
    <row r="2150" spans="1:6" x14ac:dyDescent="0.25">
      <c r="A2150" s="14">
        <v>42096.336215277777</v>
      </c>
      <c r="B2150" s="9"/>
      <c r="C2150" s="9">
        <v>1</v>
      </c>
      <c r="D2150" s="9"/>
      <c r="E2150" s="9"/>
      <c r="F2150" s="9">
        <v>1</v>
      </c>
    </row>
    <row r="2151" spans="1:6" x14ac:dyDescent="0.25">
      <c r="A2151" s="14">
        <v>42096.424872685187</v>
      </c>
      <c r="B2151" s="9"/>
      <c r="C2151" s="9"/>
      <c r="D2151" s="9"/>
      <c r="E2151" s="9">
        <v>1</v>
      </c>
      <c r="F2151" s="9">
        <v>1</v>
      </c>
    </row>
    <row r="2152" spans="1:6" x14ac:dyDescent="0.25">
      <c r="A2152" s="14">
        <v>42096.478067129632</v>
      </c>
      <c r="B2152" s="9"/>
      <c r="C2152" s="9">
        <v>1</v>
      </c>
      <c r="D2152" s="9"/>
      <c r="E2152" s="9"/>
      <c r="F2152" s="9">
        <v>1</v>
      </c>
    </row>
    <row r="2153" spans="1:6" x14ac:dyDescent="0.25">
      <c r="A2153" s="14">
        <v>42096.49664351852</v>
      </c>
      <c r="B2153" s="9">
        <v>1</v>
      </c>
      <c r="C2153" s="9"/>
      <c r="D2153" s="9"/>
      <c r="E2153" s="9"/>
      <c r="F2153" s="9">
        <v>1</v>
      </c>
    </row>
    <row r="2154" spans="1:6" x14ac:dyDescent="0.25">
      <c r="A2154" s="14">
        <v>42096.709907407407</v>
      </c>
      <c r="B2154" s="9">
        <v>1</v>
      </c>
      <c r="C2154" s="9"/>
      <c r="D2154" s="9"/>
      <c r="E2154" s="9"/>
      <c r="F2154" s="9">
        <v>1</v>
      </c>
    </row>
    <row r="2155" spans="1:6" x14ac:dyDescent="0.25">
      <c r="A2155" s="14">
        <v>42097.440891203703</v>
      </c>
      <c r="B2155" s="9"/>
      <c r="C2155" s="9">
        <v>1</v>
      </c>
      <c r="D2155" s="9"/>
      <c r="E2155" s="9"/>
      <c r="F2155" s="9">
        <v>1</v>
      </c>
    </row>
    <row r="2156" spans="1:6" x14ac:dyDescent="0.25">
      <c r="A2156" s="14">
        <v>42097.524085648147</v>
      </c>
      <c r="B2156" s="9"/>
      <c r="C2156" s="9">
        <v>1</v>
      </c>
      <c r="D2156" s="9"/>
      <c r="E2156" s="9"/>
      <c r="F2156" s="9">
        <v>1</v>
      </c>
    </row>
    <row r="2157" spans="1:6" x14ac:dyDescent="0.25">
      <c r="A2157" s="14">
        <v>42097.570613425924</v>
      </c>
      <c r="B2157" s="9"/>
      <c r="C2157" s="9"/>
      <c r="D2157" s="9"/>
      <c r="E2157" s="9">
        <v>1</v>
      </c>
      <c r="F2157" s="9">
        <v>1</v>
      </c>
    </row>
    <row r="2158" spans="1:6" x14ac:dyDescent="0.25">
      <c r="A2158" s="14">
        <v>42097.578159722223</v>
      </c>
      <c r="B2158" s="9"/>
      <c r="C2158" s="9"/>
      <c r="D2158" s="9"/>
      <c r="E2158" s="9">
        <v>1</v>
      </c>
      <c r="F2158" s="9">
        <v>1</v>
      </c>
    </row>
    <row r="2159" spans="1:6" x14ac:dyDescent="0.25">
      <c r="A2159" s="14">
        <v>42097.665821759256</v>
      </c>
      <c r="B2159" s="9"/>
      <c r="C2159" s="9"/>
      <c r="D2159" s="9"/>
      <c r="E2159" s="9">
        <v>1</v>
      </c>
      <c r="F2159" s="9">
        <v>1</v>
      </c>
    </row>
    <row r="2160" spans="1:6" x14ac:dyDescent="0.25">
      <c r="A2160" s="14">
        <v>42098.007905092592</v>
      </c>
      <c r="B2160" s="9"/>
      <c r="C2160" s="9"/>
      <c r="D2160" s="9"/>
      <c r="E2160" s="9">
        <v>1</v>
      </c>
      <c r="F2160" s="9">
        <v>1</v>
      </c>
    </row>
    <row r="2161" spans="1:6" x14ac:dyDescent="0.25">
      <c r="A2161" s="14">
        <v>42098.083495370367</v>
      </c>
      <c r="B2161" s="9"/>
      <c r="C2161" s="9"/>
      <c r="D2161" s="9"/>
      <c r="E2161" s="9">
        <v>1</v>
      </c>
      <c r="F2161" s="9">
        <v>1</v>
      </c>
    </row>
    <row r="2162" spans="1:6" x14ac:dyDescent="0.25">
      <c r="A2162" s="14">
        <v>42099.877812500003</v>
      </c>
      <c r="B2162" s="9"/>
      <c r="C2162" s="9">
        <v>1</v>
      </c>
      <c r="D2162" s="9"/>
      <c r="E2162" s="9"/>
      <c r="F2162" s="9">
        <v>1</v>
      </c>
    </row>
    <row r="2163" spans="1:6" x14ac:dyDescent="0.25">
      <c r="A2163" s="14">
        <v>42100.433738425927</v>
      </c>
      <c r="B2163" s="9"/>
      <c r="C2163" s="9"/>
      <c r="D2163" s="9"/>
      <c r="E2163" s="9">
        <v>1</v>
      </c>
      <c r="F2163" s="9">
        <v>1</v>
      </c>
    </row>
    <row r="2164" spans="1:6" x14ac:dyDescent="0.25">
      <c r="A2164" s="14">
        <v>42100.515405092592</v>
      </c>
      <c r="B2164" s="9"/>
      <c r="C2164" s="9">
        <v>1</v>
      </c>
      <c r="D2164" s="9"/>
      <c r="E2164" s="9"/>
      <c r="F2164" s="9">
        <v>1</v>
      </c>
    </row>
    <row r="2165" spans="1:6" x14ac:dyDescent="0.25">
      <c r="A2165" s="14">
        <v>42100.527604166666</v>
      </c>
      <c r="B2165" s="9"/>
      <c r="C2165" s="9">
        <v>1</v>
      </c>
      <c r="D2165" s="9"/>
      <c r="E2165" s="9"/>
      <c r="F2165" s="9">
        <v>1</v>
      </c>
    </row>
    <row r="2166" spans="1:6" x14ac:dyDescent="0.25">
      <c r="A2166" s="14">
        <v>42100.719525462962</v>
      </c>
      <c r="B2166" s="9"/>
      <c r="C2166" s="9"/>
      <c r="D2166" s="9"/>
      <c r="E2166" s="9">
        <v>1</v>
      </c>
      <c r="F2166" s="9">
        <v>1</v>
      </c>
    </row>
    <row r="2167" spans="1:6" x14ac:dyDescent="0.25">
      <c r="A2167" s="14">
        <v>42101.215208333335</v>
      </c>
      <c r="B2167" s="9"/>
      <c r="C2167" s="9"/>
      <c r="D2167" s="9"/>
      <c r="E2167" s="9">
        <v>1</v>
      </c>
      <c r="F2167" s="9">
        <v>1</v>
      </c>
    </row>
    <row r="2168" spans="1:6" x14ac:dyDescent="0.25">
      <c r="A2168" s="14">
        <v>42101.375740740739</v>
      </c>
      <c r="B2168" s="9"/>
      <c r="C2168" s="9"/>
      <c r="D2168" s="9"/>
      <c r="E2168" s="9">
        <v>1</v>
      </c>
      <c r="F2168" s="9">
        <v>1</v>
      </c>
    </row>
    <row r="2169" spans="1:6" x14ac:dyDescent="0.25">
      <c r="A2169" s="14">
        <v>42101.425370370373</v>
      </c>
      <c r="B2169" s="9">
        <v>1</v>
      </c>
      <c r="C2169" s="9"/>
      <c r="D2169" s="9"/>
      <c r="E2169" s="9"/>
      <c r="F2169" s="9">
        <v>1</v>
      </c>
    </row>
    <row r="2170" spans="1:6" x14ac:dyDescent="0.25">
      <c r="A2170" s="14">
        <v>42101.474039351851</v>
      </c>
      <c r="B2170" s="9"/>
      <c r="C2170" s="9"/>
      <c r="D2170" s="9"/>
      <c r="E2170" s="9">
        <v>1</v>
      </c>
      <c r="F2170" s="9">
        <v>1</v>
      </c>
    </row>
    <row r="2171" spans="1:6" x14ac:dyDescent="0.25">
      <c r="A2171" s="14">
        <v>42101.529108796298</v>
      </c>
      <c r="B2171" s="9"/>
      <c r="C2171" s="9"/>
      <c r="D2171" s="9"/>
      <c r="E2171" s="9">
        <v>1</v>
      </c>
      <c r="F2171" s="9">
        <v>1</v>
      </c>
    </row>
    <row r="2172" spans="1:6" x14ac:dyDescent="0.25">
      <c r="A2172" s="14">
        <v>42101.550254629627</v>
      </c>
      <c r="B2172" s="9"/>
      <c r="C2172" s="9"/>
      <c r="D2172" s="9"/>
      <c r="E2172" s="9">
        <v>1</v>
      </c>
      <c r="F2172" s="9">
        <v>1</v>
      </c>
    </row>
    <row r="2173" spans="1:6" x14ac:dyDescent="0.25">
      <c r="A2173" s="14">
        <v>42101.620486111111</v>
      </c>
      <c r="B2173" s="9"/>
      <c r="C2173" s="9"/>
      <c r="D2173" s="9"/>
      <c r="E2173" s="9">
        <v>1</v>
      </c>
      <c r="F2173" s="9">
        <v>1</v>
      </c>
    </row>
    <row r="2174" spans="1:6" x14ac:dyDescent="0.25">
      <c r="A2174" s="14">
        <v>42101.828194444446</v>
      </c>
      <c r="B2174" s="9"/>
      <c r="C2174" s="9">
        <v>1</v>
      </c>
      <c r="D2174" s="9"/>
      <c r="E2174" s="9"/>
      <c r="F2174" s="9">
        <v>1</v>
      </c>
    </row>
    <row r="2175" spans="1:6" x14ac:dyDescent="0.25">
      <c r="A2175" s="14">
        <v>42101.956250000003</v>
      </c>
      <c r="B2175" s="9"/>
      <c r="C2175" s="9"/>
      <c r="D2175" s="9"/>
      <c r="E2175" s="9">
        <v>1</v>
      </c>
      <c r="F2175" s="9">
        <v>1</v>
      </c>
    </row>
    <row r="2176" spans="1:6" x14ac:dyDescent="0.25">
      <c r="A2176" s="14">
        <v>42102.442233796297</v>
      </c>
      <c r="B2176" s="9">
        <v>1</v>
      </c>
      <c r="C2176" s="9"/>
      <c r="D2176" s="9"/>
      <c r="E2176" s="9"/>
      <c r="F2176" s="9">
        <v>1</v>
      </c>
    </row>
    <row r="2177" spans="1:6" x14ac:dyDescent="0.25">
      <c r="A2177" s="14">
        <v>42102.535439814812</v>
      </c>
      <c r="B2177" s="9"/>
      <c r="C2177" s="9"/>
      <c r="D2177" s="9"/>
      <c r="E2177" s="9">
        <v>1</v>
      </c>
      <c r="F2177" s="9">
        <v>1</v>
      </c>
    </row>
    <row r="2178" spans="1:6" x14ac:dyDescent="0.25">
      <c r="A2178" s="14">
        <v>42102.65797453704</v>
      </c>
      <c r="B2178" s="9"/>
      <c r="C2178" s="9"/>
      <c r="D2178" s="9"/>
      <c r="E2178" s="9">
        <v>1</v>
      </c>
      <c r="F2178" s="9">
        <v>1</v>
      </c>
    </row>
    <row r="2179" spans="1:6" x14ac:dyDescent="0.25">
      <c r="A2179" s="14">
        <v>42102.808252314811</v>
      </c>
      <c r="B2179" s="9"/>
      <c r="C2179" s="9">
        <v>1</v>
      </c>
      <c r="D2179" s="9"/>
      <c r="E2179" s="9"/>
      <c r="F2179" s="9">
        <v>1</v>
      </c>
    </row>
    <row r="2180" spans="1:6" x14ac:dyDescent="0.25">
      <c r="A2180" s="14">
        <v>42102.816064814811</v>
      </c>
      <c r="B2180" s="9"/>
      <c r="C2180" s="9">
        <v>1</v>
      </c>
      <c r="D2180" s="9"/>
      <c r="E2180" s="9"/>
      <c r="F2180" s="9">
        <v>1</v>
      </c>
    </row>
    <row r="2181" spans="1:6" x14ac:dyDescent="0.25">
      <c r="A2181" s="14">
        <v>42102.83421296296</v>
      </c>
      <c r="B2181" s="9"/>
      <c r="C2181" s="9"/>
      <c r="D2181" s="9"/>
      <c r="E2181" s="9">
        <v>1</v>
      </c>
      <c r="F2181" s="9">
        <v>1</v>
      </c>
    </row>
    <row r="2182" spans="1:6" x14ac:dyDescent="0.25">
      <c r="A2182" s="14">
        <v>42102.952245370368</v>
      </c>
      <c r="B2182" s="9"/>
      <c r="C2182" s="9"/>
      <c r="D2182" s="9"/>
      <c r="E2182" s="9">
        <v>1</v>
      </c>
      <c r="F2182" s="9">
        <v>1</v>
      </c>
    </row>
    <row r="2183" spans="1:6" x14ac:dyDescent="0.25">
      <c r="A2183" s="14">
        <v>42103.191145833334</v>
      </c>
      <c r="B2183" s="9"/>
      <c r="C2183" s="9"/>
      <c r="D2183" s="9"/>
      <c r="E2183" s="9">
        <v>1</v>
      </c>
      <c r="F2183" s="9">
        <v>1</v>
      </c>
    </row>
    <row r="2184" spans="1:6" x14ac:dyDescent="0.25">
      <c r="A2184" s="14">
        <v>42103.326921296299</v>
      </c>
      <c r="B2184" s="9"/>
      <c r="C2184" s="9"/>
      <c r="D2184" s="9"/>
      <c r="E2184" s="9">
        <v>1</v>
      </c>
      <c r="F2184" s="9">
        <v>1</v>
      </c>
    </row>
    <row r="2185" spans="1:6" x14ac:dyDescent="0.25">
      <c r="A2185" s="14">
        <v>42103.348495370374</v>
      </c>
      <c r="B2185" s="9"/>
      <c r="C2185" s="9"/>
      <c r="D2185" s="9"/>
      <c r="E2185" s="9">
        <v>1</v>
      </c>
      <c r="F2185" s="9">
        <v>1</v>
      </c>
    </row>
    <row r="2186" spans="1:6" x14ac:dyDescent="0.25">
      <c r="A2186" s="14">
        <v>42103.467847222222</v>
      </c>
      <c r="B2186" s="9">
        <v>1</v>
      </c>
      <c r="C2186" s="9"/>
      <c r="D2186" s="9"/>
      <c r="E2186" s="9"/>
      <c r="F2186" s="9">
        <v>1</v>
      </c>
    </row>
    <row r="2187" spans="1:6" x14ac:dyDescent="0.25">
      <c r="A2187" s="14">
        <v>42103.67659722222</v>
      </c>
      <c r="B2187" s="9"/>
      <c r="C2187" s="9">
        <v>1</v>
      </c>
      <c r="D2187" s="9"/>
      <c r="E2187" s="9"/>
      <c r="F2187" s="9">
        <v>1</v>
      </c>
    </row>
    <row r="2188" spans="1:6" x14ac:dyDescent="0.25">
      <c r="A2188" s="14">
        <v>42104.573263888888</v>
      </c>
      <c r="B2188" s="9"/>
      <c r="C2188" s="9">
        <v>1</v>
      </c>
      <c r="D2188" s="9"/>
      <c r="E2188" s="9"/>
      <c r="F2188" s="9">
        <v>1</v>
      </c>
    </row>
    <row r="2189" spans="1:6" x14ac:dyDescent="0.25">
      <c r="A2189" s="14">
        <v>42104.632002314815</v>
      </c>
      <c r="B2189" s="9"/>
      <c r="C2189" s="9"/>
      <c r="D2189" s="9"/>
      <c r="E2189" s="9">
        <v>1</v>
      </c>
      <c r="F2189" s="9">
        <v>1</v>
      </c>
    </row>
    <row r="2190" spans="1:6" x14ac:dyDescent="0.25">
      <c r="A2190" s="14">
        <v>42104.864629629628</v>
      </c>
      <c r="B2190" s="9"/>
      <c r="C2190" s="9">
        <v>1</v>
      </c>
      <c r="D2190" s="9"/>
      <c r="E2190" s="9"/>
      <c r="F2190" s="9">
        <v>1</v>
      </c>
    </row>
    <row r="2191" spans="1:6" x14ac:dyDescent="0.25">
      <c r="A2191" s="14">
        <v>42105.059155092589</v>
      </c>
      <c r="B2191" s="9"/>
      <c r="C2191" s="9"/>
      <c r="D2191" s="9"/>
      <c r="E2191" s="9">
        <v>1</v>
      </c>
      <c r="F2191" s="9">
        <v>1</v>
      </c>
    </row>
    <row r="2192" spans="1:6" x14ac:dyDescent="0.25">
      <c r="A2192" s="14">
        <v>42106.457685185182</v>
      </c>
      <c r="B2192" s="9"/>
      <c r="C2192" s="9">
        <v>1</v>
      </c>
      <c r="D2192" s="9"/>
      <c r="E2192" s="9"/>
      <c r="F2192" s="9">
        <v>1</v>
      </c>
    </row>
    <row r="2193" spans="1:6" x14ac:dyDescent="0.25">
      <c r="A2193" s="14">
        <v>42106.859224537038</v>
      </c>
      <c r="B2193" s="9"/>
      <c r="C2193" s="9"/>
      <c r="D2193" s="9"/>
      <c r="E2193" s="9">
        <v>1</v>
      </c>
      <c r="F2193" s="9">
        <v>1</v>
      </c>
    </row>
    <row r="2194" spans="1:6" x14ac:dyDescent="0.25">
      <c r="A2194" s="14">
        <v>42106.94798611111</v>
      </c>
      <c r="B2194" s="9"/>
      <c r="C2194" s="9">
        <v>1</v>
      </c>
      <c r="D2194" s="9"/>
      <c r="E2194" s="9"/>
      <c r="F2194" s="9">
        <v>1</v>
      </c>
    </row>
    <row r="2195" spans="1:6" x14ac:dyDescent="0.25">
      <c r="A2195" s="14">
        <v>42107.412685185183</v>
      </c>
      <c r="B2195" s="9"/>
      <c r="C2195" s="9"/>
      <c r="D2195" s="9"/>
      <c r="E2195" s="9">
        <v>1</v>
      </c>
      <c r="F2195" s="9">
        <v>1</v>
      </c>
    </row>
    <row r="2196" spans="1:6" x14ac:dyDescent="0.25">
      <c r="A2196" s="14">
        <v>42107.47142361111</v>
      </c>
      <c r="B2196" s="9"/>
      <c r="C2196" s="9">
        <v>1</v>
      </c>
      <c r="D2196" s="9"/>
      <c r="E2196" s="9"/>
      <c r="F2196" s="9">
        <v>1</v>
      </c>
    </row>
    <row r="2197" spans="1:6" x14ac:dyDescent="0.25">
      <c r="A2197" s="14">
        <v>42107.49554398148</v>
      </c>
      <c r="B2197" s="9"/>
      <c r="C2197" s="9">
        <v>1</v>
      </c>
      <c r="D2197" s="9"/>
      <c r="E2197" s="9"/>
      <c r="F2197" s="9">
        <v>1</v>
      </c>
    </row>
    <row r="2198" spans="1:6" x14ac:dyDescent="0.25">
      <c r="A2198" s="14">
        <v>42107.628101851849</v>
      </c>
      <c r="B2198" s="9"/>
      <c r="C2198" s="9">
        <v>1</v>
      </c>
      <c r="D2198" s="9"/>
      <c r="E2198" s="9"/>
      <c r="F2198" s="9">
        <v>1</v>
      </c>
    </row>
    <row r="2199" spans="1:6" x14ac:dyDescent="0.25">
      <c r="A2199" s="14">
        <v>42107.632951388892</v>
      </c>
      <c r="B2199" s="9"/>
      <c r="C2199" s="9">
        <v>1</v>
      </c>
      <c r="D2199" s="9"/>
      <c r="E2199" s="9"/>
      <c r="F2199" s="9">
        <v>1</v>
      </c>
    </row>
    <row r="2200" spans="1:6" x14ac:dyDescent="0.25">
      <c r="A2200" s="14">
        <v>42107.656388888892</v>
      </c>
      <c r="B2200" s="9"/>
      <c r="C2200" s="9">
        <v>1</v>
      </c>
      <c r="D2200" s="9"/>
      <c r="E2200" s="9"/>
      <c r="F2200" s="9">
        <v>1</v>
      </c>
    </row>
    <row r="2201" spans="1:6" x14ac:dyDescent="0.25">
      <c r="A2201" s="14">
        <v>42107.844895833332</v>
      </c>
      <c r="B2201" s="9"/>
      <c r="C2201" s="9">
        <v>1</v>
      </c>
      <c r="D2201" s="9"/>
      <c r="E2201" s="9"/>
      <c r="F2201" s="9">
        <v>1</v>
      </c>
    </row>
    <row r="2202" spans="1:6" x14ac:dyDescent="0.25">
      <c r="A2202" s="14">
        <v>42108.33011574074</v>
      </c>
      <c r="B2202" s="9"/>
      <c r="C2202" s="9"/>
      <c r="D2202" s="9"/>
      <c r="E2202" s="9">
        <v>1</v>
      </c>
      <c r="F2202" s="9">
        <v>1</v>
      </c>
    </row>
    <row r="2203" spans="1:6" x14ac:dyDescent="0.25">
      <c r="A2203" s="14">
        <v>42108.483726851853</v>
      </c>
      <c r="B2203" s="9"/>
      <c r="C2203" s="9">
        <v>1</v>
      </c>
      <c r="D2203" s="9"/>
      <c r="E2203" s="9"/>
      <c r="F2203" s="9">
        <v>1</v>
      </c>
    </row>
    <row r="2204" spans="1:6" x14ac:dyDescent="0.25">
      <c r="A2204" s="14">
        <v>42108.78056712963</v>
      </c>
      <c r="B2204" s="9">
        <v>1</v>
      </c>
      <c r="C2204" s="9"/>
      <c r="D2204" s="9"/>
      <c r="E2204" s="9"/>
      <c r="F2204" s="9">
        <v>1</v>
      </c>
    </row>
    <row r="2205" spans="1:6" x14ac:dyDescent="0.25">
      <c r="A2205" s="14">
        <v>42109.501296296294</v>
      </c>
      <c r="B2205" s="9"/>
      <c r="C2205" s="9">
        <v>1</v>
      </c>
      <c r="D2205" s="9"/>
      <c r="E2205" s="9"/>
      <c r="F2205" s="9">
        <v>1</v>
      </c>
    </row>
    <row r="2206" spans="1:6" x14ac:dyDescent="0.25">
      <c r="A2206" s="14">
        <v>42109.542916666665</v>
      </c>
      <c r="B2206" s="9"/>
      <c r="C2206" s="9"/>
      <c r="D2206" s="9"/>
      <c r="E2206" s="9">
        <v>1</v>
      </c>
      <c r="F2206" s="9">
        <v>1</v>
      </c>
    </row>
    <row r="2207" spans="1:6" x14ac:dyDescent="0.25">
      <c r="A2207" s="14">
        <v>42109.59337962963</v>
      </c>
      <c r="B2207" s="9"/>
      <c r="C2207" s="9">
        <v>1</v>
      </c>
      <c r="D2207" s="9"/>
      <c r="E2207" s="9"/>
      <c r="F2207" s="9">
        <v>1</v>
      </c>
    </row>
    <row r="2208" spans="1:6" x14ac:dyDescent="0.25">
      <c r="A2208" s="14">
        <v>42109.617812500001</v>
      </c>
      <c r="B2208" s="9"/>
      <c r="C2208" s="9"/>
      <c r="D2208" s="9"/>
      <c r="E2208" s="9">
        <v>1</v>
      </c>
      <c r="F2208" s="9">
        <v>1</v>
      </c>
    </row>
    <row r="2209" spans="1:6" x14ac:dyDescent="0.25">
      <c r="A2209" s="14">
        <v>42109.686608796299</v>
      </c>
      <c r="B2209" s="9"/>
      <c r="C2209" s="9"/>
      <c r="D2209" s="9"/>
      <c r="E2209" s="9">
        <v>1</v>
      </c>
      <c r="F2209" s="9">
        <v>1</v>
      </c>
    </row>
    <row r="2210" spans="1:6" x14ac:dyDescent="0.25">
      <c r="A2210" s="14">
        <v>42109.944710648146</v>
      </c>
      <c r="B2210" s="9">
        <v>1</v>
      </c>
      <c r="C2210" s="9"/>
      <c r="D2210" s="9"/>
      <c r="E2210" s="9"/>
      <c r="F2210" s="9">
        <v>1</v>
      </c>
    </row>
    <row r="2211" spans="1:6" x14ac:dyDescent="0.25">
      <c r="A2211" s="14">
        <v>42110.118090277778</v>
      </c>
      <c r="B2211" s="9">
        <v>1</v>
      </c>
      <c r="C2211" s="9"/>
      <c r="D2211" s="9"/>
      <c r="E2211" s="9"/>
      <c r="F2211" s="9">
        <v>1</v>
      </c>
    </row>
    <row r="2212" spans="1:6" x14ac:dyDescent="0.25">
      <c r="A2212" s="14">
        <v>42111.438391203701</v>
      </c>
      <c r="B2212" s="9"/>
      <c r="C2212" s="9"/>
      <c r="D2212" s="9"/>
      <c r="E2212" s="9">
        <v>1</v>
      </c>
      <c r="F2212" s="9">
        <v>1</v>
      </c>
    </row>
    <row r="2213" spans="1:6" x14ac:dyDescent="0.25">
      <c r="A2213" s="14">
        <v>42111.475694444445</v>
      </c>
      <c r="B2213" s="9"/>
      <c r="C2213" s="9">
        <v>1</v>
      </c>
      <c r="D2213" s="9"/>
      <c r="E2213" s="9"/>
      <c r="F2213" s="9">
        <v>1</v>
      </c>
    </row>
    <row r="2214" spans="1:6" x14ac:dyDescent="0.25">
      <c r="A2214" s="14">
        <v>42111.500694444447</v>
      </c>
      <c r="B2214" s="9"/>
      <c r="C2214" s="9">
        <v>1</v>
      </c>
      <c r="D2214" s="9"/>
      <c r="E2214" s="9"/>
      <c r="F2214" s="9">
        <v>1</v>
      </c>
    </row>
    <row r="2215" spans="1:6" x14ac:dyDescent="0.25">
      <c r="A2215" s="14">
        <v>42111.508321759262</v>
      </c>
      <c r="B2215" s="9"/>
      <c r="C2215" s="9">
        <v>1</v>
      </c>
      <c r="D2215" s="9"/>
      <c r="E2215" s="9"/>
      <c r="F2215" s="9">
        <v>1</v>
      </c>
    </row>
    <row r="2216" spans="1:6" x14ac:dyDescent="0.25">
      <c r="A2216" s="14">
        <v>42111.691203703704</v>
      </c>
      <c r="B2216" s="9"/>
      <c r="C2216" s="9"/>
      <c r="D2216" s="9"/>
      <c r="E2216" s="9">
        <v>1</v>
      </c>
      <c r="F2216" s="9">
        <v>1</v>
      </c>
    </row>
    <row r="2217" spans="1:6" x14ac:dyDescent="0.25">
      <c r="A2217" s="14">
        <v>42111.695763888885</v>
      </c>
      <c r="B2217" s="9"/>
      <c r="C2217" s="9">
        <v>1</v>
      </c>
      <c r="D2217" s="9"/>
      <c r="E2217" s="9"/>
      <c r="F2217" s="9">
        <v>1</v>
      </c>
    </row>
    <row r="2218" spans="1:6" x14ac:dyDescent="0.25">
      <c r="A2218" s="14">
        <v>42111.762662037036</v>
      </c>
      <c r="B2218" s="9"/>
      <c r="C2218" s="9"/>
      <c r="D2218" s="9"/>
      <c r="E2218" s="9">
        <v>1</v>
      </c>
      <c r="F2218" s="9">
        <v>1</v>
      </c>
    </row>
    <row r="2219" spans="1:6" x14ac:dyDescent="0.25">
      <c r="A2219" s="14">
        <v>42111.828379629631</v>
      </c>
      <c r="B2219" s="9"/>
      <c r="C2219" s="9"/>
      <c r="D2219" s="9"/>
      <c r="E2219" s="9">
        <v>1</v>
      </c>
      <c r="F2219" s="9">
        <v>1</v>
      </c>
    </row>
    <row r="2220" spans="1:6" x14ac:dyDescent="0.25">
      <c r="A2220" s="14">
        <v>42112.89671296296</v>
      </c>
      <c r="B2220" s="9"/>
      <c r="C2220" s="9">
        <v>1</v>
      </c>
      <c r="D2220" s="9"/>
      <c r="E2220" s="9"/>
      <c r="F2220" s="9">
        <v>1</v>
      </c>
    </row>
    <row r="2221" spans="1:6" x14ac:dyDescent="0.25">
      <c r="A2221" s="14">
        <v>42113.342488425929</v>
      </c>
      <c r="B2221" s="9">
        <v>1</v>
      </c>
      <c r="C2221" s="9"/>
      <c r="D2221" s="9"/>
      <c r="E2221" s="9"/>
      <c r="F2221" s="9">
        <v>1</v>
      </c>
    </row>
    <row r="2222" spans="1:6" x14ac:dyDescent="0.25">
      <c r="A2222" s="14">
        <v>42113.667233796295</v>
      </c>
      <c r="B2222" s="9"/>
      <c r="C2222" s="9">
        <v>1</v>
      </c>
      <c r="D2222" s="9"/>
      <c r="E2222" s="9"/>
      <c r="F2222" s="9">
        <v>1</v>
      </c>
    </row>
    <row r="2223" spans="1:6" x14ac:dyDescent="0.25">
      <c r="A2223" s="14">
        <v>42113.773113425923</v>
      </c>
      <c r="B2223" s="9"/>
      <c r="C2223" s="9"/>
      <c r="D2223" s="9"/>
      <c r="E2223" s="9">
        <v>1</v>
      </c>
      <c r="F2223" s="9">
        <v>1</v>
      </c>
    </row>
    <row r="2224" spans="1:6" x14ac:dyDescent="0.25">
      <c r="A2224" s="14">
        <v>42114.044618055559</v>
      </c>
      <c r="B2224" s="9">
        <v>1</v>
      </c>
      <c r="C2224" s="9"/>
      <c r="D2224" s="9"/>
      <c r="E2224" s="9"/>
      <c r="F2224" s="9">
        <v>1</v>
      </c>
    </row>
    <row r="2225" spans="1:6" x14ac:dyDescent="0.25">
      <c r="A2225" s="14">
        <v>42114.517800925925</v>
      </c>
      <c r="B2225" s="9"/>
      <c r="C2225" s="9">
        <v>1</v>
      </c>
      <c r="D2225" s="9"/>
      <c r="E2225" s="9"/>
      <c r="F2225" s="9">
        <v>1</v>
      </c>
    </row>
    <row r="2226" spans="1:6" x14ac:dyDescent="0.25">
      <c r="A2226" s="14">
        <v>42114.610601851855</v>
      </c>
      <c r="B2226" s="9"/>
      <c r="C2226" s="9">
        <v>1</v>
      </c>
      <c r="D2226" s="9"/>
      <c r="E2226" s="9"/>
      <c r="F2226" s="9">
        <v>1</v>
      </c>
    </row>
    <row r="2227" spans="1:6" x14ac:dyDescent="0.25">
      <c r="A2227" s="14">
        <v>42114.617199074077</v>
      </c>
      <c r="B2227" s="9"/>
      <c r="C2227" s="9">
        <v>1</v>
      </c>
      <c r="D2227" s="9"/>
      <c r="E2227" s="9"/>
      <c r="F2227" s="9">
        <v>1</v>
      </c>
    </row>
    <row r="2228" spans="1:6" x14ac:dyDescent="0.25">
      <c r="A2228" s="14">
        <v>42114.720393518517</v>
      </c>
      <c r="B2228" s="9">
        <v>1</v>
      </c>
      <c r="C2228" s="9"/>
      <c r="D2228" s="9"/>
      <c r="E2228" s="9"/>
      <c r="F2228" s="9">
        <v>1</v>
      </c>
    </row>
    <row r="2229" spans="1:6" x14ac:dyDescent="0.25">
      <c r="A2229" s="14">
        <v>42114.735995370371</v>
      </c>
      <c r="B2229" s="9"/>
      <c r="C2229" s="9"/>
      <c r="D2229" s="9"/>
      <c r="E2229" s="9">
        <v>1</v>
      </c>
      <c r="F2229" s="9">
        <v>1</v>
      </c>
    </row>
    <row r="2230" spans="1:6" x14ac:dyDescent="0.25">
      <c r="A2230" s="14">
        <v>42114.863171296296</v>
      </c>
      <c r="B2230" s="9"/>
      <c r="C2230" s="9"/>
      <c r="D2230" s="9"/>
      <c r="E2230" s="9">
        <v>1</v>
      </c>
      <c r="F2230" s="9">
        <v>1</v>
      </c>
    </row>
    <row r="2231" spans="1:6" x14ac:dyDescent="0.25">
      <c r="A2231" s="14">
        <v>42114.907847222225</v>
      </c>
      <c r="B2231" s="9"/>
      <c r="C2231" s="9">
        <v>1</v>
      </c>
      <c r="D2231" s="9"/>
      <c r="E2231" s="9"/>
      <c r="F2231" s="9">
        <v>1</v>
      </c>
    </row>
    <row r="2232" spans="1:6" x14ac:dyDescent="0.25">
      <c r="A2232" s="14">
        <v>42114.935300925928</v>
      </c>
      <c r="B2232" s="9"/>
      <c r="C2232" s="9">
        <v>1</v>
      </c>
      <c r="D2232" s="9"/>
      <c r="E2232" s="9"/>
      <c r="F2232" s="9">
        <v>1</v>
      </c>
    </row>
    <row r="2233" spans="1:6" x14ac:dyDescent="0.25">
      <c r="A2233" s="14">
        <v>42115.339062500003</v>
      </c>
      <c r="B2233" s="9">
        <v>1</v>
      </c>
      <c r="C2233" s="9"/>
      <c r="D2233" s="9"/>
      <c r="E2233" s="9"/>
      <c r="F2233" s="9">
        <v>1</v>
      </c>
    </row>
    <row r="2234" spans="1:6" x14ac:dyDescent="0.25">
      <c r="A2234" s="14">
        <v>42115.448206018518</v>
      </c>
      <c r="B2234" s="9">
        <v>1</v>
      </c>
      <c r="C2234" s="9"/>
      <c r="D2234" s="9"/>
      <c r="E2234" s="9"/>
      <c r="F2234" s="9">
        <v>1</v>
      </c>
    </row>
    <row r="2235" spans="1:6" x14ac:dyDescent="0.25">
      <c r="A2235" s="14">
        <v>42115.539212962962</v>
      </c>
      <c r="B2235" s="9"/>
      <c r="C2235" s="9"/>
      <c r="D2235" s="9"/>
      <c r="E2235" s="9">
        <v>1</v>
      </c>
      <c r="F2235" s="9">
        <v>1</v>
      </c>
    </row>
    <row r="2236" spans="1:6" x14ac:dyDescent="0.25">
      <c r="A2236" s="14">
        <v>42115.645555555559</v>
      </c>
      <c r="B2236" s="9"/>
      <c r="C2236" s="9"/>
      <c r="D2236" s="9"/>
      <c r="E2236" s="9">
        <v>1</v>
      </c>
      <c r="F2236" s="9">
        <v>1</v>
      </c>
    </row>
    <row r="2237" spans="1:6" x14ac:dyDescent="0.25">
      <c r="A2237" s="14">
        <v>42115.681319444448</v>
      </c>
      <c r="B2237" s="9"/>
      <c r="C2237" s="9"/>
      <c r="D2237" s="9"/>
      <c r="E2237" s="9">
        <v>1</v>
      </c>
      <c r="F2237" s="9">
        <v>1</v>
      </c>
    </row>
    <row r="2238" spans="1:6" x14ac:dyDescent="0.25">
      <c r="A2238" s="14">
        <v>42115.728217592594</v>
      </c>
      <c r="B2238" s="9"/>
      <c r="C2238" s="9">
        <v>1</v>
      </c>
      <c r="D2238" s="9"/>
      <c r="E2238" s="9"/>
      <c r="F2238" s="9">
        <v>1</v>
      </c>
    </row>
    <row r="2239" spans="1:6" x14ac:dyDescent="0.25">
      <c r="A2239" s="14">
        <v>42115.741643518515</v>
      </c>
      <c r="B2239" s="9"/>
      <c r="C2239" s="9">
        <v>1</v>
      </c>
      <c r="D2239" s="9"/>
      <c r="E2239" s="9"/>
      <c r="F2239" s="9">
        <v>1</v>
      </c>
    </row>
    <row r="2240" spans="1:6" x14ac:dyDescent="0.25">
      <c r="A2240" s="14">
        <v>42116.334826388891</v>
      </c>
      <c r="B2240" s="9"/>
      <c r="C2240" s="9">
        <v>1</v>
      </c>
      <c r="D2240" s="9"/>
      <c r="E2240" s="9"/>
      <c r="F2240" s="9">
        <v>1</v>
      </c>
    </row>
    <row r="2241" spans="1:6" x14ac:dyDescent="0.25">
      <c r="A2241" s="14">
        <v>42116.502418981479</v>
      </c>
      <c r="B2241" s="9"/>
      <c r="C2241" s="9"/>
      <c r="D2241" s="9"/>
      <c r="E2241" s="9">
        <v>1</v>
      </c>
      <c r="F2241" s="9">
        <v>1</v>
      </c>
    </row>
    <row r="2242" spans="1:6" x14ac:dyDescent="0.25">
      <c r="A2242" s="14">
        <v>42117.68309027778</v>
      </c>
      <c r="B2242" s="9"/>
      <c r="C2242" s="9"/>
      <c r="D2242" s="9"/>
      <c r="E2242" s="9">
        <v>1</v>
      </c>
      <c r="F2242" s="9">
        <v>1</v>
      </c>
    </row>
    <row r="2243" spans="1:6" x14ac:dyDescent="0.25">
      <c r="A2243" s="14">
        <v>42117.931250000001</v>
      </c>
      <c r="B2243" s="9"/>
      <c r="C2243" s="9">
        <v>1</v>
      </c>
      <c r="D2243" s="9"/>
      <c r="E2243" s="9"/>
      <c r="F2243" s="9">
        <v>1</v>
      </c>
    </row>
    <row r="2244" spans="1:6" x14ac:dyDescent="0.25">
      <c r="A2244" s="14">
        <v>42118.138101851851</v>
      </c>
      <c r="B2244" s="9"/>
      <c r="C2244" s="9">
        <v>1</v>
      </c>
      <c r="D2244" s="9"/>
      <c r="E2244" s="9"/>
      <c r="F2244" s="9">
        <v>1</v>
      </c>
    </row>
    <row r="2245" spans="1:6" x14ac:dyDescent="0.25">
      <c r="A2245" s="14">
        <v>42118.347997685189</v>
      </c>
      <c r="B2245" s="9"/>
      <c r="C2245" s="9"/>
      <c r="D2245" s="9"/>
      <c r="E2245" s="9">
        <v>1</v>
      </c>
      <c r="F2245" s="9">
        <v>1</v>
      </c>
    </row>
    <row r="2246" spans="1:6" x14ac:dyDescent="0.25">
      <c r="A2246" s="14">
        <v>42119.61414351852</v>
      </c>
      <c r="B2246" s="9"/>
      <c r="C2246" s="9"/>
      <c r="D2246" s="9"/>
      <c r="E2246" s="9">
        <v>1</v>
      </c>
      <c r="F2246" s="9">
        <v>1</v>
      </c>
    </row>
    <row r="2247" spans="1:6" x14ac:dyDescent="0.25">
      <c r="A2247" s="14">
        <v>42120.322893518518</v>
      </c>
      <c r="B2247" s="9"/>
      <c r="C2247" s="9"/>
      <c r="D2247" s="9"/>
      <c r="E2247" s="9">
        <v>1</v>
      </c>
      <c r="F2247" s="9">
        <v>1</v>
      </c>
    </row>
    <row r="2248" spans="1:6" x14ac:dyDescent="0.25">
      <c r="A2248" s="14">
        <v>42120.419803240744</v>
      </c>
      <c r="B2248" s="9"/>
      <c r="C2248" s="9"/>
      <c r="D2248" s="9"/>
      <c r="E2248" s="9">
        <v>1</v>
      </c>
      <c r="F2248" s="9">
        <v>1</v>
      </c>
    </row>
    <row r="2249" spans="1:6" x14ac:dyDescent="0.25">
      <c r="A2249" s="14">
        <v>42121.041481481479</v>
      </c>
      <c r="B2249" s="9"/>
      <c r="C2249" s="9"/>
      <c r="D2249" s="9"/>
      <c r="E2249" s="9">
        <v>1</v>
      </c>
      <c r="F2249" s="9">
        <v>1</v>
      </c>
    </row>
    <row r="2250" spans="1:6" x14ac:dyDescent="0.25">
      <c r="A2250" s="14">
        <v>42121.158668981479</v>
      </c>
      <c r="B2250" s="9">
        <v>1</v>
      </c>
      <c r="C2250" s="9"/>
      <c r="D2250" s="9"/>
      <c r="E2250" s="9"/>
      <c r="F2250" s="9">
        <v>1</v>
      </c>
    </row>
    <row r="2251" spans="1:6" x14ac:dyDescent="0.25">
      <c r="A2251" s="14">
        <v>42121.467430555553</v>
      </c>
      <c r="B2251" s="9"/>
      <c r="C2251" s="9"/>
      <c r="D2251" s="9"/>
      <c r="E2251" s="9">
        <v>1</v>
      </c>
      <c r="F2251" s="9">
        <v>1</v>
      </c>
    </row>
    <row r="2252" spans="1:6" x14ac:dyDescent="0.25">
      <c r="A2252" s="14">
        <v>42121.548587962963</v>
      </c>
      <c r="B2252" s="9"/>
      <c r="C2252" s="9"/>
      <c r="D2252" s="9"/>
      <c r="E2252" s="9">
        <v>1</v>
      </c>
      <c r="F2252" s="9">
        <v>1</v>
      </c>
    </row>
    <row r="2253" spans="1:6" x14ac:dyDescent="0.25">
      <c r="A2253" s="14">
        <v>42121.61619212963</v>
      </c>
      <c r="B2253" s="9"/>
      <c r="C2253" s="9">
        <v>1</v>
      </c>
      <c r="D2253" s="9"/>
      <c r="E2253" s="9"/>
      <c r="F2253" s="9">
        <v>1</v>
      </c>
    </row>
    <row r="2254" spans="1:6" x14ac:dyDescent="0.25">
      <c r="A2254" s="14">
        <v>42121.800891203704</v>
      </c>
      <c r="B2254" s="9">
        <v>1</v>
      </c>
      <c r="C2254" s="9"/>
      <c r="D2254" s="9"/>
      <c r="E2254" s="9"/>
      <c r="F2254" s="9">
        <v>1</v>
      </c>
    </row>
    <row r="2255" spans="1:6" x14ac:dyDescent="0.25">
      <c r="A2255" s="14">
        <v>42122.421168981484</v>
      </c>
      <c r="B2255" s="9"/>
      <c r="C2255" s="9">
        <v>1</v>
      </c>
      <c r="D2255" s="9"/>
      <c r="E2255" s="9"/>
      <c r="F2255" s="9">
        <v>1</v>
      </c>
    </row>
    <row r="2256" spans="1:6" x14ac:dyDescent="0.25">
      <c r="A2256" s="14">
        <v>42122.461736111109</v>
      </c>
      <c r="B2256" s="9"/>
      <c r="C2256" s="9">
        <v>1</v>
      </c>
      <c r="D2256" s="9"/>
      <c r="E2256" s="9"/>
      <c r="F2256" s="9">
        <v>1</v>
      </c>
    </row>
    <row r="2257" spans="1:6" x14ac:dyDescent="0.25">
      <c r="A2257" s="14">
        <v>42122.484826388885</v>
      </c>
      <c r="B2257" s="9"/>
      <c r="C2257" s="9">
        <v>1</v>
      </c>
      <c r="D2257" s="9"/>
      <c r="E2257" s="9"/>
      <c r="F2257" s="9">
        <v>1</v>
      </c>
    </row>
    <row r="2258" spans="1:6" x14ac:dyDescent="0.25">
      <c r="A2258" s="14">
        <v>42122.52416666667</v>
      </c>
      <c r="B2258" s="9"/>
      <c r="C2258" s="9">
        <v>1</v>
      </c>
      <c r="D2258" s="9"/>
      <c r="E2258" s="9"/>
      <c r="F2258" s="9">
        <v>1</v>
      </c>
    </row>
    <row r="2259" spans="1:6" x14ac:dyDescent="0.25">
      <c r="A2259" s="14">
        <v>42122.977465277778</v>
      </c>
      <c r="B2259" s="9"/>
      <c r="C2259" s="9">
        <v>1</v>
      </c>
      <c r="D2259" s="9"/>
      <c r="E2259" s="9"/>
      <c r="F2259" s="9">
        <v>1</v>
      </c>
    </row>
    <row r="2260" spans="1:6" x14ac:dyDescent="0.25">
      <c r="A2260" s="14">
        <v>42123.440497685187</v>
      </c>
      <c r="B2260" s="9"/>
      <c r="C2260" s="9">
        <v>1</v>
      </c>
      <c r="D2260" s="9"/>
      <c r="E2260" s="9"/>
      <c r="F2260" s="9">
        <v>1</v>
      </c>
    </row>
    <row r="2261" spans="1:6" x14ac:dyDescent="0.25">
      <c r="A2261" s="14">
        <v>42123.470312500001</v>
      </c>
      <c r="B2261" s="9">
        <v>1</v>
      </c>
      <c r="C2261" s="9"/>
      <c r="D2261" s="9"/>
      <c r="E2261" s="9"/>
      <c r="F2261" s="9">
        <v>1</v>
      </c>
    </row>
    <row r="2262" spans="1:6" x14ac:dyDescent="0.25">
      <c r="A2262" s="14">
        <v>42123.655034722222</v>
      </c>
      <c r="B2262" s="9"/>
      <c r="C2262" s="9"/>
      <c r="D2262" s="9"/>
      <c r="E2262" s="9">
        <v>1</v>
      </c>
      <c r="F2262" s="9">
        <v>1</v>
      </c>
    </row>
    <row r="2263" spans="1:6" x14ac:dyDescent="0.25">
      <c r="A2263" s="14">
        <v>42124.415543981479</v>
      </c>
      <c r="B2263" s="9"/>
      <c r="C2263" s="9">
        <v>1</v>
      </c>
      <c r="D2263" s="9"/>
      <c r="E2263" s="9"/>
      <c r="F2263" s="9">
        <v>1</v>
      </c>
    </row>
    <row r="2264" spans="1:6" x14ac:dyDescent="0.25">
      <c r="A2264" s="14">
        <v>42124.632777777777</v>
      </c>
      <c r="B2264" s="9"/>
      <c r="C2264" s="9"/>
      <c r="D2264" s="9"/>
      <c r="E2264" s="9">
        <v>1</v>
      </c>
      <c r="F2264" s="9">
        <v>1</v>
      </c>
    </row>
    <row r="2265" spans="1:6" x14ac:dyDescent="0.25">
      <c r="A2265" s="14">
        <v>42124.640081018515</v>
      </c>
      <c r="B2265" s="9"/>
      <c r="C2265" s="9"/>
      <c r="D2265" s="9"/>
      <c r="E2265" s="9">
        <v>1</v>
      </c>
      <c r="F2265" s="9">
        <v>1</v>
      </c>
    </row>
    <row r="2266" spans="1:6" x14ac:dyDescent="0.25">
      <c r="A2266" s="14">
        <v>42124.684849537036</v>
      </c>
      <c r="B2266" s="9"/>
      <c r="C2266" s="9">
        <v>1</v>
      </c>
      <c r="D2266" s="9"/>
      <c r="E2266" s="9"/>
      <c r="F2266" s="9">
        <v>1</v>
      </c>
    </row>
    <row r="2267" spans="1:6" x14ac:dyDescent="0.25">
      <c r="A2267" s="14">
        <v>42124.869942129626</v>
      </c>
      <c r="B2267" s="9"/>
      <c r="C2267" s="9"/>
      <c r="D2267" s="9"/>
      <c r="E2267" s="9">
        <v>1</v>
      </c>
      <c r="F2267" s="9">
        <v>1</v>
      </c>
    </row>
    <row r="2268" spans="1:6" x14ac:dyDescent="0.25">
      <c r="A2268" s="14">
        <v>42125.124849537038</v>
      </c>
      <c r="B2268" s="9"/>
      <c r="C2268" s="9"/>
      <c r="D2268" s="9"/>
      <c r="E2268" s="9">
        <v>1</v>
      </c>
      <c r="F2268" s="9">
        <v>1</v>
      </c>
    </row>
    <row r="2269" spans="1:6" x14ac:dyDescent="0.25">
      <c r="A2269" s="14">
        <v>42125.4065625</v>
      </c>
      <c r="B2269" s="9"/>
      <c r="C2269" s="9"/>
      <c r="D2269" s="9"/>
      <c r="E2269" s="9">
        <v>1</v>
      </c>
      <c r="F2269" s="9">
        <v>1</v>
      </c>
    </row>
    <row r="2270" spans="1:6" x14ac:dyDescent="0.25">
      <c r="A2270" s="14">
        <v>42125.43613425926</v>
      </c>
      <c r="B2270" s="9"/>
      <c r="C2270" s="9">
        <v>1</v>
      </c>
      <c r="D2270" s="9"/>
      <c r="E2270" s="9"/>
      <c r="F2270" s="9">
        <v>1</v>
      </c>
    </row>
    <row r="2271" spans="1:6" x14ac:dyDescent="0.25">
      <c r="A2271" s="14">
        <v>42125.439201388886</v>
      </c>
      <c r="B2271" s="9"/>
      <c r="C2271" s="9"/>
      <c r="D2271" s="9"/>
      <c r="E2271" s="9">
        <v>1</v>
      </c>
      <c r="F2271" s="9">
        <v>1</v>
      </c>
    </row>
    <row r="2272" spans="1:6" x14ac:dyDescent="0.25">
      <c r="A2272" s="14">
        <v>42125.564479166664</v>
      </c>
      <c r="B2272" s="9"/>
      <c r="C2272" s="9"/>
      <c r="D2272" s="9"/>
      <c r="E2272" s="9">
        <v>1</v>
      </c>
      <c r="F2272" s="9">
        <v>1</v>
      </c>
    </row>
    <row r="2273" spans="1:6" x14ac:dyDescent="0.25">
      <c r="A2273" s="14">
        <v>42125.705474537041</v>
      </c>
      <c r="B2273" s="9"/>
      <c r="C2273" s="9">
        <v>1</v>
      </c>
      <c r="D2273" s="9"/>
      <c r="E2273" s="9"/>
      <c r="F2273" s="9">
        <v>1</v>
      </c>
    </row>
    <row r="2274" spans="1:6" x14ac:dyDescent="0.25">
      <c r="A2274" s="14">
        <v>42126.666678240741</v>
      </c>
      <c r="B2274" s="9"/>
      <c r="C2274" s="9"/>
      <c r="D2274" s="9"/>
      <c r="E2274" s="9">
        <v>1</v>
      </c>
      <c r="F2274" s="9">
        <v>1</v>
      </c>
    </row>
    <row r="2275" spans="1:6" x14ac:dyDescent="0.25">
      <c r="A2275" s="14">
        <v>42126.712905092594</v>
      </c>
      <c r="B2275" s="9"/>
      <c r="C2275" s="9"/>
      <c r="D2275" s="9"/>
      <c r="E2275" s="9">
        <v>1</v>
      </c>
      <c r="F2275" s="9">
        <v>1</v>
      </c>
    </row>
    <row r="2276" spans="1:6" x14ac:dyDescent="0.25">
      <c r="A2276" s="14">
        <v>42126.861215277779</v>
      </c>
      <c r="B2276" s="9"/>
      <c r="C2276" s="9"/>
      <c r="D2276" s="9"/>
      <c r="E2276" s="9">
        <v>1</v>
      </c>
      <c r="F2276" s="9">
        <v>1</v>
      </c>
    </row>
    <row r="2277" spans="1:6" x14ac:dyDescent="0.25">
      <c r="A2277" s="14">
        <v>42128.222731481481</v>
      </c>
      <c r="B2277" s="9"/>
      <c r="C2277" s="9">
        <v>1</v>
      </c>
      <c r="D2277" s="9"/>
      <c r="E2277" s="9"/>
      <c r="F2277" s="9">
        <v>1</v>
      </c>
    </row>
    <row r="2278" spans="1:6" x14ac:dyDescent="0.25">
      <c r="A2278" s="14">
        <v>42128.407349537039</v>
      </c>
      <c r="B2278" s="9"/>
      <c r="C2278" s="9">
        <v>1</v>
      </c>
      <c r="D2278" s="9"/>
      <c r="E2278" s="9"/>
      <c r="F2278" s="9">
        <v>1</v>
      </c>
    </row>
    <row r="2279" spans="1:6" x14ac:dyDescent="0.25">
      <c r="A2279" s="14">
        <v>42128.419560185182</v>
      </c>
      <c r="B2279" s="9"/>
      <c r="C2279" s="9"/>
      <c r="D2279" s="9"/>
      <c r="E2279" s="9">
        <v>1</v>
      </c>
      <c r="F2279" s="9">
        <v>1</v>
      </c>
    </row>
    <row r="2280" spans="1:6" x14ac:dyDescent="0.25">
      <c r="A2280" s="14">
        <v>42128.41978009259</v>
      </c>
      <c r="B2280" s="9"/>
      <c r="C2280" s="9"/>
      <c r="D2280" s="9"/>
      <c r="E2280" s="9">
        <v>1</v>
      </c>
      <c r="F2280" s="9">
        <v>1</v>
      </c>
    </row>
    <row r="2281" spans="1:6" x14ac:dyDescent="0.25">
      <c r="A2281" s="14">
        <v>42128.528275462966</v>
      </c>
      <c r="B2281" s="9"/>
      <c r="C2281" s="9"/>
      <c r="D2281" s="9"/>
      <c r="E2281" s="9">
        <v>1</v>
      </c>
      <c r="F2281" s="9">
        <v>1</v>
      </c>
    </row>
    <row r="2282" spans="1:6" x14ac:dyDescent="0.25">
      <c r="A2282" s="14">
        <v>42128.605914351851</v>
      </c>
      <c r="B2282" s="9"/>
      <c r="C2282" s="9">
        <v>1</v>
      </c>
      <c r="D2282" s="9"/>
      <c r="E2282" s="9"/>
      <c r="F2282" s="9">
        <v>1</v>
      </c>
    </row>
    <row r="2283" spans="1:6" x14ac:dyDescent="0.25">
      <c r="A2283" s="14">
        <v>42128.611898148149</v>
      </c>
      <c r="B2283" s="9"/>
      <c r="C2283" s="9"/>
      <c r="D2283" s="9"/>
      <c r="E2283" s="9">
        <v>1</v>
      </c>
      <c r="F2283" s="9">
        <v>1</v>
      </c>
    </row>
    <row r="2284" spans="1:6" x14ac:dyDescent="0.25">
      <c r="A2284" s="14">
        <v>42128.615740740737</v>
      </c>
      <c r="B2284" s="9"/>
      <c r="C2284" s="9"/>
      <c r="D2284" s="9"/>
      <c r="E2284" s="9">
        <v>1</v>
      </c>
      <c r="F2284" s="9">
        <v>1</v>
      </c>
    </row>
    <row r="2285" spans="1:6" x14ac:dyDescent="0.25">
      <c r="A2285" s="14">
        <v>42129.018055555556</v>
      </c>
      <c r="B2285" s="9"/>
      <c r="C2285" s="9">
        <v>1</v>
      </c>
      <c r="D2285" s="9"/>
      <c r="E2285" s="9"/>
      <c r="F2285" s="9">
        <v>1</v>
      </c>
    </row>
    <row r="2286" spans="1:6" x14ac:dyDescent="0.25">
      <c r="A2286" s="14">
        <v>42129.333252314813</v>
      </c>
      <c r="B2286" s="9"/>
      <c r="C2286" s="9"/>
      <c r="D2286" s="9"/>
      <c r="E2286" s="9">
        <v>1</v>
      </c>
      <c r="F2286" s="9">
        <v>1</v>
      </c>
    </row>
    <row r="2287" spans="1:6" x14ac:dyDescent="0.25">
      <c r="A2287" s="14">
        <v>42129.568877314814</v>
      </c>
      <c r="B2287" s="9"/>
      <c r="C2287" s="9">
        <v>1</v>
      </c>
      <c r="D2287" s="9"/>
      <c r="E2287" s="9"/>
      <c r="F2287" s="9">
        <v>1</v>
      </c>
    </row>
    <row r="2288" spans="1:6" x14ac:dyDescent="0.25">
      <c r="A2288" s="14">
        <v>42129.617071759261</v>
      </c>
      <c r="B2288" s="9"/>
      <c r="C2288" s="9">
        <v>1</v>
      </c>
      <c r="D2288" s="9"/>
      <c r="E2288" s="9"/>
      <c r="F2288" s="9">
        <v>1</v>
      </c>
    </row>
    <row r="2289" spans="1:6" x14ac:dyDescent="0.25">
      <c r="A2289" s="14">
        <v>42130.127025462964</v>
      </c>
      <c r="B2289" s="9"/>
      <c r="C2289" s="9">
        <v>1</v>
      </c>
      <c r="D2289" s="9"/>
      <c r="E2289" s="9"/>
      <c r="F2289" s="9">
        <v>1</v>
      </c>
    </row>
    <row r="2290" spans="1:6" x14ac:dyDescent="0.25">
      <c r="A2290" s="14">
        <v>42130.28328703704</v>
      </c>
      <c r="B2290" s="9"/>
      <c r="C2290" s="9"/>
      <c r="D2290" s="9"/>
      <c r="E2290" s="9">
        <v>1</v>
      </c>
      <c r="F2290" s="9">
        <v>1</v>
      </c>
    </row>
    <row r="2291" spans="1:6" x14ac:dyDescent="0.25">
      <c r="A2291" s="14">
        <v>42130.575277777774</v>
      </c>
      <c r="B2291" s="9">
        <v>1</v>
      </c>
      <c r="C2291" s="9"/>
      <c r="D2291" s="9"/>
      <c r="E2291" s="9"/>
      <c r="F2291" s="9">
        <v>1</v>
      </c>
    </row>
    <row r="2292" spans="1:6" x14ac:dyDescent="0.25">
      <c r="A2292" s="14">
        <v>42130.587650462963</v>
      </c>
      <c r="B2292" s="9"/>
      <c r="C2292" s="9">
        <v>1</v>
      </c>
      <c r="D2292" s="9"/>
      <c r="E2292" s="9"/>
      <c r="F2292" s="9">
        <v>1</v>
      </c>
    </row>
    <row r="2293" spans="1:6" x14ac:dyDescent="0.25">
      <c r="A2293" s="14">
        <v>42130.656817129631</v>
      </c>
      <c r="B2293" s="9"/>
      <c r="C2293" s="9"/>
      <c r="D2293" s="9"/>
      <c r="E2293" s="9">
        <v>1</v>
      </c>
      <c r="F2293" s="9">
        <v>1</v>
      </c>
    </row>
    <row r="2294" spans="1:6" x14ac:dyDescent="0.25">
      <c r="A2294" s="14">
        <v>42131.247106481482</v>
      </c>
      <c r="B2294" s="9">
        <v>1</v>
      </c>
      <c r="C2294" s="9"/>
      <c r="D2294" s="9"/>
      <c r="E2294" s="9"/>
      <c r="F2294" s="9">
        <v>1</v>
      </c>
    </row>
    <row r="2295" spans="1:6" x14ac:dyDescent="0.25">
      <c r="A2295" s="14">
        <v>42131.827835648146</v>
      </c>
      <c r="B2295" s="9"/>
      <c r="C2295" s="9"/>
      <c r="D2295" s="9"/>
      <c r="E2295" s="9">
        <v>1</v>
      </c>
      <c r="F2295" s="9">
        <v>1</v>
      </c>
    </row>
    <row r="2296" spans="1:6" x14ac:dyDescent="0.25">
      <c r="A2296" s="14">
        <v>42132.372152777774</v>
      </c>
      <c r="B2296" s="9"/>
      <c r="C2296" s="9">
        <v>1</v>
      </c>
      <c r="D2296" s="9"/>
      <c r="E2296" s="9"/>
      <c r="F2296" s="9">
        <v>1</v>
      </c>
    </row>
    <row r="2297" spans="1:6" x14ac:dyDescent="0.25">
      <c r="A2297" s="14">
        <v>42132.601620370369</v>
      </c>
      <c r="B2297" s="9"/>
      <c r="C2297" s="9">
        <v>1</v>
      </c>
      <c r="D2297" s="9"/>
      <c r="E2297" s="9"/>
      <c r="F2297" s="9">
        <v>1</v>
      </c>
    </row>
    <row r="2298" spans="1:6" x14ac:dyDescent="0.25">
      <c r="A2298" s="14">
        <v>42132.705995370372</v>
      </c>
      <c r="B2298" s="9"/>
      <c r="C2298" s="9">
        <v>1</v>
      </c>
      <c r="D2298" s="9"/>
      <c r="E2298" s="9"/>
      <c r="F2298" s="9">
        <v>1</v>
      </c>
    </row>
    <row r="2299" spans="1:6" x14ac:dyDescent="0.25">
      <c r="A2299" s="14">
        <v>42132.733472222222</v>
      </c>
      <c r="B2299" s="9"/>
      <c r="C2299" s="9"/>
      <c r="D2299" s="9"/>
      <c r="E2299" s="9">
        <v>1</v>
      </c>
      <c r="F2299" s="9">
        <v>1</v>
      </c>
    </row>
    <row r="2300" spans="1:6" x14ac:dyDescent="0.25">
      <c r="A2300" s="14">
        <v>42133.963738425926</v>
      </c>
      <c r="B2300" s="9"/>
      <c r="C2300" s="9"/>
      <c r="D2300" s="9"/>
      <c r="E2300" s="9">
        <v>1</v>
      </c>
      <c r="F2300" s="9">
        <v>1</v>
      </c>
    </row>
    <row r="2301" spans="1:6" x14ac:dyDescent="0.25">
      <c r="A2301" s="14">
        <v>42135.026921296296</v>
      </c>
      <c r="B2301" s="9"/>
      <c r="C2301" s="9">
        <v>1</v>
      </c>
      <c r="D2301" s="9"/>
      <c r="E2301" s="9"/>
      <c r="F2301" s="9">
        <v>1</v>
      </c>
    </row>
    <row r="2302" spans="1:6" x14ac:dyDescent="0.25">
      <c r="A2302" s="14">
        <v>42135.381215277775</v>
      </c>
      <c r="B2302" s="9">
        <v>1</v>
      </c>
      <c r="C2302" s="9"/>
      <c r="D2302" s="9"/>
      <c r="E2302" s="9"/>
      <c r="F2302" s="9">
        <v>1</v>
      </c>
    </row>
    <row r="2303" spans="1:6" x14ac:dyDescent="0.25">
      <c r="A2303" s="14">
        <v>42135.391875000001</v>
      </c>
      <c r="B2303" s="9"/>
      <c r="C2303" s="9"/>
      <c r="D2303" s="9"/>
      <c r="E2303" s="9">
        <v>1</v>
      </c>
      <c r="F2303" s="9">
        <v>1</v>
      </c>
    </row>
    <row r="2304" spans="1:6" x14ac:dyDescent="0.25">
      <c r="A2304" s="14">
        <v>42135.462175925924</v>
      </c>
      <c r="B2304" s="9"/>
      <c r="C2304" s="9">
        <v>1</v>
      </c>
      <c r="D2304" s="9"/>
      <c r="E2304" s="9"/>
      <c r="F2304" s="9">
        <v>1</v>
      </c>
    </row>
    <row r="2305" spans="1:6" x14ac:dyDescent="0.25">
      <c r="A2305" s="14">
        <v>42135.602361111109</v>
      </c>
      <c r="B2305" s="9"/>
      <c r="C2305" s="9"/>
      <c r="D2305" s="9"/>
      <c r="E2305" s="9">
        <v>1</v>
      </c>
      <c r="F2305" s="9">
        <v>1</v>
      </c>
    </row>
    <row r="2306" spans="1:6" x14ac:dyDescent="0.25">
      <c r="A2306" s="14">
        <v>42135.82707175926</v>
      </c>
      <c r="B2306" s="9"/>
      <c r="C2306" s="9">
        <v>1</v>
      </c>
      <c r="D2306" s="9"/>
      <c r="E2306" s="9"/>
      <c r="F2306" s="9">
        <v>1</v>
      </c>
    </row>
    <row r="2307" spans="1:6" x14ac:dyDescent="0.25">
      <c r="A2307" s="14">
        <v>42135.884155092594</v>
      </c>
      <c r="B2307" s="9"/>
      <c r="C2307" s="9">
        <v>1</v>
      </c>
      <c r="D2307" s="9"/>
      <c r="E2307" s="9"/>
      <c r="F2307" s="9">
        <v>1</v>
      </c>
    </row>
    <row r="2308" spans="1:6" x14ac:dyDescent="0.25">
      <c r="A2308" s="14">
        <v>42135.976226851853</v>
      </c>
      <c r="B2308" s="9"/>
      <c r="C2308" s="9"/>
      <c r="D2308" s="9"/>
      <c r="E2308" s="9">
        <v>1</v>
      </c>
      <c r="F2308" s="9">
        <v>1</v>
      </c>
    </row>
    <row r="2309" spans="1:6" x14ac:dyDescent="0.25">
      <c r="A2309" s="14">
        <v>42136.001342592594</v>
      </c>
      <c r="B2309" s="9"/>
      <c r="C2309" s="9"/>
      <c r="D2309" s="9"/>
      <c r="E2309" s="9">
        <v>1</v>
      </c>
      <c r="F2309" s="9">
        <v>1</v>
      </c>
    </row>
    <row r="2310" spans="1:6" x14ac:dyDescent="0.25">
      <c r="A2310" s="14">
        <v>42136.0624537037</v>
      </c>
      <c r="B2310" s="9"/>
      <c r="C2310" s="9"/>
      <c r="D2310" s="9"/>
      <c r="E2310" s="9">
        <v>1</v>
      </c>
      <c r="F2310" s="9">
        <v>1</v>
      </c>
    </row>
    <row r="2311" spans="1:6" x14ac:dyDescent="0.25">
      <c r="A2311" s="14">
        <v>42136.088842592595</v>
      </c>
      <c r="B2311" s="9"/>
      <c r="C2311" s="9">
        <v>1</v>
      </c>
      <c r="D2311" s="9"/>
      <c r="E2311" s="9"/>
      <c r="F2311" s="9">
        <v>1</v>
      </c>
    </row>
    <row r="2312" spans="1:6" x14ac:dyDescent="0.25">
      <c r="A2312" s="14">
        <v>42136.212418981479</v>
      </c>
      <c r="B2312" s="9"/>
      <c r="C2312" s="9"/>
      <c r="D2312" s="9"/>
      <c r="E2312" s="9">
        <v>1</v>
      </c>
      <c r="F2312" s="9">
        <v>1</v>
      </c>
    </row>
    <row r="2313" spans="1:6" x14ac:dyDescent="0.25">
      <c r="A2313" s="14">
        <v>42136.327800925923</v>
      </c>
      <c r="B2313" s="9"/>
      <c r="C2313" s="9"/>
      <c r="D2313" s="9"/>
      <c r="E2313" s="9">
        <v>1</v>
      </c>
      <c r="F2313" s="9">
        <v>1</v>
      </c>
    </row>
    <row r="2314" spans="1:6" x14ac:dyDescent="0.25">
      <c r="A2314" s="14">
        <v>42136.466863425929</v>
      </c>
      <c r="B2314" s="9"/>
      <c r="C2314" s="9"/>
      <c r="D2314" s="9"/>
      <c r="E2314" s="9">
        <v>1</v>
      </c>
      <c r="F2314" s="9">
        <v>1</v>
      </c>
    </row>
    <row r="2315" spans="1:6" x14ac:dyDescent="0.25">
      <c r="A2315" s="14">
        <v>42136.542673611111</v>
      </c>
      <c r="B2315" s="9"/>
      <c r="C2315" s="9"/>
      <c r="D2315" s="9"/>
      <c r="E2315" s="9">
        <v>1</v>
      </c>
      <c r="F2315" s="9">
        <v>1</v>
      </c>
    </row>
    <row r="2316" spans="1:6" x14ac:dyDescent="0.25">
      <c r="A2316" s="14">
        <v>42136.558842592596</v>
      </c>
      <c r="B2316" s="9"/>
      <c r="C2316" s="9">
        <v>1</v>
      </c>
      <c r="D2316" s="9"/>
      <c r="E2316" s="9"/>
      <c r="F2316" s="9">
        <v>1</v>
      </c>
    </row>
    <row r="2317" spans="1:6" x14ac:dyDescent="0.25">
      <c r="A2317" s="14">
        <v>42137.187465277777</v>
      </c>
      <c r="B2317" s="9"/>
      <c r="C2317" s="9"/>
      <c r="D2317" s="9"/>
      <c r="E2317" s="9">
        <v>1</v>
      </c>
      <c r="F2317" s="9">
        <v>1</v>
      </c>
    </row>
    <row r="2318" spans="1:6" x14ac:dyDescent="0.25">
      <c r="A2318" s="14">
        <v>42138.298043981478</v>
      </c>
      <c r="B2318" s="9"/>
      <c r="C2318" s="9"/>
      <c r="D2318" s="9"/>
      <c r="E2318" s="9">
        <v>1</v>
      </c>
      <c r="F2318" s="9">
        <v>1</v>
      </c>
    </row>
    <row r="2319" spans="1:6" x14ac:dyDescent="0.25">
      <c r="A2319" s="14">
        <v>42138.475856481484</v>
      </c>
      <c r="B2319" s="9"/>
      <c r="C2319" s="9"/>
      <c r="D2319" s="9"/>
      <c r="E2319" s="9">
        <v>1</v>
      </c>
      <c r="F2319" s="9">
        <v>1</v>
      </c>
    </row>
    <row r="2320" spans="1:6" x14ac:dyDescent="0.25">
      <c r="A2320" s="14">
        <v>42138.484293981484</v>
      </c>
      <c r="B2320" s="9"/>
      <c r="C2320" s="9">
        <v>1</v>
      </c>
      <c r="D2320" s="9"/>
      <c r="E2320" s="9"/>
      <c r="F2320" s="9">
        <v>1</v>
      </c>
    </row>
    <row r="2321" spans="1:6" x14ac:dyDescent="0.25">
      <c r="A2321" s="14">
        <v>42138.590486111112</v>
      </c>
      <c r="B2321" s="9"/>
      <c r="C2321" s="9">
        <v>1</v>
      </c>
      <c r="D2321" s="9"/>
      <c r="E2321" s="9"/>
      <c r="F2321" s="9">
        <v>1</v>
      </c>
    </row>
    <row r="2322" spans="1:6" x14ac:dyDescent="0.25">
      <c r="A2322" s="14">
        <v>42138.722337962965</v>
      </c>
      <c r="B2322" s="9"/>
      <c r="C2322" s="9"/>
      <c r="D2322" s="9"/>
      <c r="E2322" s="9">
        <v>1</v>
      </c>
      <c r="F2322" s="9">
        <v>1</v>
      </c>
    </row>
    <row r="2323" spans="1:6" x14ac:dyDescent="0.25">
      <c r="A2323" s="14">
        <v>42138.806192129632</v>
      </c>
      <c r="B2323" s="9"/>
      <c r="C2323" s="9"/>
      <c r="D2323" s="9"/>
      <c r="E2323" s="9">
        <v>1</v>
      </c>
      <c r="F2323" s="9">
        <v>1</v>
      </c>
    </row>
    <row r="2324" spans="1:6" x14ac:dyDescent="0.25">
      <c r="A2324" s="14">
        <v>42139.317233796297</v>
      </c>
      <c r="B2324" s="9"/>
      <c r="C2324" s="9"/>
      <c r="D2324" s="9"/>
      <c r="E2324" s="9">
        <v>1</v>
      </c>
      <c r="F2324" s="9">
        <v>1</v>
      </c>
    </row>
    <row r="2325" spans="1:6" x14ac:dyDescent="0.25">
      <c r="A2325" s="14">
        <v>42139.333969907406</v>
      </c>
      <c r="B2325" s="9"/>
      <c r="C2325" s="9">
        <v>1</v>
      </c>
      <c r="D2325" s="9"/>
      <c r="E2325" s="9"/>
      <c r="F2325" s="9">
        <v>1</v>
      </c>
    </row>
    <row r="2326" spans="1:6" x14ac:dyDescent="0.25">
      <c r="A2326" s="14">
        <v>42139.573344907411</v>
      </c>
      <c r="B2326" s="9"/>
      <c r="C2326" s="9"/>
      <c r="D2326" s="9"/>
      <c r="E2326" s="9">
        <v>1</v>
      </c>
      <c r="F2326" s="9">
        <v>1</v>
      </c>
    </row>
    <row r="2327" spans="1:6" x14ac:dyDescent="0.25">
      <c r="A2327" s="14">
        <v>42139.608506944445</v>
      </c>
      <c r="B2327" s="9"/>
      <c r="C2327" s="9"/>
      <c r="D2327" s="9"/>
      <c r="E2327" s="9">
        <v>1</v>
      </c>
      <c r="F2327" s="9">
        <v>1</v>
      </c>
    </row>
    <row r="2328" spans="1:6" x14ac:dyDescent="0.25">
      <c r="A2328" s="14">
        <v>42139.964918981481</v>
      </c>
      <c r="B2328" s="9"/>
      <c r="C2328" s="9">
        <v>1</v>
      </c>
      <c r="D2328" s="9"/>
      <c r="E2328" s="9"/>
      <c r="F2328" s="9">
        <v>1</v>
      </c>
    </row>
    <row r="2329" spans="1:6" x14ac:dyDescent="0.25">
      <c r="A2329" s="14">
        <v>42140.21298611111</v>
      </c>
      <c r="B2329" s="9"/>
      <c r="C2329" s="9">
        <v>1</v>
      </c>
      <c r="D2329" s="9"/>
      <c r="E2329" s="9"/>
      <c r="F2329" s="9">
        <v>1</v>
      </c>
    </row>
    <row r="2330" spans="1:6" x14ac:dyDescent="0.25">
      <c r="A2330" s="14">
        <v>42140.503981481481</v>
      </c>
      <c r="B2330" s="9"/>
      <c r="C2330" s="9"/>
      <c r="D2330" s="9"/>
      <c r="E2330" s="9">
        <v>1</v>
      </c>
      <c r="F2330" s="9">
        <v>1</v>
      </c>
    </row>
    <row r="2331" spans="1:6" x14ac:dyDescent="0.25">
      <c r="A2331" s="14">
        <v>42140.670925925922</v>
      </c>
      <c r="B2331" s="9">
        <v>1</v>
      </c>
      <c r="C2331" s="9"/>
      <c r="D2331" s="9"/>
      <c r="E2331" s="9"/>
      <c r="F2331" s="9">
        <v>1</v>
      </c>
    </row>
    <row r="2332" spans="1:6" x14ac:dyDescent="0.25">
      <c r="A2332" s="14">
        <v>42140.712731481479</v>
      </c>
      <c r="B2332" s="9">
        <v>1</v>
      </c>
      <c r="C2332" s="9"/>
      <c r="D2332" s="9"/>
      <c r="E2332" s="9"/>
      <c r="F2332" s="9">
        <v>1</v>
      </c>
    </row>
    <row r="2333" spans="1:6" x14ac:dyDescent="0.25">
      <c r="A2333" s="14">
        <v>42141.332800925928</v>
      </c>
      <c r="B2333" s="9"/>
      <c r="C2333" s="9"/>
      <c r="D2333" s="9"/>
      <c r="E2333" s="9">
        <v>1</v>
      </c>
      <c r="F2333" s="9">
        <v>1</v>
      </c>
    </row>
    <row r="2334" spans="1:6" x14ac:dyDescent="0.25">
      <c r="A2334" s="14">
        <v>42141.53297453704</v>
      </c>
      <c r="B2334" s="9">
        <v>1</v>
      </c>
      <c r="C2334" s="9"/>
      <c r="D2334" s="9"/>
      <c r="E2334" s="9"/>
      <c r="F2334" s="9">
        <v>1</v>
      </c>
    </row>
    <row r="2335" spans="1:6" x14ac:dyDescent="0.25">
      <c r="A2335" s="14">
        <v>42141.554467592592</v>
      </c>
      <c r="B2335" s="9"/>
      <c r="C2335" s="9"/>
      <c r="D2335" s="9"/>
      <c r="E2335" s="9">
        <v>1</v>
      </c>
      <c r="F2335" s="9">
        <v>1</v>
      </c>
    </row>
    <row r="2336" spans="1:6" x14ac:dyDescent="0.25">
      <c r="A2336" s="14">
        <v>42141.748784722222</v>
      </c>
      <c r="B2336" s="9"/>
      <c r="C2336" s="9"/>
      <c r="D2336" s="9"/>
      <c r="E2336" s="9">
        <v>1</v>
      </c>
      <c r="F2336" s="9">
        <v>1</v>
      </c>
    </row>
    <row r="2337" spans="1:6" x14ac:dyDescent="0.25">
      <c r="A2337" s="14">
        <v>42142.30568287037</v>
      </c>
      <c r="B2337" s="9"/>
      <c r="C2337" s="9"/>
      <c r="D2337" s="9"/>
      <c r="E2337" s="9">
        <v>1</v>
      </c>
      <c r="F2337" s="9">
        <v>1</v>
      </c>
    </row>
    <row r="2338" spans="1:6" x14ac:dyDescent="0.25">
      <c r="A2338" s="14">
        <v>42142.55877314815</v>
      </c>
      <c r="B2338" s="9"/>
      <c r="C2338" s="9">
        <v>1</v>
      </c>
      <c r="D2338" s="9"/>
      <c r="E2338" s="9"/>
      <c r="F2338" s="9">
        <v>1</v>
      </c>
    </row>
    <row r="2339" spans="1:6" x14ac:dyDescent="0.25">
      <c r="A2339" s="14">
        <v>42142.560486111113</v>
      </c>
      <c r="B2339" s="9"/>
      <c r="C2339" s="9">
        <v>1</v>
      </c>
      <c r="D2339" s="9"/>
      <c r="E2339" s="9"/>
      <c r="F2339" s="9">
        <v>1</v>
      </c>
    </row>
    <row r="2340" spans="1:6" x14ac:dyDescent="0.25">
      <c r="A2340" s="14">
        <v>42143.236886574072</v>
      </c>
      <c r="B2340" s="9"/>
      <c r="C2340" s="9"/>
      <c r="D2340" s="9"/>
      <c r="E2340" s="9">
        <v>1</v>
      </c>
      <c r="F2340" s="9">
        <v>1</v>
      </c>
    </row>
    <row r="2341" spans="1:6" x14ac:dyDescent="0.25">
      <c r="A2341" s="14">
        <v>42143.252789351849</v>
      </c>
      <c r="B2341" s="9"/>
      <c r="C2341" s="9"/>
      <c r="D2341" s="9"/>
      <c r="E2341" s="9">
        <v>1</v>
      </c>
      <c r="F2341" s="9">
        <v>1</v>
      </c>
    </row>
    <row r="2342" spans="1:6" x14ac:dyDescent="0.25">
      <c r="A2342" s="14">
        <v>42143.505844907406</v>
      </c>
      <c r="B2342" s="9"/>
      <c r="C2342" s="9">
        <v>1</v>
      </c>
      <c r="D2342" s="9"/>
      <c r="E2342" s="9"/>
      <c r="F2342" s="9">
        <v>1</v>
      </c>
    </row>
    <row r="2343" spans="1:6" x14ac:dyDescent="0.25">
      <c r="A2343" s="14">
        <v>42143.585821759261</v>
      </c>
      <c r="B2343" s="9">
        <v>1</v>
      </c>
      <c r="C2343" s="9"/>
      <c r="D2343" s="9"/>
      <c r="E2343" s="9"/>
      <c r="F2343" s="9">
        <v>1</v>
      </c>
    </row>
    <row r="2344" spans="1:6" x14ac:dyDescent="0.25">
      <c r="A2344" s="14">
        <v>42143.709409722222</v>
      </c>
      <c r="B2344" s="9"/>
      <c r="C2344" s="9">
        <v>1</v>
      </c>
      <c r="D2344" s="9"/>
      <c r="E2344" s="9"/>
      <c r="F2344" s="9">
        <v>1</v>
      </c>
    </row>
    <row r="2345" spans="1:6" x14ac:dyDescent="0.25">
      <c r="A2345" s="14">
        <v>42143.833518518521</v>
      </c>
      <c r="B2345" s="9"/>
      <c r="C2345" s="9"/>
      <c r="D2345" s="9"/>
      <c r="E2345" s="9">
        <v>1</v>
      </c>
      <c r="F2345" s="9">
        <v>1</v>
      </c>
    </row>
    <row r="2346" spans="1:6" x14ac:dyDescent="0.25">
      <c r="A2346" s="14">
        <v>42144.023194444446</v>
      </c>
      <c r="B2346" s="9"/>
      <c r="C2346" s="9">
        <v>1</v>
      </c>
      <c r="D2346" s="9"/>
      <c r="E2346" s="9"/>
      <c r="F2346" s="9">
        <v>1</v>
      </c>
    </row>
    <row r="2347" spans="1:6" x14ac:dyDescent="0.25">
      <c r="A2347" s="14">
        <v>42144.207199074073</v>
      </c>
      <c r="B2347" s="9"/>
      <c r="C2347" s="9">
        <v>1</v>
      </c>
      <c r="D2347" s="9"/>
      <c r="E2347" s="9"/>
      <c r="F2347" s="9">
        <v>1</v>
      </c>
    </row>
    <row r="2348" spans="1:6" x14ac:dyDescent="0.25">
      <c r="A2348" s="14">
        <v>42144.365474537037</v>
      </c>
      <c r="B2348" s="9"/>
      <c r="C2348" s="9"/>
      <c r="D2348" s="9"/>
      <c r="E2348" s="9">
        <v>1</v>
      </c>
      <c r="F2348" s="9">
        <v>1</v>
      </c>
    </row>
    <row r="2349" spans="1:6" x14ac:dyDescent="0.25">
      <c r="A2349" s="14">
        <v>42144.561145833337</v>
      </c>
      <c r="B2349" s="9">
        <v>1</v>
      </c>
      <c r="C2349" s="9"/>
      <c r="D2349" s="9"/>
      <c r="E2349" s="9"/>
      <c r="F2349" s="9">
        <v>1</v>
      </c>
    </row>
    <row r="2350" spans="1:6" x14ac:dyDescent="0.25">
      <c r="A2350" s="14">
        <v>42145.538356481484</v>
      </c>
      <c r="B2350" s="9"/>
      <c r="C2350" s="9"/>
      <c r="D2350" s="9"/>
      <c r="E2350" s="9">
        <v>1</v>
      </c>
      <c r="F2350" s="9">
        <v>1</v>
      </c>
    </row>
    <row r="2351" spans="1:6" x14ac:dyDescent="0.25">
      <c r="A2351" s="14">
        <v>42145.711354166669</v>
      </c>
      <c r="B2351" s="9"/>
      <c r="C2351" s="9"/>
      <c r="D2351" s="9"/>
      <c r="E2351" s="9">
        <v>1</v>
      </c>
      <c r="F2351" s="9">
        <v>1</v>
      </c>
    </row>
    <row r="2352" spans="1:6" x14ac:dyDescent="0.25">
      <c r="A2352" s="14">
        <v>42145.982569444444</v>
      </c>
      <c r="B2352" s="9"/>
      <c r="C2352" s="9"/>
      <c r="D2352" s="9"/>
      <c r="E2352" s="9">
        <v>1</v>
      </c>
      <c r="F2352" s="9">
        <v>1</v>
      </c>
    </row>
    <row r="2353" spans="1:6" x14ac:dyDescent="0.25">
      <c r="A2353" s="14">
        <v>42146.362060185187</v>
      </c>
      <c r="B2353" s="9"/>
      <c r="C2353" s="9"/>
      <c r="D2353" s="9"/>
      <c r="E2353" s="9">
        <v>1</v>
      </c>
      <c r="F2353" s="9">
        <v>1</v>
      </c>
    </row>
    <row r="2354" spans="1:6" x14ac:dyDescent="0.25">
      <c r="A2354" s="14">
        <v>42146.52275462963</v>
      </c>
      <c r="B2354" s="9"/>
      <c r="C2354" s="9"/>
      <c r="D2354" s="9"/>
      <c r="E2354" s="9">
        <v>1</v>
      </c>
      <c r="F2354" s="9">
        <v>1</v>
      </c>
    </row>
    <row r="2355" spans="1:6" x14ac:dyDescent="0.25">
      <c r="A2355" s="14">
        <v>42146.627881944441</v>
      </c>
      <c r="B2355" s="9"/>
      <c r="C2355" s="9"/>
      <c r="D2355" s="9"/>
      <c r="E2355" s="9">
        <v>1</v>
      </c>
      <c r="F2355" s="9">
        <v>1</v>
      </c>
    </row>
    <row r="2356" spans="1:6" x14ac:dyDescent="0.25">
      <c r="A2356" s="14">
        <v>42147.521597222221</v>
      </c>
      <c r="B2356" s="9"/>
      <c r="C2356" s="9"/>
      <c r="D2356" s="9"/>
      <c r="E2356" s="9">
        <v>1</v>
      </c>
      <c r="F2356" s="9">
        <v>1</v>
      </c>
    </row>
    <row r="2357" spans="1:6" x14ac:dyDescent="0.25">
      <c r="A2357" s="14">
        <v>42147.533506944441</v>
      </c>
      <c r="B2357" s="9"/>
      <c r="C2357" s="9">
        <v>1</v>
      </c>
      <c r="D2357" s="9"/>
      <c r="E2357" s="9"/>
      <c r="F2357" s="9">
        <v>1</v>
      </c>
    </row>
    <row r="2358" spans="1:6" x14ac:dyDescent="0.25">
      <c r="A2358" s="14">
        <v>42147.618506944447</v>
      </c>
      <c r="B2358" s="9"/>
      <c r="C2358" s="9"/>
      <c r="D2358" s="9"/>
      <c r="E2358" s="9">
        <v>1</v>
      </c>
      <c r="F2358" s="9">
        <v>1</v>
      </c>
    </row>
    <row r="2359" spans="1:6" x14ac:dyDescent="0.25">
      <c r="A2359" s="14">
        <v>42148.468518518515</v>
      </c>
      <c r="B2359" s="9"/>
      <c r="C2359" s="9"/>
      <c r="D2359" s="9"/>
      <c r="E2359" s="9">
        <v>1</v>
      </c>
      <c r="F2359" s="9">
        <v>1</v>
      </c>
    </row>
    <row r="2360" spans="1:6" x14ac:dyDescent="0.25">
      <c r="A2360" s="14">
        <v>42149.340555555558</v>
      </c>
      <c r="B2360" s="9"/>
      <c r="C2360" s="9"/>
      <c r="D2360" s="9"/>
      <c r="E2360" s="9">
        <v>1</v>
      </c>
      <c r="F2360" s="9">
        <v>1</v>
      </c>
    </row>
    <row r="2361" spans="1:6" x14ac:dyDescent="0.25">
      <c r="A2361" s="14">
        <v>42149.732083333336</v>
      </c>
      <c r="B2361" s="9"/>
      <c r="C2361" s="9"/>
      <c r="D2361" s="9"/>
      <c r="E2361" s="9">
        <v>1</v>
      </c>
      <c r="F2361" s="9">
        <v>1</v>
      </c>
    </row>
    <row r="2362" spans="1:6" x14ac:dyDescent="0.25">
      <c r="A2362" s="14">
        <v>42150.253750000003</v>
      </c>
      <c r="B2362" s="9"/>
      <c r="C2362" s="9"/>
      <c r="D2362" s="9"/>
      <c r="E2362" s="9">
        <v>1</v>
      </c>
      <c r="F2362" s="9">
        <v>1</v>
      </c>
    </row>
    <row r="2363" spans="1:6" x14ac:dyDescent="0.25">
      <c r="A2363" s="14">
        <v>42150.277106481481</v>
      </c>
      <c r="B2363" s="9"/>
      <c r="C2363" s="9">
        <v>1</v>
      </c>
      <c r="D2363" s="9"/>
      <c r="E2363" s="9"/>
      <c r="F2363" s="9">
        <v>1</v>
      </c>
    </row>
    <row r="2364" spans="1:6" x14ac:dyDescent="0.25">
      <c r="A2364" s="14">
        <v>42150.502233796295</v>
      </c>
      <c r="B2364" s="9"/>
      <c r="C2364" s="9"/>
      <c r="D2364" s="9"/>
      <c r="E2364" s="9">
        <v>1</v>
      </c>
      <c r="F2364" s="9">
        <v>1</v>
      </c>
    </row>
    <row r="2365" spans="1:6" x14ac:dyDescent="0.25">
      <c r="A2365" s="14">
        <v>42150.546979166669</v>
      </c>
      <c r="B2365" s="9"/>
      <c r="C2365" s="9"/>
      <c r="D2365" s="9"/>
      <c r="E2365" s="9">
        <v>1</v>
      </c>
      <c r="F2365" s="9">
        <v>1</v>
      </c>
    </row>
    <row r="2366" spans="1:6" x14ac:dyDescent="0.25">
      <c r="A2366" s="14">
        <v>42150.569398148145</v>
      </c>
      <c r="B2366" s="9">
        <v>1</v>
      </c>
      <c r="C2366" s="9"/>
      <c r="D2366" s="9"/>
      <c r="E2366" s="9"/>
      <c r="F2366" s="9">
        <v>1</v>
      </c>
    </row>
    <row r="2367" spans="1:6" x14ac:dyDescent="0.25">
      <c r="A2367" s="14">
        <v>42150.861273148148</v>
      </c>
      <c r="B2367" s="9"/>
      <c r="C2367" s="9"/>
      <c r="D2367" s="9"/>
      <c r="E2367" s="9">
        <v>1</v>
      </c>
      <c r="F2367" s="9">
        <v>1</v>
      </c>
    </row>
    <row r="2368" spans="1:6" x14ac:dyDescent="0.25">
      <c r="A2368" s="14">
        <v>42150.981192129628</v>
      </c>
      <c r="B2368" s="9"/>
      <c r="C2368" s="9">
        <v>1</v>
      </c>
      <c r="D2368" s="9"/>
      <c r="E2368" s="9"/>
      <c r="F2368" s="9">
        <v>1</v>
      </c>
    </row>
    <row r="2369" spans="1:6" x14ac:dyDescent="0.25">
      <c r="A2369" s="14">
        <v>42151.029351851852</v>
      </c>
      <c r="B2369" s="9"/>
      <c r="C2369" s="9">
        <v>1</v>
      </c>
      <c r="D2369" s="9"/>
      <c r="E2369" s="9"/>
      <c r="F2369" s="9">
        <v>1</v>
      </c>
    </row>
    <row r="2370" spans="1:6" x14ac:dyDescent="0.25">
      <c r="A2370" s="14">
        <v>42151.459004629629</v>
      </c>
      <c r="B2370" s="9"/>
      <c r="C2370" s="9">
        <v>1</v>
      </c>
      <c r="D2370" s="9"/>
      <c r="E2370" s="9"/>
      <c r="F2370" s="9">
        <v>1</v>
      </c>
    </row>
    <row r="2371" spans="1:6" x14ac:dyDescent="0.25">
      <c r="A2371" s="14">
        <v>42151.697384259256</v>
      </c>
      <c r="B2371" s="9"/>
      <c r="C2371" s="9">
        <v>1</v>
      </c>
      <c r="D2371" s="9"/>
      <c r="E2371" s="9"/>
      <c r="F2371" s="9">
        <v>1</v>
      </c>
    </row>
    <row r="2372" spans="1:6" x14ac:dyDescent="0.25">
      <c r="A2372" s="14">
        <v>42152.08048611111</v>
      </c>
      <c r="B2372" s="9"/>
      <c r="C2372" s="9"/>
      <c r="D2372" s="9"/>
      <c r="E2372" s="9">
        <v>1</v>
      </c>
      <c r="F2372" s="9">
        <v>1</v>
      </c>
    </row>
    <row r="2373" spans="1:6" x14ac:dyDescent="0.25">
      <c r="A2373" s="14">
        <v>42152.295162037037</v>
      </c>
      <c r="B2373" s="9"/>
      <c r="C2373" s="9"/>
      <c r="D2373" s="9"/>
      <c r="E2373" s="9">
        <v>1</v>
      </c>
      <c r="F2373" s="9">
        <v>1</v>
      </c>
    </row>
    <row r="2374" spans="1:6" x14ac:dyDescent="0.25">
      <c r="A2374" s="14">
        <v>42152.432500000003</v>
      </c>
      <c r="B2374" s="9"/>
      <c r="C2374" s="9"/>
      <c r="D2374" s="9"/>
      <c r="E2374" s="9">
        <v>1</v>
      </c>
      <c r="F2374" s="9">
        <v>1</v>
      </c>
    </row>
    <row r="2375" spans="1:6" x14ac:dyDescent="0.25">
      <c r="A2375" s="14">
        <v>42152.557384259257</v>
      </c>
      <c r="B2375" s="9"/>
      <c r="C2375" s="9"/>
      <c r="D2375" s="9"/>
      <c r="E2375" s="9">
        <v>1</v>
      </c>
      <c r="F2375" s="9">
        <v>1</v>
      </c>
    </row>
    <row r="2376" spans="1:6" x14ac:dyDescent="0.25">
      <c r="A2376" s="14">
        <v>42152.698518518519</v>
      </c>
      <c r="B2376" s="9"/>
      <c r="C2376" s="9">
        <v>1</v>
      </c>
      <c r="D2376" s="9"/>
      <c r="E2376" s="9"/>
      <c r="F2376" s="9">
        <v>1</v>
      </c>
    </row>
    <row r="2377" spans="1:6" x14ac:dyDescent="0.25">
      <c r="A2377" s="14">
        <v>42153.423263888886</v>
      </c>
      <c r="B2377" s="9"/>
      <c r="C2377" s="9">
        <v>1</v>
      </c>
      <c r="D2377" s="9"/>
      <c r="E2377" s="9"/>
      <c r="F2377" s="9">
        <v>1</v>
      </c>
    </row>
    <row r="2378" spans="1:6" x14ac:dyDescent="0.25">
      <c r="A2378" s="14">
        <v>42154.431921296295</v>
      </c>
      <c r="B2378" s="9"/>
      <c r="C2378" s="9">
        <v>1</v>
      </c>
      <c r="D2378" s="9"/>
      <c r="E2378" s="9"/>
      <c r="F2378" s="9">
        <v>1</v>
      </c>
    </row>
    <row r="2379" spans="1:6" x14ac:dyDescent="0.25">
      <c r="A2379" s="14">
        <v>42154.518113425926</v>
      </c>
      <c r="B2379" s="9"/>
      <c r="C2379" s="9">
        <v>1</v>
      </c>
      <c r="D2379" s="9"/>
      <c r="E2379" s="9"/>
      <c r="F2379" s="9">
        <v>1</v>
      </c>
    </row>
    <row r="2380" spans="1:6" x14ac:dyDescent="0.25">
      <c r="A2380" s="14">
        <v>42154.610486111109</v>
      </c>
      <c r="B2380" s="9">
        <v>1</v>
      </c>
      <c r="C2380" s="9"/>
      <c r="D2380" s="9"/>
      <c r="E2380" s="9"/>
      <c r="F2380" s="9">
        <v>1</v>
      </c>
    </row>
    <row r="2381" spans="1:6" x14ac:dyDescent="0.25">
      <c r="A2381" s="14">
        <v>42154.66479166667</v>
      </c>
      <c r="B2381" s="9"/>
      <c r="C2381" s="9"/>
      <c r="D2381" s="9"/>
      <c r="E2381" s="9">
        <v>1</v>
      </c>
      <c r="F2381" s="9">
        <v>1</v>
      </c>
    </row>
    <row r="2382" spans="1:6" x14ac:dyDescent="0.25">
      <c r="A2382" s="14">
        <v>42154.921319444446</v>
      </c>
      <c r="B2382" s="9"/>
      <c r="C2382" s="9">
        <v>1</v>
      </c>
      <c r="D2382" s="9"/>
      <c r="E2382" s="9"/>
      <c r="F2382" s="9">
        <v>1</v>
      </c>
    </row>
    <row r="2383" spans="1:6" x14ac:dyDescent="0.25">
      <c r="A2383" s="14">
        <v>42154.931145833332</v>
      </c>
      <c r="B2383" s="9">
        <v>1</v>
      </c>
      <c r="C2383" s="9"/>
      <c r="D2383" s="9"/>
      <c r="E2383" s="9"/>
      <c r="F2383" s="9">
        <v>1</v>
      </c>
    </row>
    <row r="2384" spans="1:6" x14ac:dyDescent="0.25">
      <c r="A2384" s="14">
        <v>42154.934305555558</v>
      </c>
      <c r="B2384" s="9"/>
      <c r="C2384" s="9"/>
      <c r="D2384" s="9"/>
      <c r="E2384" s="9">
        <v>1</v>
      </c>
      <c r="F2384" s="9">
        <v>1</v>
      </c>
    </row>
    <row r="2385" spans="1:6" x14ac:dyDescent="0.25">
      <c r="A2385" s="14">
        <v>42155.48846064815</v>
      </c>
      <c r="B2385" s="9"/>
      <c r="C2385" s="9"/>
      <c r="D2385" s="9"/>
      <c r="E2385" s="9">
        <v>1</v>
      </c>
      <c r="F2385" s="9">
        <v>1</v>
      </c>
    </row>
    <row r="2386" spans="1:6" x14ac:dyDescent="0.25">
      <c r="A2386" s="14">
        <v>42155.711886574078</v>
      </c>
      <c r="B2386" s="9"/>
      <c r="C2386" s="9"/>
      <c r="D2386" s="9"/>
      <c r="E2386" s="9">
        <v>1</v>
      </c>
      <c r="F2386" s="9">
        <v>1</v>
      </c>
    </row>
    <row r="2387" spans="1:6" x14ac:dyDescent="0.25">
      <c r="A2387" s="14">
        <v>42156.302060185182</v>
      </c>
      <c r="B2387" s="9"/>
      <c r="C2387" s="9"/>
      <c r="D2387" s="9"/>
      <c r="E2387" s="9">
        <v>1</v>
      </c>
      <c r="F2387" s="9">
        <v>1</v>
      </c>
    </row>
    <row r="2388" spans="1:6" x14ac:dyDescent="0.25">
      <c r="A2388" s="14">
        <v>42157.043495370373</v>
      </c>
      <c r="B2388" s="9"/>
      <c r="C2388" s="9"/>
      <c r="D2388" s="9"/>
      <c r="E2388" s="9">
        <v>1</v>
      </c>
      <c r="F2388" s="9">
        <v>1</v>
      </c>
    </row>
    <row r="2389" spans="1:6" x14ac:dyDescent="0.25">
      <c r="A2389" s="14">
        <v>42157.26185185185</v>
      </c>
      <c r="B2389" s="9"/>
      <c r="C2389" s="9"/>
      <c r="D2389" s="9"/>
      <c r="E2389" s="9">
        <v>1</v>
      </c>
      <c r="F2389" s="9">
        <v>1</v>
      </c>
    </row>
    <row r="2390" spans="1:6" x14ac:dyDescent="0.25">
      <c r="A2390" s="14">
        <v>42157.382731481484</v>
      </c>
      <c r="B2390" s="9"/>
      <c r="C2390" s="9"/>
      <c r="D2390" s="9"/>
      <c r="E2390" s="9">
        <v>1</v>
      </c>
      <c r="F2390" s="9">
        <v>1</v>
      </c>
    </row>
    <row r="2391" spans="1:6" x14ac:dyDescent="0.25">
      <c r="A2391" s="14">
        <v>42157.389756944445</v>
      </c>
      <c r="B2391" s="9"/>
      <c r="C2391" s="9">
        <v>1</v>
      </c>
      <c r="D2391" s="9"/>
      <c r="E2391" s="9"/>
      <c r="F2391" s="9">
        <v>1</v>
      </c>
    </row>
    <row r="2392" spans="1:6" x14ac:dyDescent="0.25">
      <c r="A2392" s="14">
        <v>42157.444178240738</v>
      </c>
      <c r="B2392" s="9"/>
      <c r="C2392" s="9"/>
      <c r="D2392" s="9"/>
      <c r="E2392" s="9">
        <v>1</v>
      </c>
      <c r="F2392" s="9">
        <v>1</v>
      </c>
    </row>
    <row r="2393" spans="1:6" x14ac:dyDescent="0.25">
      <c r="A2393" s="14">
        <v>42157.708148148151</v>
      </c>
      <c r="B2393" s="9">
        <v>1</v>
      </c>
      <c r="C2393" s="9"/>
      <c r="D2393" s="9"/>
      <c r="E2393" s="9"/>
      <c r="F2393" s="9">
        <v>1</v>
      </c>
    </row>
    <row r="2394" spans="1:6" x14ac:dyDescent="0.25">
      <c r="A2394" s="14">
        <v>42157.819976851853</v>
      </c>
      <c r="B2394" s="9"/>
      <c r="C2394" s="9">
        <v>1</v>
      </c>
      <c r="D2394" s="9"/>
      <c r="E2394" s="9"/>
      <c r="F2394" s="9">
        <v>1</v>
      </c>
    </row>
    <row r="2395" spans="1:6" x14ac:dyDescent="0.25">
      <c r="A2395" s="14">
        <v>42157.857361111113</v>
      </c>
      <c r="B2395" s="9"/>
      <c r="C2395" s="9"/>
      <c r="D2395" s="9"/>
      <c r="E2395" s="9">
        <v>1</v>
      </c>
      <c r="F2395" s="9">
        <v>1</v>
      </c>
    </row>
    <row r="2396" spans="1:6" x14ac:dyDescent="0.25">
      <c r="A2396" s="14">
        <v>42159.016099537039</v>
      </c>
      <c r="B2396" s="9"/>
      <c r="C2396" s="9">
        <v>1</v>
      </c>
      <c r="D2396" s="9"/>
      <c r="E2396" s="9"/>
      <c r="F2396" s="9">
        <v>1</v>
      </c>
    </row>
    <row r="2397" spans="1:6" x14ac:dyDescent="0.25">
      <c r="A2397" s="14">
        <v>42159.264236111114</v>
      </c>
      <c r="B2397" s="9"/>
      <c r="C2397" s="9">
        <v>1</v>
      </c>
      <c r="D2397" s="9"/>
      <c r="E2397" s="9"/>
      <c r="F2397" s="9">
        <v>1</v>
      </c>
    </row>
    <row r="2398" spans="1:6" x14ac:dyDescent="0.25">
      <c r="A2398" s="14">
        <v>42159.441250000003</v>
      </c>
      <c r="B2398" s="9">
        <v>1</v>
      </c>
      <c r="C2398" s="9"/>
      <c r="D2398" s="9"/>
      <c r="E2398" s="9"/>
      <c r="F2398" s="9">
        <v>1</v>
      </c>
    </row>
    <row r="2399" spans="1:6" x14ac:dyDescent="0.25">
      <c r="A2399" s="14">
        <v>42160.374710648146</v>
      </c>
      <c r="B2399" s="9"/>
      <c r="C2399" s="9"/>
      <c r="D2399" s="9"/>
      <c r="E2399" s="9">
        <v>1</v>
      </c>
      <c r="F2399" s="9">
        <v>1</v>
      </c>
    </row>
    <row r="2400" spans="1:6" x14ac:dyDescent="0.25">
      <c r="A2400" s="14">
        <v>42160.443483796298</v>
      </c>
      <c r="B2400" s="9"/>
      <c r="C2400" s="9"/>
      <c r="D2400" s="9"/>
      <c r="E2400" s="9">
        <v>1</v>
      </c>
      <c r="F2400" s="9">
        <v>1</v>
      </c>
    </row>
    <row r="2401" spans="1:6" x14ac:dyDescent="0.25">
      <c r="A2401" s="14">
        <v>42160.500196759262</v>
      </c>
      <c r="B2401" s="9"/>
      <c r="C2401" s="9"/>
      <c r="D2401" s="9"/>
      <c r="E2401" s="9">
        <v>1</v>
      </c>
      <c r="F2401" s="9">
        <v>1</v>
      </c>
    </row>
    <row r="2402" spans="1:6" x14ac:dyDescent="0.25">
      <c r="A2402" s="14">
        <v>42160.526875000003</v>
      </c>
      <c r="B2402" s="9"/>
      <c r="C2402" s="9"/>
      <c r="D2402" s="9"/>
      <c r="E2402" s="9">
        <v>1</v>
      </c>
      <c r="F2402" s="9">
        <v>1</v>
      </c>
    </row>
    <row r="2403" spans="1:6" x14ac:dyDescent="0.25">
      <c r="A2403" s="14">
        <v>42160.719155092593</v>
      </c>
      <c r="B2403" s="9"/>
      <c r="C2403" s="9">
        <v>1</v>
      </c>
      <c r="D2403" s="9"/>
      <c r="E2403" s="9"/>
      <c r="F2403" s="9">
        <v>1</v>
      </c>
    </row>
    <row r="2404" spans="1:6" x14ac:dyDescent="0.25">
      <c r="A2404" s="14">
        <v>42161.5625</v>
      </c>
      <c r="B2404" s="9"/>
      <c r="C2404" s="9"/>
      <c r="D2404" s="9"/>
      <c r="E2404" s="9">
        <v>1</v>
      </c>
      <c r="F2404" s="9">
        <v>1</v>
      </c>
    </row>
    <row r="2405" spans="1:6" x14ac:dyDescent="0.25">
      <c r="A2405" s="14">
        <v>42161.938449074078</v>
      </c>
      <c r="B2405" s="9"/>
      <c r="C2405" s="9"/>
      <c r="D2405" s="9"/>
      <c r="E2405" s="9">
        <v>1</v>
      </c>
      <c r="F2405" s="9">
        <v>1</v>
      </c>
    </row>
    <row r="2406" spans="1:6" x14ac:dyDescent="0.25">
      <c r="A2406" s="14">
        <v>42162.521215277775</v>
      </c>
      <c r="B2406" s="9"/>
      <c r="C2406" s="9"/>
      <c r="D2406" s="9"/>
      <c r="E2406" s="9">
        <v>1</v>
      </c>
      <c r="F2406" s="9">
        <v>1</v>
      </c>
    </row>
    <row r="2407" spans="1:6" x14ac:dyDescent="0.25">
      <c r="A2407" s="14">
        <v>42163.09</v>
      </c>
      <c r="B2407" s="9"/>
      <c r="C2407" s="9"/>
      <c r="D2407" s="9"/>
      <c r="E2407" s="9">
        <v>1</v>
      </c>
      <c r="F2407" s="9">
        <v>1</v>
      </c>
    </row>
    <row r="2408" spans="1:6" x14ac:dyDescent="0.25">
      <c r="A2408" s="14">
        <v>42163.3752662037</v>
      </c>
      <c r="B2408" s="9"/>
      <c r="C2408" s="9"/>
      <c r="D2408" s="9"/>
      <c r="E2408" s="9">
        <v>1</v>
      </c>
      <c r="F2408" s="9">
        <v>1</v>
      </c>
    </row>
    <row r="2409" spans="1:6" x14ac:dyDescent="0.25">
      <c r="A2409" s="14">
        <v>42163.417453703703</v>
      </c>
      <c r="B2409" s="9"/>
      <c r="C2409" s="9"/>
      <c r="D2409" s="9"/>
      <c r="E2409" s="9">
        <v>1</v>
      </c>
      <c r="F2409" s="9">
        <v>1</v>
      </c>
    </row>
    <row r="2410" spans="1:6" x14ac:dyDescent="0.25">
      <c r="A2410" s="14">
        <v>42163.428495370368</v>
      </c>
      <c r="B2410" s="9"/>
      <c r="C2410" s="9">
        <v>1</v>
      </c>
      <c r="D2410" s="9"/>
      <c r="E2410" s="9"/>
      <c r="F2410" s="9">
        <v>1</v>
      </c>
    </row>
    <row r="2411" spans="1:6" x14ac:dyDescent="0.25">
      <c r="A2411" s="14">
        <v>42163.689583333333</v>
      </c>
      <c r="B2411" s="9"/>
      <c r="C2411" s="9"/>
      <c r="D2411" s="9"/>
      <c r="E2411" s="9">
        <v>1</v>
      </c>
      <c r="F2411" s="9">
        <v>1</v>
      </c>
    </row>
    <row r="2412" spans="1:6" x14ac:dyDescent="0.25">
      <c r="A2412" s="14">
        <v>42163.748993055553</v>
      </c>
      <c r="B2412" s="9"/>
      <c r="C2412" s="9"/>
      <c r="D2412" s="9"/>
      <c r="E2412" s="9">
        <v>1</v>
      </c>
      <c r="F2412" s="9">
        <v>1</v>
      </c>
    </row>
    <row r="2413" spans="1:6" x14ac:dyDescent="0.25">
      <c r="A2413" s="14">
        <v>42163.961712962962</v>
      </c>
      <c r="B2413" s="9"/>
      <c r="C2413" s="9">
        <v>1</v>
      </c>
      <c r="D2413" s="9"/>
      <c r="E2413" s="9"/>
      <c r="F2413" s="9">
        <v>1</v>
      </c>
    </row>
    <row r="2414" spans="1:6" x14ac:dyDescent="0.25">
      <c r="A2414" s="14">
        <v>42164.09138888889</v>
      </c>
      <c r="B2414" s="9"/>
      <c r="C2414" s="9">
        <v>1</v>
      </c>
      <c r="D2414" s="9"/>
      <c r="E2414" s="9"/>
      <c r="F2414" s="9">
        <v>1</v>
      </c>
    </row>
    <row r="2415" spans="1:6" x14ac:dyDescent="0.25">
      <c r="A2415" s="14">
        <v>42164.407523148147</v>
      </c>
      <c r="B2415" s="9"/>
      <c r="C2415" s="9">
        <v>1</v>
      </c>
      <c r="D2415" s="9"/>
      <c r="E2415" s="9"/>
      <c r="F2415" s="9">
        <v>1</v>
      </c>
    </row>
    <row r="2416" spans="1:6" x14ac:dyDescent="0.25">
      <c r="A2416" s="14">
        <v>42164.491319444445</v>
      </c>
      <c r="B2416" s="9"/>
      <c r="C2416" s="9">
        <v>1</v>
      </c>
      <c r="D2416" s="9"/>
      <c r="E2416" s="9"/>
      <c r="F2416" s="9">
        <v>1</v>
      </c>
    </row>
    <row r="2417" spans="1:6" x14ac:dyDescent="0.25">
      <c r="A2417" s="14">
        <v>42164.685659722221</v>
      </c>
      <c r="B2417" s="9"/>
      <c r="C2417" s="9">
        <v>1</v>
      </c>
      <c r="D2417" s="9"/>
      <c r="E2417" s="9"/>
      <c r="F2417" s="9">
        <v>1</v>
      </c>
    </row>
    <row r="2418" spans="1:6" x14ac:dyDescent="0.25">
      <c r="A2418" s="14">
        <v>42164.700196759259</v>
      </c>
      <c r="B2418" s="9"/>
      <c r="C2418" s="9">
        <v>1</v>
      </c>
      <c r="D2418" s="9"/>
      <c r="E2418" s="9"/>
      <c r="F2418" s="9">
        <v>1</v>
      </c>
    </row>
    <row r="2419" spans="1:6" x14ac:dyDescent="0.25">
      <c r="A2419" s="14">
        <v>42164.829247685186</v>
      </c>
      <c r="B2419" s="9"/>
      <c r="C2419" s="9">
        <v>1</v>
      </c>
      <c r="D2419" s="9"/>
      <c r="E2419" s="9"/>
      <c r="F2419" s="9">
        <v>1</v>
      </c>
    </row>
    <row r="2420" spans="1:6" x14ac:dyDescent="0.25">
      <c r="A2420" s="14">
        <v>42165.254293981481</v>
      </c>
      <c r="B2420" s="9"/>
      <c r="C2420" s="9"/>
      <c r="D2420" s="9"/>
      <c r="E2420" s="9">
        <v>1</v>
      </c>
      <c r="F2420" s="9">
        <v>1</v>
      </c>
    </row>
    <row r="2421" spans="1:6" x14ac:dyDescent="0.25">
      <c r="A2421" s="14">
        <v>42165.576956018522</v>
      </c>
      <c r="B2421" s="9"/>
      <c r="C2421" s="9">
        <v>1</v>
      </c>
      <c r="D2421" s="9"/>
      <c r="E2421" s="9"/>
      <c r="F2421" s="9">
        <v>1</v>
      </c>
    </row>
    <row r="2422" spans="1:6" x14ac:dyDescent="0.25">
      <c r="A2422" s="14">
        <v>42165.59</v>
      </c>
      <c r="B2422" s="9"/>
      <c r="C2422" s="9"/>
      <c r="D2422" s="9"/>
      <c r="E2422" s="9">
        <v>1</v>
      </c>
      <c r="F2422" s="9">
        <v>1</v>
      </c>
    </row>
    <row r="2423" spans="1:6" x14ac:dyDescent="0.25">
      <c r="A2423" s="14">
        <v>42165.714525462965</v>
      </c>
      <c r="B2423" s="9"/>
      <c r="C2423" s="9">
        <v>1</v>
      </c>
      <c r="D2423" s="9"/>
      <c r="E2423" s="9"/>
      <c r="F2423" s="9">
        <v>1</v>
      </c>
    </row>
    <row r="2424" spans="1:6" x14ac:dyDescent="0.25">
      <c r="A2424" s="14">
        <v>42165.784791666665</v>
      </c>
      <c r="B2424" s="9"/>
      <c r="C2424" s="9"/>
      <c r="D2424" s="9"/>
      <c r="E2424" s="9">
        <v>1</v>
      </c>
      <c r="F2424" s="9">
        <v>1</v>
      </c>
    </row>
    <row r="2425" spans="1:6" x14ac:dyDescent="0.25">
      <c r="A2425" s="14">
        <v>42166.011400462965</v>
      </c>
      <c r="B2425" s="9"/>
      <c r="C2425" s="9"/>
      <c r="D2425" s="9"/>
      <c r="E2425" s="9">
        <v>1</v>
      </c>
      <c r="F2425" s="9">
        <v>1</v>
      </c>
    </row>
    <row r="2426" spans="1:6" x14ac:dyDescent="0.25">
      <c r="A2426" s="14">
        <v>42166.814872685187</v>
      </c>
      <c r="B2426" s="9"/>
      <c r="C2426" s="9"/>
      <c r="D2426" s="9"/>
      <c r="E2426" s="9">
        <v>1</v>
      </c>
      <c r="F2426" s="9">
        <v>1</v>
      </c>
    </row>
    <row r="2427" spans="1:6" x14ac:dyDescent="0.25">
      <c r="A2427" s="14">
        <v>42166.998738425929</v>
      </c>
      <c r="B2427" s="9"/>
      <c r="C2427" s="9">
        <v>1</v>
      </c>
      <c r="D2427" s="9"/>
      <c r="E2427" s="9"/>
      <c r="F2427" s="9">
        <v>1</v>
      </c>
    </row>
    <row r="2428" spans="1:6" x14ac:dyDescent="0.25">
      <c r="A2428" s="14">
        <v>42167.22583333333</v>
      </c>
      <c r="B2428" s="9"/>
      <c r="C2428" s="9"/>
      <c r="D2428" s="9"/>
      <c r="E2428" s="9">
        <v>1</v>
      </c>
      <c r="F2428" s="9">
        <v>1</v>
      </c>
    </row>
    <row r="2429" spans="1:6" x14ac:dyDescent="0.25">
      <c r="A2429" s="14">
        <v>42167.324826388889</v>
      </c>
      <c r="B2429" s="9"/>
      <c r="C2429" s="9"/>
      <c r="D2429" s="9"/>
      <c r="E2429" s="9">
        <v>1</v>
      </c>
      <c r="F2429" s="9">
        <v>1</v>
      </c>
    </row>
    <row r="2430" spans="1:6" x14ac:dyDescent="0.25">
      <c r="A2430" s="14">
        <v>42167.326458333337</v>
      </c>
      <c r="B2430" s="9"/>
      <c r="C2430" s="9"/>
      <c r="D2430" s="9"/>
      <c r="E2430" s="9">
        <v>1</v>
      </c>
      <c r="F2430" s="9">
        <v>1</v>
      </c>
    </row>
    <row r="2431" spans="1:6" x14ac:dyDescent="0.25">
      <c r="A2431" s="14">
        <v>42167.605370370373</v>
      </c>
      <c r="B2431" s="9">
        <v>1</v>
      </c>
      <c r="C2431" s="9"/>
      <c r="D2431" s="9"/>
      <c r="E2431" s="9"/>
      <c r="F2431" s="9">
        <v>1</v>
      </c>
    </row>
    <row r="2432" spans="1:6" x14ac:dyDescent="0.25">
      <c r="A2432" s="14">
        <v>42167.685023148151</v>
      </c>
      <c r="B2432" s="9"/>
      <c r="C2432" s="9">
        <v>1</v>
      </c>
      <c r="D2432" s="9"/>
      <c r="E2432" s="9"/>
      <c r="F2432" s="9">
        <v>1</v>
      </c>
    </row>
    <row r="2433" spans="1:6" x14ac:dyDescent="0.25">
      <c r="A2433" s="14">
        <v>42168.108148148145</v>
      </c>
      <c r="B2433" s="9"/>
      <c r="C2433" s="9"/>
      <c r="D2433" s="9"/>
      <c r="E2433" s="9">
        <v>1</v>
      </c>
      <c r="F2433" s="9">
        <v>1</v>
      </c>
    </row>
    <row r="2434" spans="1:6" x14ac:dyDescent="0.25">
      <c r="A2434" s="14">
        <v>42168.351099537038</v>
      </c>
      <c r="B2434" s="9">
        <v>1</v>
      </c>
      <c r="C2434" s="9"/>
      <c r="D2434" s="9"/>
      <c r="E2434" s="9"/>
      <c r="F2434" s="9">
        <v>1</v>
      </c>
    </row>
    <row r="2435" spans="1:6" x14ac:dyDescent="0.25">
      <c r="A2435" s="14">
        <v>42169.606006944443</v>
      </c>
      <c r="B2435" s="9"/>
      <c r="C2435" s="9"/>
      <c r="D2435" s="9"/>
      <c r="E2435" s="9">
        <v>1</v>
      </c>
      <c r="F2435" s="9">
        <v>1</v>
      </c>
    </row>
    <row r="2436" spans="1:6" x14ac:dyDescent="0.25">
      <c r="A2436" s="14">
        <v>42169.750173611108</v>
      </c>
      <c r="B2436" s="9"/>
      <c r="C2436" s="9">
        <v>1</v>
      </c>
      <c r="D2436" s="9"/>
      <c r="E2436" s="9"/>
      <c r="F2436" s="9">
        <v>1</v>
      </c>
    </row>
    <row r="2437" spans="1:6" x14ac:dyDescent="0.25">
      <c r="A2437" s="14">
        <v>42170.238680555558</v>
      </c>
      <c r="B2437" s="9"/>
      <c r="C2437" s="9">
        <v>1</v>
      </c>
      <c r="D2437" s="9"/>
      <c r="E2437" s="9"/>
      <c r="F2437" s="9">
        <v>1</v>
      </c>
    </row>
    <row r="2438" spans="1:6" x14ac:dyDescent="0.25">
      <c r="A2438" s="14">
        <v>42170.520127314812</v>
      </c>
      <c r="B2438" s="9"/>
      <c r="C2438" s="9">
        <v>1</v>
      </c>
      <c r="D2438" s="9"/>
      <c r="E2438" s="9"/>
      <c r="F2438" s="9">
        <v>1</v>
      </c>
    </row>
    <row r="2439" spans="1:6" x14ac:dyDescent="0.25">
      <c r="A2439" s="14">
        <v>42170.638113425928</v>
      </c>
      <c r="B2439" s="9"/>
      <c r="C2439" s="9"/>
      <c r="D2439" s="9"/>
      <c r="E2439" s="9">
        <v>1</v>
      </c>
      <c r="F2439" s="9">
        <v>1</v>
      </c>
    </row>
    <row r="2440" spans="1:6" x14ac:dyDescent="0.25">
      <c r="A2440" s="14">
        <v>42170.701898148145</v>
      </c>
      <c r="B2440" s="9"/>
      <c r="C2440" s="9"/>
      <c r="D2440" s="9"/>
      <c r="E2440" s="9">
        <v>1</v>
      </c>
      <c r="F2440" s="9">
        <v>1</v>
      </c>
    </row>
    <row r="2441" spans="1:6" x14ac:dyDescent="0.25">
      <c r="A2441" s="14">
        <v>42170.788194444445</v>
      </c>
      <c r="B2441" s="9"/>
      <c r="C2441" s="9">
        <v>1</v>
      </c>
      <c r="D2441" s="9"/>
      <c r="E2441" s="9"/>
      <c r="F2441" s="9">
        <v>1</v>
      </c>
    </row>
    <row r="2442" spans="1:6" x14ac:dyDescent="0.25">
      <c r="A2442" s="14">
        <v>42170.826527777775</v>
      </c>
      <c r="B2442" s="9"/>
      <c r="C2442" s="9"/>
      <c r="D2442" s="9"/>
      <c r="E2442" s="9">
        <v>1</v>
      </c>
      <c r="F2442" s="9">
        <v>1</v>
      </c>
    </row>
    <row r="2443" spans="1:6" x14ac:dyDescent="0.25">
      <c r="A2443" s="14">
        <v>42171.1091087963</v>
      </c>
      <c r="B2443" s="9"/>
      <c r="C2443" s="9"/>
      <c r="D2443" s="9"/>
      <c r="E2443" s="9">
        <v>1</v>
      </c>
      <c r="F2443" s="9">
        <v>1</v>
      </c>
    </row>
    <row r="2444" spans="1:6" x14ac:dyDescent="0.25">
      <c r="A2444" s="14">
        <v>42171.175196759257</v>
      </c>
      <c r="B2444" s="9"/>
      <c r="C2444" s="9">
        <v>1</v>
      </c>
      <c r="D2444" s="9"/>
      <c r="E2444" s="9"/>
      <c r="F2444" s="9">
        <v>1</v>
      </c>
    </row>
    <row r="2445" spans="1:6" x14ac:dyDescent="0.25">
      <c r="A2445" s="14">
        <v>42171.517083333332</v>
      </c>
      <c r="B2445" s="9"/>
      <c r="C2445" s="9"/>
      <c r="D2445" s="9"/>
      <c r="E2445" s="9">
        <v>1</v>
      </c>
      <c r="F2445" s="9">
        <v>1</v>
      </c>
    </row>
    <row r="2446" spans="1:6" x14ac:dyDescent="0.25">
      <c r="A2446" s="14">
        <v>42171.535636574074</v>
      </c>
      <c r="B2446" s="9"/>
      <c r="C2446" s="9">
        <v>1</v>
      </c>
      <c r="D2446" s="9"/>
      <c r="E2446" s="9"/>
      <c r="F2446" s="9">
        <v>1</v>
      </c>
    </row>
    <row r="2447" spans="1:6" x14ac:dyDescent="0.25">
      <c r="A2447" s="14">
        <v>42171.55027777778</v>
      </c>
      <c r="B2447" s="9"/>
      <c r="C2447" s="9">
        <v>1</v>
      </c>
      <c r="D2447" s="9"/>
      <c r="E2447" s="9"/>
      <c r="F2447" s="9">
        <v>1</v>
      </c>
    </row>
    <row r="2448" spans="1:6" x14ac:dyDescent="0.25">
      <c r="A2448" s="14">
        <v>42171.555081018516</v>
      </c>
      <c r="B2448" s="9"/>
      <c r="C2448" s="9"/>
      <c r="D2448" s="9"/>
      <c r="E2448" s="9">
        <v>1</v>
      </c>
      <c r="F2448" s="9">
        <v>1</v>
      </c>
    </row>
    <row r="2449" spans="1:6" x14ac:dyDescent="0.25">
      <c r="A2449" s="14">
        <v>42171.609050925923</v>
      </c>
      <c r="B2449" s="9"/>
      <c r="C2449" s="9">
        <v>1</v>
      </c>
      <c r="D2449" s="9"/>
      <c r="E2449" s="9"/>
      <c r="F2449" s="9">
        <v>1</v>
      </c>
    </row>
    <row r="2450" spans="1:6" x14ac:dyDescent="0.25">
      <c r="A2450" s="14">
        <v>42171.616550925923</v>
      </c>
      <c r="B2450" s="9"/>
      <c r="C2450" s="9"/>
      <c r="D2450" s="9"/>
      <c r="E2450" s="9">
        <v>1</v>
      </c>
      <c r="F2450" s="9">
        <v>1</v>
      </c>
    </row>
    <row r="2451" spans="1:6" x14ac:dyDescent="0.25">
      <c r="A2451" s="14">
        <v>42171.619270833333</v>
      </c>
      <c r="B2451" s="9"/>
      <c r="C2451" s="9">
        <v>1</v>
      </c>
      <c r="D2451" s="9"/>
      <c r="E2451" s="9"/>
      <c r="F2451" s="9">
        <v>1</v>
      </c>
    </row>
    <row r="2452" spans="1:6" x14ac:dyDescent="0.25">
      <c r="A2452" s="14">
        <v>42171.704756944448</v>
      </c>
      <c r="B2452" s="9"/>
      <c r="C2452" s="9">
        <v>1</v>
      </c>
      <c r="D2452" s="9"/>
      <c r="E2452" s="9"/>
      <c r="F2452" s="9">
        <v>1</v>
      </c>
    </row>
    <row r="2453" spans="1:6" x14ac:dyDescent="0.25">
      <c r="A2453" s="14">
        <v>42172.231238425928</v>
      </c>
      <c r="B2453" s="9"/>
      <c r="C2453" s="9">
        <v>1</v>
      </c>
      <c r="D2453" s="9"/>
      <c r="E2453" s="9"/>
      <c r="F2453" s="9">
        <v>1</v>
      </c>
    </row>
    <row r="2454" spans="1:6" x14ac:dyDescent="0.25">
      <c r="A2454" s="14">
        <v>42172.405173611114</v>
      </c>
      <c r="B2454" s="9"/>
      <c r="C2454" s="9">
        <v>1</v>
      </c>
      <c r="D2454" s="9"/>
      <c r="E2454" s="9"/>
      <c r="F2454" s="9">
        <v>1</v>
      </c>
    </row>
    <row r="2455" spans="1:6" x14ac:dyDescent="0.25">
      <c r="A2455" s="14">
        <v>42172.460694444446</v>
      </c>
      <c r="B2455" s="9"/>
      <c r="C2455" s="9">
        <v>1</v>
      </c>
      <c r="D2455" s="9"/>
      <c r="E2455" s="9"/>
      <c r="F2455" s="9">
        <v>1</v>
      </c>
    </row>
    <row r="2456" spans="1:6" x14ac:dyDescent="0.25">
      <c r="A2456" s="14">
        <v>42172.477766203701</v>
      </c>
      <c r="B2456" s="9"/>
      <c r="C2456" s="9">
        <v>1</v>
      </c>
      <c r="D2456" s="9"/>
      <c r="E2456" s="9"/>
      <c r="F2456" s="9">
        <v>1</v>
      </c>
    </row>
    <row r="2457" spans="1:6" x14ac:dyDescent="0.25">
      <c r="A2457" s="14">
        <v>42172.549305555556</v>
      </c>
      <c r="B2457" s="9"/>
      <c r="C2457" s="9"/>
      <c r="D2457" s="9"/>
      <c r="E2457" s="9">
        <v>1</v>
      </c>
      <c r="F2457" s="9">
        <v>1</v>
      </c>
    </row>
    <row r="2458" spans="1:6" x14ac:dyDescent="0.25">
      <c r="A2458" s="14">
        <v>42172.608090277776</v>
      </c>
      <c r="B2458" s="9">
        <v>1</v>
      </c>
      <c r="C2458" s="9"/>
      <c r="D2458" s="9"/>
      <c r="E2458" s="9"/>
      <c r="F2458" s="9">
        <v>1</v>
      </c>
    </row>
    <row r="2459" spans="1:6" x14ac:dyDescent="0.25">
      <c r="A2459" s="14">
        <v>42172.698344907411</v>
      </c>
      <c r="B2459" s="9"/>
      <c r="C2459" s="9">
        <v>1</v>
      </c>
      <c r="D2459" s="9"/>
      <c r="E2459" s="9"/>
      <c r="F2459" s="9">
        <v>1</v>
      </c>
    </row>
    <row r="2460" spans="1:6" x14ac:dyDescent="0.25">
      <c r="A2460" s="14">
        <v>42172.750578703701</v>
      </c>
      <c r="B2460" s="9"/>
      <c r="C2460" s="9">
        <v>1</v>
      </c>
      <c r="D2460" s="9"/>
      <c r="E2460" s="9"/>
      <c r="F2460" s="9">
        <v>1</v>
      </c>
    </row>
    <row r="2461" spans="1:6" x14ac:dyDescent="0.25">
      <c r="A2461" s="14">
        <v>42173.067407407405</v>
      </c>
      <c r="B2461" s="9"/>
      <c r="C2461" s="9">
        <v>1</v>
      </c>
      <c r="D2461" s="9"/>
      <c r="E2461" s="9"/>
      <c r="F2461" s="9">
        <v>1</v>
      </c>
    </row>
    <row r="2462" spans="1:6" x14ac:dyDescent="0.25">
      <c r="A2462" s="14">
        <v>42173.258530092593</v>
      </c>
      <c r="B2462" s="9"/>
      <c r="C2462" s="9"/>
      <c r="D2462" s="9"/>
      <c r="E2462" s="9">
        <v>1</v>
      </c>
      <c r="F2462" s="9">
        <v>1</v>
      </c>
    </row>
    <row r="2463" spans="1:6" x14ac:dyDescent="0.25">
      <c r="A2463" s="14">
        <v>42173.462488425925</v>
      </c>
      <c r="B2463" s="9"/>
      <c r="C2463" s="9">
        <v>1</v>
      </c>
      <c r="D2463" s="9"/>
      <c r="E2463" s="9"/>
      <c r="F2463" s="9">
        <v>1</v>
      </c>
    </row>
    <row r="2464" spans="1:6" x14ac:dyDescent="0.25">
      <c r="A2464" s="14">
        <v>42173.53800925926</v>
      </c>
      <c r="B2464" s="9"/>
      <c r="C2464" s="9"/>
      <c r="D2464" s="9"/>
      <c r="E2464" s="9">
        <v>1</v>
      </c>
      <c r="F2464" s="9">
        <v>1</v>
      </c>
    </row>
    <row r="2465" spans="1:6" x14ac:dyDescent="0.25">
      <c r="A2465" s="14">
        <v>42173.594884259262</v>
      </c>
      <c r="B2465" s="9"/>
      <c r="C2465" s="9"/>
      <c r="D2465" s="9"/>
      <c r="E2465" s="9">
        <v>1</v>
      </c>
      <c r="F2465" s="9">
        <v>1</v>
      </c>
    </row>
    <row r="2466" spans="1:6" x14ac:dyDescent="0.25">
      <c r="A2466" s="14">
        <v>42173.63490740741</v>
      </c>
      <c r="B2466" s="9"/>
      <c r="C2466" s="9">
        <v>1</v>
      </c>
      <c r="D2466" s="9"/>
      <c r="E2466" s="9"/>
      <c r="F2466" s="9">
        <v>1</v>
      </c>
    </row>
    <row r="2467" spans="1:6" x14ac:dyDescent="0.25">
      <c r="A2467" s="14">
        <v>42173.761793981481</v>
      </c>
      <c r="B2467" s="9"/>
      <c r="C2467" s="9"/>
      <c r="D2467" s="9"/>
      <c r="E2467" s="9">
        <v>1</v>
      </c>
      <c r="F2467" s="9">
        <v>1</v>
      </c>
    </row>
    <row r="2468" spans="1:6" x14ac:dyDescent="0.25">
      <c r="A2468" s="14">
        <v>42174.572488425925</v>
      </c>
      <c r="B2468" s="9"/>
      <c r="C2468" s="9">
        <v>1</v>
      </c>
      <c r="D2468" s="9"/>
      <c r="E2468" s="9"/>
      <c r="F2468" s="9">
        <v>1</v>
      </c>
    </row>
    <row r="2469" spans="1:6" x14ac:dyDescent="0.25">
      <c r="A2469" s="14">
        <v>42175.572083333333</v>
      </c>
      <c r="B2469" s="9"/>
      <c r="C2469" s="9">
        <v>1</v>
      </c>
      <c r="D2469" s="9"/>
      <c r="E2469" s="9"/>
      <c r="F2469" s="9">
        <v>1</v>
      </c>
    </row>
    <row r="2470" spans="1:6" x14ac:dyDescent="0.25">
      <c r="A2470" s="14">
        <v>42175.608032407406</v>
      </c>
      <c r="B2470" s="9"/>
      <c r="C2470" s="9"/>
      <c r="D2470" s="9"/>
      <c r="E2470" s="9">
        <v>1</v>
      </c>
      <c r="F2470" s="9">
        <v>1</v>
      </c>
    </row>
    <row r="2471" spans="1:6" x14ac:dyDescent="0.25">
      <c r="A2471" s="14">
        <v>42175.740648148145</v>
      </c>
      <c r="B2471" s="9"/>
      <c r="C2471" s="9">
        <v>1</v>
      </c>
      <c r="D2471" s="9"/>
      <c r="E2471" s="9"/>
      <c r="F2471" s="9">
        <v>1</v>
      </c>
    </row>
    <row r="2472" spans="1:6" x14ac:dyDescent="0.25">
      <c r="A2472" s="14">
        <v>42176.210706018515</v>
      </c>
      <c r="B2472" s="9"/>
      <c r="C2472" s="9"/>
      <c r="D2472" s="9"/>
      <c r="E2472" s="9">
        <v>1</v>
      </c>
      <c r="F2472" s="9">
        <v>1</v>
      </c>
    </row>
    <row r="2473" spans="1:6" x14ac:dyDescent="0.25">
      <c r="A2473" s="14">
        <v>42176.798738425925</v>
      </c>
      <c r="B2473" s="9"/>
      <c r="C2473" s="9"/>
      <c r="D2473" s="9"/>
      <c r="E2473" s="9">
        <v>1</v>
      </c>
      <c r="F2473" s="9">
        <v>1</v>
      </c>
    </row>
    <row r="2474" spans="1:6" x14ac:dyDescent="0.25">
      <c r="A2474" s="14">
        <v>42177.283055555556</v>
      </c>
      <c r="B2474" s="9"/>
      <c r="C2474" s="9">
        <v>1</v>
      </c>
      <c r="D2474" s="9"/>
      <c r="E2474" s="9"/>
      <c r="F2474" s="9">
        <v>1</v>
      </c>
    </row>
    <row r="2475" spans="1:6" x14ac:dyDescent="0.25">
      <c r="A2475" s="14">
        <v>42177.334837962961</v>
      </c>
      <c r="B2475" s="9"/>
      <c r="C2475" s="9">
        <v>1</v>
      </c>
      <c r="D2475" s="9"/>
      <c r="E2475" s="9"/>
      <c r="F2475" s="9">
        <v>1</v>
      </c>
    </row>
    <row r="2476" spans="1:6" x14ac:dyDescent="0.25">
      <c r="A2476" s="14">
        <v>42177.553449074076</v>
      </c>
      <c r="B2476" s="9"/>
      <c r="C2476" s="9"/>
      <c r="D2476" s="9"/>
      <c r="E2476" s="9">
        <v>1</v>
      </c>
      <c r="F2476" s="9">
        <v>1</v>
      </c>
    </row>
    <row r="2477" spans="1:6" x14ac:dyDescent="0.25">
      <c r="A2477" s="14">
        <v>42177.58357638889</v>
      </c>
      <c r="B2477" s="9"/>
      <c r="C2477" s="9"/>
      <c r="D2477" s="9"/>
      <c r="E2477" s="9">
        <v>1</v>
      </c>
      <c r="F2477" s="9">
        <v>1</v>
      </c>
    </row>
    <row r="2478" spans="1:6" x14ac:dyDescent="0.25">
      <c r="A2478" s="14">
        <v>42177.755868055552</v>
      </c>
      <c r="B2478" s="9"/>
      <c r="C2478" s="9">
        <v>1</v>
      </c>
      <c r="D2478" s="9"/>
      <c r="E2478" s="9"/>
      <c r="F2478" s="9">
        <v>1</v>
      </c>
    </row>
    <row r="2479" spans="1:6" x14ac:dyDescent="0.25">
      <c r="A2479" s="14">
        <v>42178.07403935185</v>
      </c>
      <c r="B2479" s="9"/>
      <c r="C2479" s="9"/>
      <c r="D2479" s="9"/>
      <c r="E2479" s="9">
        <v>1</v>
      </c>
      <c r="F2479" s="9">
        <v>1</v>
      </c>
    </row>
    <row r="2480" spans="1:6" x14ac:dyDescent="0.25">
      <c r="A2480" s="14">
        <v>42178.406238425923</v>
      </c>
      <c r="B2480" s="9"/>
      <c r="C2480" s="9">
        <v>1</v>
      </c>
      <c r="D2480" s="9"/>
      <c r="E2480" s="9"/>
      <c r="F2480" s="9">
        <v>1</v>
      </c>
    </row>
    <row r="2481" spans="1:6" x14ac:dyDescent="0.25">
      <c r="A2481" s="14">
        <v>42178.607557870368</v>
      </c>
      <c r="B2481" s="9"/>
      <c r="C2481" s="9">
        <v>1</v>
      </c>
      <c r="D2481" s="9"/>
      <c r="E2481" s="9"/>
      <c r="F2481" s="9">
        <v>1</v>
      </c>
    </row>
    <row r="2482" spans="1:6" x14ac:dyDescent="0.25">
      <c r="A2482" s="14">
        <v>42178.952418981484</v>
      </c>
      <c r="B2482" s="9"/>
      <c r="C2482" s="9"/>
      <c r="D2482" s="9"/>
      <c r="E2482" s="9">
        <v>1</v>
      </c>
      <c r="F2482" s="9">
        <v>1</v>
      </c>
    </row>
    <row r="2483" spans="1:6" x14ac:dyDescent="0.25">
      <c r="A2483" s="14">
        <v>42179.098055555558</v>
      </c>
      <c r="B2483" s="9"/>
      <c r="C2483" s="9">
        <v>1</v>
      </c>
      <c r="D2483" s="9"/>
      <c r="E2483" s="9"/>
      <c r="F2483" s="9">
        <v>1</v>
      </c>
    </row>
    <row r="2484" spans="1:6" x14ac:dyDescent="0.25">
      <c r="A2484" s="14">
        <v>42179.136655092596</v>
      </c>
      <c r="B2484" s="9"/>
      <c r="C2484" s="9"/>
      <c r="D2484" s="9"/>
      <c r="E2484" s="9">
        <v>1</v>
      </c>
      <c r="F2484" s="9">
        <v>1</v>
      </c>
    </row>
    <row r="2485" spans="1:6" x14ac:dyDescent="0.25">
      <c r="A2485" s="14">
        <v>42179.4450462963</v>
      </c>
      <c r="B2485" s="9">
        <v>1</v>
      </c>
      <c r="C2485" s="9"/>
      <c r="D2485" s="9"/>
      <c r="E2485" s="9"/>
      <c r="F2485" s="9">
        <v>1</v>
      </c>
    </row>
    <row r="2486" spans="1:6" x14ac:dyDescent="0.25">
      <c r="A2486" s="14">
        <v>42179.646296296298</v>
      </c>
      <c r="B2486" s="9"/>
      <c r="C2486" s="9"/>
      <c r="D2486" s="9"/>
      <c r="E2486" s="9">
        <v>1</v>
      </c>
      <c r="F2486" s="9">
        <v>1</v>
      </c>
    </row>
    <row r="2487" spans="1:6" x14ac:dyDescent="0.25">
      <c r="A2487" s="14">
        <v>42179.690138888887</v>
      </c>
      <c r="B2487" s="9"/>
      <c r="C2487" s="9"/>
      <c r="D2487" s="9"/>
      <c r="E2487" s="9">
        <v>1</v>
      </c>
      <c r="F2487" s="9">
        <v>1</v>
      </c>
    </row>
    <row r="2488" spans="1:6" x14ac:dyDescent="0.25">
      <c r="A2488" s="14">
        <v>42179.9374537037</v>
      </c>
      <c r="B2488" s="9">
        <v>1</v>
      </c>
      <c r="C2488" s="9"/>
      <c r="D2488" s="9"/>
      <c r="E2488" s="9"/>
      <c r="F2488" s="9">
        <v>1</v>
      </c>
    </row>
    <row r="2489" spans="1:6" x14ac:dyDescent="0.25">
      <c r="A2489" s="14">
        <v>42179.977708333332</v>
      </c>
      <c r="B2489" s="9"/>
      <c r="C2489" s="9">
        <v>1</v>
      </c>
      <c r="D2489" s="9"/>
      <c r="E2489" s="9"/>
      <c r="F2489" s="9">
        <v>1</v>
      </c>
    </row>
    <row r="2490" spans="1:6" x14ac:dyDescent="0.25">
      <c r="A2490" s="14">
        <v>42180.181944444441</v>
      </c>
      <c r="B2490" s="9"/>
      <c r="C2490" s="9">
        <v>1</v>
      </c>
      <c r="D2490" s="9"/>
      <c r="E2490" s="9"/>
      <c r="F2490" s="9">
        <v>1</v>
      </c>
    </row>
    <row r="2491" spans="1:6" x14ac:dyDescent="0.25">
      <c r="A2491" s="14">
        <v>42181.693703703706</v>
      </c>
      <c r="B2491" s="9"/>
      <c r="C2491" s="9">
        <v>1</v>
      </c>
      <c r="D2491" s="9"/>
      <c r="E2491" s="9"/>
      <c r="F2491" s="9">
        <v>1</v>
      </c>
    </row>
    <row r="2492" spans="1:6" x14ac:dyDescent="0.25">
      <c r="A2492" s="14">
        <v>42181.800069444442</v>
      </c>
      <c r="B2492" s="9"/>
      <c r="C2492" s="9">
        <v>1</v>
      </c>
      <c r="D2492" s="9"/>
      <c r="E2492" s="9"/>
      <c r="F2492" s="9">
        <v>1</v>
      </c>
    </row>
    <row r="2493" spans="1:6" x14ac:dyDescent="0.25">
      <c r="A2493" s="14">
        <v>42181.854143518518</v>
      </c>
      <c r="B2493" s="9"/>
      <c r="C2493" s="9">
        <v>1</v>
      </c>
      <c r="D2493" s="9"/>
      <c r="E2493" s="9"/>
      <c r="F2493" s="9">
        <v>1</v>
      </c>
    </row>
    <row r="2494" spans="1:6" x14ac:dyDescent="0.25">
      <c r="A2494" s="14">
        <v>42181.899918981479</v>
      </c>
      <c r="B2494" s="9"/>
      <c r="C2494" s="9"/>
      <c r="D2494" s="9"/>
      <c r="E2494" s="9">
        <v>1</v>
      </c>
      <c r="F2494" s="9">
        <v>1</v>
      </c>
    </row>
    <row r="2495" spans="1:6" x14ac:dyDescent="0.25">
      <c r="A2495" s="14">
        <v>42182.026122685187</v>
      </c>
      <c r="B2495" s="9"/>
      <c r="C2495" s="9">
        <v>1</v>
      </c>
      <c r="D2495" s="9"/>
      <c r="E2495" s="9"/>
      <c r="F2495" s="9">
        <v>1</v>
      </c>
    </row>
    <row r="2496" spans="1:6" x14ac:dyDescent="0.25">
      <c r="A2496" s="14">
        <v>42183.022673611114</v>
      </c>
      <c r="B2496" s="9"/>
      <c r="C2496" s="9"/>
      <c r="D2496" s="9"/>
      <c r="E2496" s="9">
        <v>1</v>
      </c>
      <c r="F2496" s="9">
        <v>1</v>
      </c>
    </row>
    <row r="2497" spans="1:6" x14ac:dyDescent="0.25">
      <c r="A2497" s="14">
        <v>42183.977511574078</v>
      </c>
      <c r="B2497" s="9"/>
      <c r="C2497" s="9">
        <v>1</v>
      </c>
      <c r="D2497" s="9"/>
      <c r="E2497" s="9"/>
      <c r="F2497" s="9">
        <v>1</v>
      </c>
    </row>
    <row r="2498" spans="1:6" x14ac:dyDescent="0.25">
      <c r="A2498" s="14">
        <v>42184.001203703701</v>
      </c>
      <c r="B2498" s="9"/>
      <c r="C2498" s="9"/>
      <c r="D2498" s="9"/>
      <c r="E2498" s="9">
        <v>1</v>
      </c>
      <c r="F2498" s="9">
        <v>1</v>
      </c>
    </row>
    <row r="2499" spans="1:6" x14ac:dyDescent="0.25">
      <c r="A2499" s="14">
        <v>42184.364548611113</v>
      </c>
      <c r="B2499" s="9"/>
      <c r="C2499" s="9"/>
      <c r="D2499" s="9"/>
      <c r="E2499" s="9">
        <v>1</v>
      </c>
      <c r="F2499" s="9">
        <v>1</v>
      </c>
    </row>
    <row r="2500" spans="1:6" x14ac:dyDescent="0.25">
      <c r="A2500" s="14">
        <v>42184.417916666665</v>
      </c>
      <c r="B2500" s="9"/>
      <c r="C2500" s="9"/>
      <c r="D2500" s="9"/>
      <c r="E2500" s="9">
        <v>1</v>
      </c>
      <c r="F2500" s="9">
        <v>1</v>
      </c>
    </row>
    <row r="2501" spans="1:6" x14ac:dyDescent="0.25">
      <c r="A2501" s="14">
        <v>42184.438530092593</v>
      </c>
      <c r="B2501" s="9"/>
      <c r="C2501" s="9"/>
      <c r="D2501" s="9"/>
      <c r="E2501" s="9">
        <v>1</v>
      </c>
      <c r="F2501" s="9">
        <v>1</v>
      </c>
    </row>
    <row r="2502" spans="1:6" x14ac:dyDescent="0.25">
      <c r="A2502" s="14">
        <v>42184.608206018522</v>
      </c>
      <c r="B2502" s="9"/>
      <c r="C2502" s="9"/>
      <c r="D2502" s="9"/>
      <c r="E2502" s="9">
        <v>1</v>
      </c>
      <c r="F2502" s="9">
        <v>1</v>
      </c>
    </row>
    <row r="2503" spans="1:6" x14ac:dyDescent="0.25">
      <c r="A2503" s="14">
        <v>42184.666342592594</v>
      </c>
      <c r="B2503" s="9"/>
      <c r="C2503" s="9"/>
      <c r="D2503" s="9"/>
      <c r="E2503" s="9">
        <v>1</v>
      </c>
      <c r="F2503" s="9">
        <v>1</v>
      </c>
    </row>
    <row r="2504" spans="1:6" x14ac:dyDescent="0.25">
      <c r="A2504" s="14">
        <v>42184.850659722222</v>
      </c>
      <c r="B2504" s="9"/>
      <c r="C2504" s="9">
        <v>1</v>
      </c>
      <c r="D2504" s="9"/>
      <c r="E2504" s="9"/>
      <c r="F2504" s="9">
        <v>1</v>
      </c>
    </row>
    <row r="2505" spans="1:6" x14ac:dyDescent="0.25">
      <c r="A2505" s="14">
        <v>42185.058912037035</v>
      </c>
      <c r="B2505" s="9"/>
      <c r="C2505" s="9"/>
      <c r="D2505" s="9"/>
      <c r="E2505" s="9">
        <v>1</v>
      </c>
      <c r="F2505" s="9">
        <v>1</v>
      </c>
    </row>
    <row r="2506" spans="1:6" x14ac:dyDescent="0.25">
      <c r="A2506" s="14">
        <v>42185.189340277779</v>
      </c>
      <c r="B2506" s="9"/>
      <c r="C2506" s="9">
        <v>1</v>
      </c>
      <c r="D2506" s="9"/>
      <c r="E2506" s="9"/>
      <c r="F2506" s="9">
        <v>1</v>
      </c>
    </row>
    <row r="2507" spans="1:6" x14ac:dyDescent="0.25">
      <c r="A2507" s="14">
        <v>42185.312754629631</v>
      </c>
      <c r="B2507" s="9"/>
      <c r="C2507" s="9"/>
      <c r="D2507" s="9"/>
      <c r="E2507" s="9">
        <v>1</v>
      </c>
      <c r="F2507" s="9">
        <v>1</v>
      </c>
    </row>
    <row r="2508" spans="1:6" x14ac:dyDescent="0.25">
      <c r="A2508" s="14">
        <v>42185.347824074073</v>
      </c>
      <c r="B2508" s="9"/>
      <c r="C2508" s="9"/>
      <c r="D2508" s="9"/>
      <c r="E2508" s="9">
        <v>1</v>
      </c>
      <c r="F2508" s="9">
        <v>1</v>
      </c>
    </row>
    <row r="2509" spans="1:6" x14ac:dyDescent="0.25">
      <c r="A2509" s="14">
        <v>42185.802835648145</v>
      </c>
      <c r="B2509" s="9"/>
      <c r="C2509" s="9">
        <v>1</v>
      </c>
      <c r="D2509" s="9"/>
      <c r="E2509" s="9"/>
      <c r="F2509" s="9">
        <v>1</v>
      </c>
    </row>
    <row r="2510" spans="1:6" x14ac:dyDescent="0.25">
      <c r="A2510" s="14">
        <v>42186.049085648148</v>
      </c>
      <c r="B2510" s="9">
        <v>1</v>
      </c>
      <c r="C2510" s="9"/>
      <c r="D2510" s="9"/>
      <c r="E2510" s="9"/>
      <c r="F2510" s="9">
        <v>1</v>
      </c>
    </row>
    <row r="2511" spans="1:6" x14ac:dyDescent="0.25">
      <c r="A2511" s="14">
        <v>42186.647546296299</v>
      </c>
      <c r="B2511" s="9"/>
      <c r="C2511" s="9"/>
      <c r="D2511" s="9"/>
      <c r="E2511" s="9">
        <v>1</v>
      </c>
      <c r="F2511" s="9">
        <v>1</v>
      </c>
    </row>
    <row r="2512" spans="1:6" x14ac:dyDescent="0.25">
      <c r="A2512" s="14">
        <v>42186.917291666665</v>
      </c>
      <c r="B2512" s="9"/>
      <c r="C2512" s="9"/>
      <c r="D2512" s="9"/>
      <c r="E2512" s="9">
        <v>1</v>
      </c>
      <c r="F2512" s="9">
        <v>1</v>
      </c>
    </row>
    <row r="2513" spans="1:6" x14ac:dyDescent="0.25">
      <c r="A2513" s="14">
        <v>42187.073344907411</v>
      </c>
      <c r="B2513" s="9"/>
      <c r="C2513" s="9">
        <v>1</v>
      </c>
      <c r="D2513" s="9"/>
      <c r="E2513" s="9"/>
      <c r="F2513" s="9">
        <v>1</v>
      </c>
    </row>
    <row r="2514" spans="1:6" x14ac:dyDescent="0.25">
      <c r="A2514" s="14">
        <v>42187.712638888886</v>
      </c>
      <c r="B2514" s="9">
        <v>1</v>
      </c>
      <c r="C2514" s="9"/>
      <c r="D2514" s="9"/>
      <c r="E2514" s="9"/>
      <c r="F2514" s="9">
        <v>1</v>
      </c>
    </row>
    <row r="2515" spans="1:6" x14ac:dyDescent="0.25">
      <c r="A2515" s="14">
        <v>42187.731747685182</v>
      </c>
      <c r="B2515" s="9"/>
      <c r="C2515" s="9">
        <v>1</v>
      </c>
      <c r="D2515" s="9"/>
      <c r="E2515" s="9"/>
      <c r="F2515" s="9">
        <v>1</v>
      </c>
    </row>
    <row r="2516" spans="1:6" x14ac:dyDescent="0.25">
      <c r="A2516" s="14">
        <v>42187.804444444446</v>
      </c>
      <c r="B2516" s="9"/>
      <c r="C2516" s="9">
        <v>1</v>
      </c>
      <c r="D2516" s="9"/>
      <c r="E2516" s="9"/>
      <c r="F2516" s="9">
        <v>1</v>
      </c>
    </row>
    <row r="2517" spans="1:6" x14ac:dyDescent="0.25">
      <c r="A2517" s="14">
        <v>42188.043865740743</v>
      </c>
      <c r="B2517" s="9"/>
      <c r="C2517" s="9">
        <v>1</v>
      </c>
      <c r="D2517" s="9"/>
      <c r="E2517" s="9"/>
      <c r="F2517" s="9">
        <v>1</v>
      </c>
    </row>
    <row r="2518" spans="1:6" x14ac:dyDescent="0.25">
      <c r="A2518" s="14">
        <v>42188.259166666663</v>
      </c>
      <c r="B2518" s="9"/>
      <c r="C2518" s="9"/>
      <c r="D2518" s="9"/>
      <c r="E2518" s="9">
        <v>1</v>
      </c>
      <c r="F2518" s="9">
        <v>1</v>
      </c>
    </row>
    <row r="2519" spans="1:6" x14ac:dyDescent="0.25">
      <c r="A2519" s="14">
        <v>42188.595289351855</v>
      </c>
      <c r="B2519" s="9">
        <v>1</v>
      </c>
      <c r="C2519" s="9"/>
      <c r="D2519" s="9"/>
      <c r="E2519" s="9"/>
      <c r="F2519" s="9">
        <v>1</v>
      </c>
    </row>
    <row r="2520" spans="1:6" x14ac:dyDescent="0.25">
      <c r="A2520" s="14">
        <v>42188.624606481484</v>
      </c>
      <c r="B2520" s="9"/>
      <c r="C2520" s="9">
        <v>1</v>
      </c>
      <c r="D2520" s="9"/>
      <c r="E2520" s="9"/>
      <c r="F2520" s="9">
        <v>1</v>
      </c>
    </row>
    <row r="2521" spans="1:6" x14ac:dyDescent="0.25">
      <c r="A2521" s="14">
        <v>42188.822708333333</v>
      </c>
      <c r="B2521" s="9"/>
      <c r="C2521" s="9">
        <v>1</v>
      </c>
      <c r="D2521" s="9"/>
      <c r="E2521" s="9"/>
      <c r="F2521" s="9">
        <v>1</v>
      </c>
    </row>
    <row r="2522" spans="1:6" x14ac:dyDescent="0.25">
      <c r="A2522" s="14">
        <v>42189.464930555558</v>
      </c>
      <c r="B2522" s="9"/>
      <c r="C2522" s="9">
        <v>1</v>
      </c>
      <c r="D2522" s="9"/>
      <c r="E2522" s="9"/>
      <c r="F2522" s="9">
        <v>1</v>
      </c>
    </row>
    <row r="2523" spans="1:6" x14ac:dyDescent="0.25">
      <c r="A2523" s="14">
        <v>42190.815196759257</v>
      </c>
      <c r="B2523" s="9"/>
      <c r="C2523" s="9">
        <v>1</v>
      </c>
      <c r="D2523" s="9"/>
      <c r="E2523" s="9"/>
      <c r="F2523" s="9">
        <v>1</v>
      </c>
    </row>
    <row r="2524" spans="1:6" x14ac:dyDescent="0.25">
      <c r="A2524" s="14">
        <v>42191.155173611114</v>
      </c>
      <c r="B2524" s="9"/>
      <c r="C2524" s="9"/>
      <c r="D2524" s="9"/>
      <c r="E2524" s="9">
        <v>1</v>
      </c>
      <c r="F2524" s="9">
        <v>1</v>
      </c>
    </row>
    <row r="2525" spans="1:6" x14ac:dyDescent="0.25">
      <c r="A2525" s="14">
        <v>42191.493425925924</v>
      </c>
      <c r="B2525" s="9">
        <v>1</v>
      </c>
      <c r="C2525" s="9"/>
      <c r="D2525" s="9"/>
      <c r="E2525" s="9"/>
      <c r="F2525" s="9">
        <v>1</v>
      </c>
    </row>
    <row r="2526" spans="1:6" x14ac:dyDescent="0.25">
      <c r="A2526" s="14">
        <v>42191.615729166668</v>
      </c>
      <c r="B2526" s="9"/>
      <c r="C2526" s="9">
        <v>1</v>
      </c>
      <c r="D2526" s="9"/>
      <c r="E2526" s="9"/>
      <c r="F2526" s="9">
        <v>1</v>
      </c>
    </row>
    <row r="2527" spans="1:6" x14ac:dyDescent="0.25">
      <c r="A2527" s="14">
        <v>42192.25371527778</v>
      </c>
      <c r="B2527" s="9"/>
      <c r="C2527" s="9">
        <v>1</v>
      </c>
      <c r="D2527" s="9"/>
      <c r="E2527" s="9"/>
      <c r="F2527" s="9">
        <v>1</v>
      </c>
    </row>
    <row r="2528" spans="1:6" x14ac:dyDescent="0.25">
      <c r="A2528" s="14">
        <v>42192.383611111109</v>
      </c>
      <c r="B2528" s="9"/>
      <c r="C2528" s="9"/>
      <c r="D2528" s="9"/>
      <c r="E2528" s="9">
        <v>1</v>
      </c>
      <c r="F2528" s="9">
        <v>1</v>
      </c>
    </row>
    <row r="2529" spans="1:6" x14ac:dyDescent="0.25">
      <c r="A2529" s="14">
        <v>42192.438738425924</v>
      </c>
      <c r="B2529" s="9"/>
      <c r="C2529" s="9"/>
      <c r="D2529" s="9"/>
      <c r="E2529" s="9">
        <v>1</v>
      </c>
      <c r="F2529" s="9">
        <v>1</v>
      </c>
    </row>
    <row r="2530" spans="1:6" x14ac:dyDescent="0.25">
      <c r="A2530" s="14">
        <v>42192.467488425929</v>
      </c>
      <c r="B2530" s="9"/>
      <c r="C2530" s="9">
        <v>1</v>
      </c>
      <c r="D2530" s="9"/>
      <c r="E2530" s="9"/>
      <c r="F2530" s="9">
        <v>1</v>
      </c>
    </row>
    <row r="2531" spans="1:6" x14ac:dyDescent="0.25">
      <c r="A2531" s="14">
        <v>42192.607905092591</v>
      </c>
      <c r="B2531" s="9"/>
      <c r="C2531" s="9">
        <v>1</v>
      </c>
      <c r="D2531" s="9"/>
      <c r="E2531" s="9"/>
      <c r="F2531" s="9">
        <v>1</v>
      </c>
    </row>
    <row r="2532" spans="1:6" x14ac:dyDescent="0.25">
      <c r="A2532" s="14">
        <v>42192.69736111111</v>
      </c>
      <c r="B2532" s="9"/>
      <c r="C2532" s="9">
        <v>1</v>
      </c>
      <c r="D2532" s="9"/>
      <c r="E2532" s="9"/>
      <c r="F2532" s="9">
        <v>1</v>
      </c>
    </row>
    <row r="2533" spans="1:6" x14ac:dyDescent="0.25">
      <c r="A2533" s="14">
        <v>42192.725624999999</v>
      </c>
      <c r="B2533" s="9"/>
      <c r="C2533" s="9"/>
      <c r="D2533" s="9"/>
      <c r="E2533" s="9">
        <v>1</v>
      </c>
      <c r="F2533" s="9">
        <v>1</v>
      </c>
    </row>
    <row r="2534" spans="1:6" x14ac:dyDescent="0.25">
      <c r="A2534" s="14">
        <v>42193.273958333331</v>
      </c>
      <c r="B2534" s="9"/>
      <c r="C2534" s="9">
        <v>1</v>
      </c>
      <c r="D2534" s="9"/>
      <c r="E2534" s="9"/>
      <c r="F2534" s="9">
        <v>1</v>
      </c>
    </row>
    <row r="2535" spans="1:6" x14ac:dyDescent="0.25">
      <c r="A2535" s="14">
        <v>42193.442337962966</v>
      </c>
      <c r="B2535" s="9"/>
      <c r="C2535" s="9"/>
      <c r="D2535" s="9"/>
      <c r="E2535" s="9">
        <v>1</v>
      </c>
      <c r="F2535" s="9">
        <v>1</v>
      </c>
    </row>
    <row r="2536" spans="1:6" x14ac:dyDescent="0.25">
      <c r="A2536" s="14">
        <v>42193.5155787037</v>
      </c>
      <c r="B2536" s="9"/>
      <c r="C2536" s="9"/>
      <c r="D2536" s="9"/>
      <c r="E2536" s="9">
        <v>1</v>
      </c>
      <c r="F2536" s="9">
        <v>1</v>
      </c>
    </row>
    <row r="2537" spans="1:6" x14ac:dyDescent="0.25">
      <c r="A2537" s="14">
        <v>42193.563148148147</v>
      </c>
      <c r="B2537" s="9"/>
      <c r="C2537" s="9"/>
      <c r="D2537" s="9"/>
      <c r="E2537" s="9">
        <v>1</v>
      </c>
      <c r="F2537" s="9">
        <v>1</v>
      </c>
    </row>
    <row r="2538" spans="1:6" x14ac:dyDescent="0.25">
      <c r="A2538" s="14">
        <v>42193.605196759258</v>
      </c>
      <c r="B2538" s="9"/>
      <c r="C2538" s="9"/>
      <c r="D2538" s="9"/>
      <c r="E2538" s="9">
        <v>1</v>
      </c>
      <c r="F2538" s="9">
        <v>1</v>
      </c>
    </row>
    <row r="2539" spans="1:6" x14ac:dyDescent="0.25">
      <c r="A2539" s="14">
        <v>42193.733425925922</v>
      </c>
      <c r="B2539" s="9">
        <v>1</v>
      </c>
      <c r="C2539" s="9"/>
      <c r="D2539" s="9"/>
      <c r="E2539" s="9"/>
      <c r="F2539" s="9">
        <v>1</v>
      </c>
    </row>
    <row r="2540" spans="1:6" x14ac:dyDescent="0.25">
      <c r="A2540" s="14">
        <v>42193.887824074074</v>
      </c>
      <c r="B2540" s="9"/>
      <c r="C2540" s="9"/>
      <c r="D2540" s="9"/>
      <c r="E2540" s="9">
        <v>1</v>
      </c>
      <c r="F2540" s="9">
        <v>1</v>
      </c>
    </row>
    <row r="2541" spans="1:6" x14ac:dyDescent="0.25">
      <c r="A2541" s="14">
        <v>42194.149398148147</v>
      </c>
      <c r="B2541" s="9">
        <v>1</v>
      </c>
      <c r="C2541" s="9"/>
      <c r="D2541" s="9"/>
      <c r="E2541" s="9"/>
      <c r="F2541" s="9">
        <v>1</v>
      </c>
    </row>
    <row r="2542" spans="1:6" x14ac:dyDescent="0.25">
      <c r="A2542" s="14">
        <v>42194.440011574072</v>
      </c>
      <c r="B2542" s="9">
        <v>1</v>
      </c>
      <c r="C2542" s="9"/>
      <c r="D2542" s="9"/>
      <c r="E2542" s="9"/>
      <c r="F2542" s="9">
        <v>1</v>
      </c>
    </row>
    <row r="2543" spans="1:6" x14ac:dyDescent="0.25">
      <c r="A2543" s="14">
        <v>42194.543344907404</v>
      </c>
      <c r="B2543" s="9"/>
      <c r="C2543" s="9"/>
      <c r="D2543" s="9"/>
      <c r="E2543" s="9">
        <v>1</v>
      </c>
      <c r="F2543" s="9">
        <v>1</v>
      </c>
    </row>
    <row r="2544" spans="1:6" x14ac:dyDescent="0.25">
      <c r="A2544" s="14">
        <v>42194.625451388885</v>
      </c>
      <c r="B2544" s="9"/>
      <c r="C2544" s="9">
        <v>1</v>
      </c>
      <c r="D2544" s="9"/>
      <c r="E2544" s="9"/>
      <c r="F2544" s="9">
        <v>1</v>
      </c>
    </row>
    <row r="2545" spans="1:6" x14ac:dyDescent="0.25">
      <c r="A2545" s="14">
        <v>42194.979201388887</v>
      </c>
      <c r="B2545" s="9">
        <v>1</v>
      </c>
      <c r="C2545" s="9"/>
      <c r="D2545" s="9"/>
      <c r="E2545" s="9"/>
      <c r="F2545" s="9">
        <v>1</v>
      </c>
    </row>
    <row r="2546" spans="1:6" x14ac:dyDescent="0.25">
      <c r="A2546" s="14">
        <v>42195.435532407406</v>
      </c>
      <c r="B2546" s="9"/>
      <c r="C2546" s="9">
        <v>1</v>
      </c>
      <c r="D2546" s="9"/>
      <c r="E2546" s="9"/>
      <c r="F2546" s="9">
        <v>1</v>
      </c>
    </row>
    <row r="2547" spans="1:6" x14ac:dyDescent="0.25">
      <c r="A2547" s="14">
        <v>42195.541412037041</v>
      </c>
      <c r="B2547" s="9"/>
      <c r="C2547" s="9"/>
      <c r="D2547" s="9"/>
      <c r="E2547" s="9">
        <v>1</v>
      </c>
      <c r="F2547" s="9">
        <v>1</v>
      </c>
    </row>
    <row r="2548" spans="1:6" x14ac:dyDescent="0.25">
      <c r="A2548" s="14">
        <v>42195.820370370369</v>
      </c>
      <c r="B2548" s="9"/>
      <c r="C2548" s="9"/>
      <c r="D2548" s="9"/>
      <c r="E2548" s="9">
        <v>1</v>
      </c>
      <c r="F2548" s="9">
        <v>1</v>
      </c>
    </row>
    <row r="2549" spans="1:6" x14ac:dyDescent="0.25">
      <c r="A2549" s="14">
        <v>42195.958541666667</v>
      </c>
      <c r="B2549" s="9"/>
      <c r="C2549" s="9">
        <v>1</v>
      </c>
      <c r="D2549" s="9"/>
      <c r="E2549" s="9"/>
      <c r="F2549" s="9">
        <v>1</v>
      </c>
    </row>
    <row r="2550" spans="1:6" x14ac:dyDescent="0.25">
      <c r="A2550" s="14">
        <v>42196.720335648148</v>
      </c>
      <c r="B2550" s="9"/>
      <c r="C2550" s="9"/>
      <c r="D2550" s="9"/>
      <c r="E2550" s="9">
        <v>1</v>
      </c>
      <c r="F2550" s="9">
        <v>1</v>
      </c>
    </row>
    <row r="2551" spans="1:6" x14ac:dyDescent="0.25">
      <c r="A2551" s="14">
        <v>42197.563657407409</v>
      </c>
      <c r="B2551" s="9"/>
      <c r="C2551" s="9"/>
      <c r="D2551" s="9"/>
      <c r="E2551" s="9">
        <v>1</v>
      </c>
      <c r="F2551" s="9">
        <v>1</v>
      </c>
    </row>
    <row r="2552" spans="1:6" x14ac:dyDescent="0.25">
      <c r="A2552" s="14">
        <v>42198.351145833331</v>
      </c>
      <c r="B2552" s="9">
        <v>1</v>
      </c>
      <c r="C2552" s="9"/>
      <c r="D2552" s="9"/>
      <c r="E2552" s="9"/>
      <c r="F2552" s="9">
        <v>1</v>
      </c>
    </row>
    <row r="2553" spans="1:6" x14ac:dyDescent="0.25">
      <c r="A2553" s="14">
        <v>42198.468321759261</v>
      </c>
      <c r="B2553" s="9"/>
      <c r="C2553" s="9"/>
      <c r="D2553" s="9"/>
      <c r="E2553" s="9">
        <v>1</v>
      </c>
      <c r="F2553" s="9">
        <v>1</v>
      </c>
    </row>
    <row r="2554" spans="1:6" x14ac:dyDescent="0.25">
      <c r="A2554" s="14">
        <v>42198.486805555556</v>
      </c>
      <c r="B2554" s="9"/>
      <c r="C2554" s="9">
        <v>1</v>
      </c>
      <c r="D2554" s="9"/>
      <c r="E2554" s="9"/>
      <c r="F2554" s="9">
        <v>1</v>
      </c>
    </row>
    <row r="2555" spans="1:6" x14ac:dyDescent="0.25">
      <c r="A2555" s="14">
        <v>42198.541921296295</v>
      </c>
      <c r="B2555" s="9"/>
      <c r="C2555" s="9"/>
      <c r="D2555" s="9"/>
      <c r="E2555" s="9">
        <v>1</v>
      </c>
      <c r="F2555" s="9">
        <v>1</v>
      </c>
    </row>
    <row r="2556" spans="1:6" x14ac:dyDescent="0.25">
      <c r="A2556" s="14">
        <v>42198.557511574072</v>
      </c>
      <c r="B2556" s="9"/>
      <c r="C2556" s="9">
        <v>1</v>
      </c>
      <c r="D2556" s="9"/>
      <c r="E2556" s="9"/>
      <c r="F2556" s="9">
        <v>1</v>
      </c>
    </row>
    <row r="2557" spans="1:6" x14ac:dyDescent="0.25">
      <c r="A2557" s="14">
        <v>42198.567453703705</v>
      </c>
      <c r="B2557" s="9">
        <v>1</v>
      </c>
      <c r="C2557" s="9"/>
      <c r="D2557" s="9"/>
      <c r="E2557" s="9"/>
      <c r="F2557" s="9">
        <v>1</v>
      </c>
    </row>
    <row r="2558" spans="1:6" x14ac:dyDescent="0.25">
      <c r="A2558" s="14">
        <v>42199.118738425925</v>
      </c>
      <c r="B2558" s="9"/>
      <c r="C2558" s="9"/>
      <c r="D2558" s="9"/>
      <c r="E2558" s="9">
        <v>1</v>
      </c>
      <c r="F2558" s="9">
        <v>1</v>
      </c>
    </row>
    <row r="2559" spans="1:6" x14ac:dyDescent="0.25">
      <c r="A2559" s="14">
        <v>42199.157511574071</v>
      </c>
      <c r="B2559" s="9"/>
      <c r="C2559" s="9"/>
      <c r="D2559" s="9"/>
      <c r="E2559" s="9">
        <v>1</v>
      </c>
      <c r="F2559" s="9">
        <v>1</v>
      </c>
    </row>
    <row r="2560" spans="1:6" x14ac:dyDescent="0.25">
      <c r="A2560" s="14">
        <v>42199.361666666664</v>
      </c>
      <c r="B2560" s="9"/>
      <c r="C2560" s="9"/>
      <c r="D2560" s="9"/>
      <c r="E2560" s="9">
        <v>1</v>
      </c>
      <c r="F2560" s="9">
        <v>1</v>
      </c>
    </row>
    <row r="2561" spans="1:6" x14ac:dyDescent="0.25">
      <c r="A2561" s="14">
        <v>42199.410185185188</v>
      </c>
      <c r="B2561" s="9"/>
      <c r="C2561" s="9"/>
      <c r="D2561" s="9"/>
      <c r="E2561" s="9">
        <v>1</v>
      </c>
      <c r="F2561" s="9">
        <v>1</v>
      </c>
    </row>
    <row r="2562" spans="1:6" x14ac:dyDescent="0.25">
      <c r="A2562" s="14">
        <v>42199.440578703703</v>
      </c>
      <c r="B2562" s="9"/>
      <c r="C2562" s="9">
        <v>1</v>
      </c>
      <c r="D2562" s="9"/>
      <c r="E2562" s="9"/>
      <c r="F2562" s="9">
        <v>1</v>
      </c>
    </row>
    <row r="2563" spans="1:6" x14ac:dyDescent="0.25">
      <c r="A2563" s="14">
        <v>42199.442986111113</v>
      </c>
      <c r="B2563" s="9"/>
      <c r="C2563" s="9"/>
      <c r="D2563" s="9"/>
      <c r="E2563" s="9">
        <v>1</v>
      </c>
      <c r="F2563" s="9">
        <v>1</v>
      </c>
    </row>
    <row r="2564" spans="1:6" x14ac:dyDescent="0.25">
      <c r="A2564" s="14">
        <v>42199.665069444447</v>
      </c>
      <c r="B2564" s="9"/>
      <c r="C2564" s="9">
        <v>1</v>
      </c>
      <c r="D2564" s="9"/>
      <c r="E2564" s="9"/>
      <c r="F2564" s="9">
        <v>1</v>
      </c>
    </row>
    <row r="2565" spans="1:6" x14ac:dyDescent="0.25">
      <c r="A2565" s="14">
        <v>42200.053460648145</v>
      </c>
      <c r="B2565" s="9">
        <v>1</v>
      </c>
      <c r="C2565" s="9"/>
      <c r="D2565" s="9"/>
      <c r="E2565" s="9"/>
      <c r="F2565" s="9">
        <v>1</v>
      </c>
    </row>
    <row r="2566" spans="1:6" x14ac:dyDescent="0.25">
      <c r="A2566" s="14">
        <v>42200.333935185183</v>
      </c>
      <c r="B2566" s="9">
        <v>1</v>
      </c>
      <c r="C2566" s="9"/>
      <c r="D2566" s="9"/>
      <c r="E2566" s="9"/>
      <c r="F2566" s="9">
        <v>1</v>
      </c>
    </row>
    <row r="2567" spans="1:6" x14ac:dyDescent="0.25">
      <c r="A2567" s="14">
        <v>42200.369976851849</v>
      </c>
      <c r="B2567" s="9"/>
      <c r="C2567" s="9"/>
      <c r="D2567" s="9"/>
      <c r="E2567" s="9">
        <v>1</v>
      </c>
      <c r="F2567" s="9">
        <v>1</v>
      </c>
    </row>
    <row r="2568" spans="1:6" x14ac:dyDescent="0.25">
      <c r="A2568" s="14">
        <v>42200.417500000003</v>
      </c>
      <c r="B2568" s="9"/>
      <c r="C2568" s="9"/>
      <c r="D2568" s="9"/>
      <c r="E2568" s="9">
        <v>1</v>
      </c>
      <c r="F2568" s="9">
        <v>1</v>
      </c>
    </row>
    <row r="2569" spans="1:6" x14ac:dyDescent="0.25">
      <c r="A2569" s="14">
        <v>42200.457928240743</v>
      </c>
      <c r="B2569" s="9"/>
      <c r="C2569" s="9"/>
      <c r="D2569" s="9"/>
      <c r="E2569" s="9">
        <v>1</v>
      </c>
      <c r="F2569" s="9">
        <v>1</v>
      </c>
    </row>
    <row r="2570" spans="1:6" x14ac:dyDescent="0.25">
      <c r="A2570" s="14">
        <v>42200.468263888892</v>
      </c>
      <c r="B2570" s="9"/>
      <c r="C2570" s="9"/>
      <c r="D2570" s="9"/>
      <c r="E2570" s="9">
        <v>1</v>
      </c>
      <c r="F2570" s="9">
        <v>1</v>
      </c>
    </row>
    <row r="2571" spans="1:6" x14ac:dyDescent="0.25">
      <c r="A2571" s="14">
        <v>42200.549907407411</v>
      </c>
      <c r="B2571" s="9"/>
      <c r="C2571" s="9"/>
      <c r="D2571" s="9"/>
      <c r="E2571" s="9">
        <v>1</v>
      </c>
      <c r="F2571" s="9">
        <v>1</v>
      </c>
    </row>
    <row r="2572" spans="1:6" x14ac:dyDescent="0.25">
      <c r="A2572" s="14">
        <v>42201.227893518517</v>
      </c>
      <c r="B2572" s="9"/>
      <c r="C2572" s="9">
        <v>1</v>
      </c>
      <c r="D2572" s="9"/>
      <c r="E2572" s="9"/>
      <c r="F2572" s="9">
        <v>1</v>
      </c>
    </row>
    <row r="2573" spans="1:6" x14ac:dyDescent="0.25">
      <c r="A2573" s="14">
        <v>42201.466678240744</v>
      </c>
      <c r="B2573" s="9"/>
      <c r="C2573" s="9"/>
      <c r="D2573" s="9"/>
      <c r="E2573" s="9">
        <v>1</v>
      </c>
      <c r="F2573" s="9">
        <v>1</v>
      </c>
    </row>
    <row r="2574" spans="1:6" x14ac:dyDescent="0.25">
      <c r="A2574" s="14">
        <v>42202.069861111115</v>
      </c>
      <c r="B2574" s="9"/>
      <c r="C2574" s="9"/>
      <c r="D2574" s="9"/>
      <c r="E2574" s="9">
        <v>1</v>
      </c>
      <c r="F2574" s="9">
        <v>1</v>
      </c>
    </row>
    <row r="2575" spans="1:6" x14ac:dyDescent="0.25">
      <c r="A2575" s="14">
        <v>42202.385960648149</v>
      </c>
      <c r="B2575" s="9"/>
      <c r="C2575" s="9">
        <v>1</v>
      </c>
      <c r="D2575" s="9"/>
      <c r="E2575" s="9"/>
      <c r="F2575" s="9">
        <v>1</v>
      </c>
    </row>
    <row r="2576" spans="1:6" x14ac:dyDescent="0.25">
      <c r="A2576" s="14">
        <v>42203.223796296297</v>
      </c>
      <c r="B2576" s="9"/>
      <c r="C2576" s="9"/>
      <c r="D2576" s="9"/>
      <c r="E2576" s="9">
        <v>1</v>
      </c>
      <c r="F2576" s="9">
        <v>1</v>
      </c>
    </row>
    <row r="2577" spans="1:6" x14ac:dyDescent="0.25">
      <c r="A2577" s="14">
        <v>42203.46943287037</v>
      </c>
      <c r="B2577" s="9"/>
      <c r="C2577" s="9">
        <v>1</v>
      </c>
      <c r="D2577" s="9"/>
      <c r="E2577" s="9"/>
      <c r="F2577" s="9">
        <v>1</v>
      </c>
    </row>
    <row r="2578" spans="1:6" x14ac:dyDescent="0.25">
      <c r="A2578" s="14">
        <v>42203.471967592595</v>
      </c>
      <c r="B2578" s="9"/>
      <c r="C2578" s="9"/>
      <c r="D2578" s="9"/>
      <c r="E2578" s="9">
        <v>1</v>
      </c>
      <c r="F2578" s="9">
        <v>1</v>
      </c>
    </row>
    <row r="2579" spans="1:6" x14ac:dyDescent="0.25">
      <c r="A2579" s="14">
        <v>42204.667534722219</v>
      </c>
      <c r="B2579" s="9"/>
      <c r="C2579" s="9">
        <v>1</v>
      </c>
      <c r="D2579" s="9"/>
      <c r="E2579" s="9"/>
      <c r="F2579" s="9">
        <v>1</v>
      </c>
    </row>
    <row r="2580" spans="1:6" x14ac:dyDescent="0.25">
      <c r="A2580" s="14">
        <v>42204.962685185186</v>
      </c>
      <c r="B2580" s="9"/>
      <c r="C2580" s="9">
        <v>1</v>
      </c>
      <c r="D2580" s="9"/>
      <c r="E2580" s="9"/>
      <c r="F2580" s="9">
        <v>1</v>
      </c>
    </row>
    <row r="2581" spans="1:6" x14ac:dyDescent="0.25">
      <c r="A2581" s="14">
        <v>42205.502546296295</v>
      </c>
      <c r="B2581" s="9"/>
      <c r="C2581" s="9"/>
      <c r="D2581" s="9"/>
      <c r="E2581" s="9">
        <v>1</v>
      </c>
      <c r="F2581" s="9">
        <v>1</v>
      </c>
    </row>
    <row r="2582" spans="1:6" x14ac:dyDescent="0.25">
      <c r="A2582" s="14">
        <v>42205.510555555556</v>
      </c>
      <c r="B2582" s="9"/>
      <c r="C2582" s="9"/>
      <c r="D2582" s="9"/>
      <c r="E2582" s="9">
        <v>1</v>
      </c>
      <c r="F2582" s="9">
        <v>1</v>
      </c>
    </row>
    <row r="2583" spans="1:6" x14ac:dyDescent="0.25">
      <c r="A2583" s="14">
        <v>42206.554884259262</v>
      </c>
      <c r="B2583" s="9"/>
      <c r="C2583" s="9">
        <v>1</v>
      </c>
      <c r="D2583" s="9"/>
      <c r="E2583" s="9"/>
      <c r="F2583" s="9">
        <v>1</v>
      </c>
    </row>
    <row r="2584" spans="1:6" x14ac:dyDescent="0.25">
      <c r="A2584" s="14">
        <v>42206.62703703704</v>
      </c>
      <c r="B2584" s="9"/>
      <c r="C2584" s="9"/>
      <c r="D2584" s="9"/>
      <c r="E2584" s="9">
        <v>1</v>
      </c>
      <c r="F2584" s="9">
        <v>1</v>
      </c>
    </row>
    <row r="2585" spans="1:6" x14ac:dyDescent="0.25">
      <c r="A2585" s="14">
        <v>42207.051585648151</v>
      </c>
      <c r="B2585" s="9"/>
      <c r="C2585" s="9"/>
      <c r="D2585" s="9"/>
      <c r="E2585" s="9">
        <v>1</v>
      </c>
      <c r="F2585" s="9">
        <v>1</v>
      </c>
    </row>
    <row r="2586" spans="1:6" x14ac:dyDescent="0.25">
      <c r="A2586" s="14">
        <v>42207.378657407404</v>
      </c>
      <c r="B2586" s="9"/>
      <c r="C2586" s="9"/>
      <c r="D2586" s="9"/>
      <c r="E2586" s="9">
        <v>1</v>
      </c>
      <c r="F2586" s="9">
        <v>1</v>
      </c>
    </row>
    <row r="2587" spans="1:6" x14ac:dyDescent="0.25">
      <c r="A2587" s="14">
        <v>42207.538344907407</v>
      </c>
      <c r="B2587" s="9"/>
      <c r="C2587" s="9"/>
      <c r="D2587" s="9"/>
      <c r="E2587" s="9">
        <v>1</v>
      </c>
      <c r="F2587" s="9">
        <v>1</v>
      </c>
    </row>
    <row r="2588" spans="1:6" x14ac:dyDescent="0.25">
      <c r="A2588" s="14">
        <v>42207.587453703702</v>
      </c>
      <c r="B2588" s="9"/>
      <c r="C2588" s="9">
        <v>1</v>
      </c>
      <c r="D2588" s="9"/>
      <c r="E2588" s="9"/>
      <c r="F2588" s="9">
        <v>1</v>
      </c>
    </row>
    <row r="2589" spans="1:6" x14ac:dyDescent="0.25">
      <c r="A2589" s="14">
        <v>42208.420358796298</v>
      </c>
      <c r="B2589" s="9"/>
      <c r="C2589" s="9">
        <v>1</v>
      </c>
      <c r="D2589" s="9"/>
      <c r="E2589" s="9"/>
      <c r="F2589" s="9">
        <v>1</v>
      </c>
    </row>
    <row r="2590" spans="1:6" x14ac:dyDescent="0.25">
      <c r="A2590" s="14">
        <v>42208.471689814818</v>
      </c>
      <c r="B2590" s="9"/>
      <c r="C2590" s="9"/>
      <c r="D2590" s="9"/>
      <c r="E2590" s="9">
        <v>1</v>
      </c>
      <c r="F2590" s="9">
        <v>1</v>
      </c>
    </row>
    <row r="2591" spans="1:6" x14ac:dyDescent="0.25">
      <c r="A2591" s="14">
        <v>42208.638136574074</v>
      </c>
      <c r="B2591" s="9"/>
      <c r="C2591" s="9"/>
      <c r="D2591" s="9"/>
      <c r="E2591" s="9">
        <v>1</v>
      </c>
      <c r="F2591" s="9">
        <v>1</v>
      </c>
    </row>
    <row r="2592" spans="1:6" x14ac:dyDescent="0.25">
      <c r="A2592" s="14">
        <v>42209.359490740739</v>
      </c>
      <c r="B2592" s="9"/>
      <c r="C2592" s="9"/>
      <c r="D2592" s="9"/>
      <c r="E2592" s="9">
        <v>1</v>
      </c>
      <c r="F2592" s="9">
        <v>1</v>
      </c>
    </row>
    <row r="2593" spans="1:6" x14ac:dyDescent="0.25">
      <c r="A2593" s="14">
        <v>42209.385358796295</v>
      </c>
      <c r="B2593" s="9"/>
      <c r="C2593" s="9"/>
      <c r="D2593" s="9"/>
      <c r="E2593" s="9">
        <v>1</v>
      </c>
      <c r="F2593" s="9">
        <v>1</v>
      </c>
    </row>
    <row r="2594" spans="1:6" x14ac:dyDescent="0.25">
      <c r="A2594" s="14">
        <v>42209.464548611111</v>
      </c>
      <c r="B2594" s="9"/>
      <c r="C2594" s="9">
        <v>1</v>
      </c>
      <c r="D2594" s="9"/>
      <c r="E2594" s="9"/>
      <c r="F2594" s="9">
        <v>1</v>
      </c>
    </row>
    <row r="2595" spans="1:6" x14ac:dyDescent="0.25">
      <c r="A2595" s="14">
        <v>42210.231435185182</v>
      </c>
      <c r="B2595" s="9"/>
      <c r="C2595" s="9">
        <v>1</v>
      </c>
      <c r="D2595" s="9"/>
      <c r="E2595" s="9"/>
      <c r="F2595" s="9">
        <v>1</v>
      </c>
    </row>
    <row r="2596" spans="1:6" x14ac:dyDescent="0.25">
      <c r="A2596" s="14">
        <v>42211.420277777775</v>
      </c>
      <c r="B2596" s="9"/>
      <c r="C2596" s="9"/>
      <c r="D2596" s="9"/>
      <c r="E2596" s="9">
        <v>1</v>
      </c>
      <c r="F2596" s="9">
        <v>1</v>
      </c>
    </row>
    <row r="2597" spans="1:6" x14ac:dyDescent="0.25">
      <c r="A2597" s="14">
        <v>42211.524097222224</v>
      </c>
      <c r="B2597" s="9"/>
      <c r="C2597" s="9">
        <v>1</v>
      </c>
      <c r="D2597" s="9"/>
      <c r="E2597" s="9"/>
      <c r="F2597" s="9">
        <v>1</v>
      </c>
    </row>
    <row r="2598" spans="1:6" x14ac:dyDescent="0.25">
      <c r="A2598" s="14">
        <v>42211.742951388886</v>
      </c>
      <c r="B2598" s="9"/>
      <c r="C2598" s="9"/>
      <c r="D2598" s="9"/>
      <c r="E2598" s="9">
        <v>1</v>
      </c>
      <c r="F2598" s="9">
        <v>1</v>
      </c>
    </row>
    <row r="2599" spans="1:6" x14ac:dyDescent="0.25">
      <c r="A2599" s="14">
        <v>42211.786215277774</v>
      </c>
      <c r="B2599" s="9"/>
      <c r="C2599" s="9"/>
      <c r="D2599" s="9"/>
      <c r="E2599" s="9">
        <v>1</v>
      </c>
      <c r="F2599" s="9">
        <v>1</v>
      </c>
    </row>
    <row r="2600" spans="1:6" x14ac:dyDescent="0.25">
      <c r="A2600" s="14">
        <v>42212.415856481479</v>
      </c>
      <c r="B2600" s="9"/>
      <c r="C2600" s="9">
        <v>1</v>
      </c>
      <c r="D2600" s="9"/>
      <c r="E2600" s="9"/>
      <c r="F2600" s="9">
        <v>1</v>
      </c>
    </row>
    <row r="2601" spans="1:6" x14ac:dyDescent="0.25">
      <c r="A2601" s="14">
        <v>42212.804745370369</v>
      </c>
      <c r="B2601" s="9">
        <v>1</v>
      </c>
      <c r="C2601" s="9"/>
      <c r="D2601" s="9"/>
      <c r="E2601" s="9"/>
      <c r="F2601" s="9">
        <v>1</v>
      </c>
    </row>
    <row r="2602" spans="1:6" x14ac:dyDescent="0.25">
      <c r="A2602" s="14">
        <v>42213.2971412037</v>
      </c>
      <c r="B2602" s="9"/>
      <c r="C2602" s="9"/>
      <c r="D2602" s="9"/>
      <c r="E2602" s="9">
        <v>1</v>
      </c>
      <c r="F2602" s="9">
        <v>1</v>
      </c>
    </row>
    <row r="2603" spans="1:6" x14ac:dyDescent="0.25">
      <c r="A2603" s="14">
        <v>42213.454571759263</v>
      </c>
      <c r="B2603" s="9"/>
      <c r="C2603" s="9">
        <v>1</v>
      </c>
      <c r="D2603" s="9"/>
      <c r="E2603" s="9"/>
      <c r="F2603" s="9">
        <v>1</v>
      </c>
    </row>
    <row r="2604" spans="1:6" x14ac:dyDescent="0.25">
      <c r="A2604" s="14">
        <v>42213.593865740739</v>
      </c>
      <c r="B2604" s="9"/>
      <c r="C2604" s="9"/>
      <c r="D2604" s="9"/>
      <c r="E2604" s="9">
        <v>1</v>
      </c>
      <c r="F2604" s="9">
        <v>1</v>
      </c>
    </row>
    <row r="2605" spans="1:6" x14ac:dyDescent="0.25">
      <c r="A2605" s="14">
        <v>42214.487337962964</v>
      </c>
      <c r="B2605" s="9"/>
      <c r="C2605" s="9"/>
      <c r="D2605" s="9"/>
      <c r="E2605" s="9">
        <v>1</v>
      </c>
      <c r="F2605" s="9">
        <v>1</v>
      </c>
    </row>
    <row r="2606" spans="1:6" x14ac:dyDescent="0.25">
      <c r="A2606" s="14">
        <v>42215.453981481478</v>
      </c>
      <c r="B2606" s="9">
        <v>1</v>
      </c>
      <c r="C2606" s="9"/>
      <c r="D2606" s="9"/>
      <c r="E2606" s="9"/>
      <c r="F2606" s="9">
        <v>1</v>
      </c>
    </row>
    <row r="2607" spans="1:6" x14ac:dyDescent="0.25">
      <c r="A2607" s="14">
        <v>42216.769479166665</v>
      </c>
      <c r="B2607" s="9"/>
      <c r="C2607" s="9">
        <v>1</v>
      </c>
      <c r="D2607" s="9"/>
      <c r="E2607" s="9"/>
      <c r="F2607" s="9">
        <v>1</v>
      </c>
    </row>
    <row r="2608" spans="1:6" x14ac:dyDescent="0.25">
      <c r="A2608" s="14">
        <v>42217.461770833332</v>
      </c>
      <c r="B2608" s="9"/>
      <c r="C2608" s="9">
        <v>1</v>
      </c>
      <c r="D2608" s="9"/>
      <c r="E2608" s="9"/>
      <c r="F2608" s="9">
        <v>1</v>
      </c>
    </row>
    <row r="2609" spans="1:6" x14ac:dyDescent="0.25">
      <c r="A2609" s="14">
        <v>42217.626192129632</v>
      </c>
      <c r="B2609" s="9"/>
      <c r="C2609" s="9"/>
      <c r="D2609" s="9"/>
      <c r="E2609" s="9">
        <v>1</v>
      </c>
      <c r="F2609" s="9">
        <v>1</v>
      </c>
    </row>
    <row r="2610" spans="1:6" x14ac:dyDescent="0.25">
      <c r="A2610" s="14">
        <v>42217.960960648146</v>
      </c>
      <c r="B2610" s="9"/>
      <c r="C2610" s="9"/>
      <c r="D2610" s="9"/>
      <c r="E2610" s="9">
        <v>1</v>
      </c>
      <c r="F2610" s="9">
        <v>1</v>
      </c>
    </row>
    <row r="2611" spans="1:6" x14ac:dyDescent="0.25">
      <c r="A2611" s="14">
        <v>42218.664652777778</v>
      </c>
      <c r="B2611" s="9"/>
      <c r="C2611" s="9">
        <v>1</v>
      </c>
      <c r="D2611" s="9"/>
      <c r="E2611" s="9"/>
      <c r="F2611" s="9">
        <v>1</v>
      </c>
    </row>
    <row r="2612" spans="1:6" x14ac:dyDescent="0.25">
      <c r="A2612" s="14">
        <v>42218.811400462961</v>
      </c>
      <c r="B2612" s="9"/>
      <c r="C2612" s="9"/>
      <c r="D2612" s="9"/>
      <c r="E2612" s="9">
        <v>1</v>
      </c>
      <c r="F2612" s="9">
        <v>1</v>
      </c>
    </row>
    <row r="2613" spans="1:6" x14ac:dyDescent="0.25">
      <c r="A2613" s="14">
        <v>42218.972060185188</v>
      </c>
      <c r="B2613" s="9"/>
      <c r="C2613" s="9"/>
      <c r="D2613" s="9"/>
      <c r="E2613" s="9">
        <v>1</v>
      </c>
      <c r="F2613" s="9">
        <v>1</v>
      </c>
    </row>
    <row r="2614" spans="1:6" x14ac:dyDescent="0.25">
      <c r="A2614" s="14">
        <v>42219.074618055558</v>
      </c>
      <c r="B2614" s="9"/>
      <c r="C2614" s="9">
        <v>1</v>
      </c>
      <c r="D2614" s="9"/>
      <c r="E2614" s="9"/>
      <c r="F2614" s="9">
        <v>1</v>
      </c>
    </row>
    <row r="2615" spans="1:6" x14ac:dyDescent="0.25">
      <c r="A2615" s="14">
        <v>42219.45684027778</v>
      </c>
      <c r="B2615" s="9"/>
      <c r="C2615" s="9"/>
      <c r="D2615" s="9"/>
      <c r="E2615" s="9">
        <v>1</v>
      </c>
      <c r="F2615" s="9">
        <v>1</v>
      </c>
    </row>
    <row r="2616" spans="1:6" x14ac:dyDescent="0.25">
      <c r="A2616" s="14">
        <v>42219.70752314815</v>
      </c>
      <c r="B2616" s="9"/>
      <c r="C2616" s="9"/>
      <c r="D2616" s="9"/>
      <c r="E2616" s="9">
        <v>1</v>
      </c>
      <c r="F2616" s="9">
        <v>1</v>
      </c>
    </row>
    <row r="2617" spans="1:6" x14ac:dyDescent="0.25">
      <c r="A2617" s="14">
        <v>42219.742395833331</v>
      </c>
      <c r="B2617" s="9"/>
      <c r="C2617" s="9"/>
      <c r="D2617" s="9"/>
      <c r="E2617" s="9">
        <v>1</v>
      </c>
      <c r="F2617" s="9">
        <v>1</v>
      </c>
    </row>
    <row r="2618" spans="1:6" x14ac:dyDescent="0.25">
      <c r="A2618" s="14">
        <v>42220.586539351854</v>
      </c>
      <c r="B2618" s="9"/>
      <c r="C2618" s="9"/>
      <c r="D2618" s="9"/>
      <c r="E2618" s="9">
        <v>1</v>
      </c>
      <c r="F2618" s="9">
        <v>1</v>
      </c>
    </row>
    <row r="2619" spans="1:6" x14ac:dyDescent="0.25">
      <c r="A2619" s="14">
        <v>42221.448449074072</v>
      </c>
      <c r="B2619" s="9"/>
      <c r="C2619" s="9">
        <v>1</v>
      </c>
      <c r="D2619" s="9"/>
      <c r="E2619" s="9"/>
      <c r="F2619" s="9">
        <v>1</v>
      </c>
    </row>
    <row r="2620" spans="1:6" x14ac:dyDescent="0.25">
      <c r="A2620" s="14">
        <v>42221.465995370374</v>
      </c>
      <c r="B2620" s="9"/>
      <c r="C2620" s="9"/>
      <c r="D2620" s="9"/>
      <c r="E2620" s="9">
        <v>1</v>
      </c>
      <c r="F2620" s="9">
        <v>1</v>
      </c>
    </row>
    <row r="2621" spans="1:6" x14ac:dyDescent="0.25">
      <c r="A2621" s="14">
        <v>42221.583449074074</v>
      </c>
      <c r="B2621" s="9"/>
      <c r="C2621" s="9"/>
      <c r="D2621" s="9"/>
      <c r="E2621" s="9">
        <v>1</v>
      </c>
      <c r="F2621" s="9">
        <v>1</v>
      </c>
    </row>
    <row r="2622" spans="1:6" x14ac:dyDescent="0.25">
      <c r="A2622" s="14">
        <v>42221.701597222222</v>
      </c>
      <c r="B2622" s="9">
        <v>1</v>
      </c>
      <c r="C2622" s="9"/>
      <c r="D2622" s="9"/>
      <c r="E2622" s="9"/>
      <c r="F2622" s="9">
        <v>1</v>
      </c>
    </row>
    <row r="2623" spans="1:6" x14ac:dyDescent="0.25">
      <c r="A2623" s="14">
        <v>42222.41443287037</v>
      </c>
      <c r="B2623" s="9"/>
      <c r="C2623" s="9"/>
      <c r="D2623" s="9"/>
      <c r="E2623" s="9">
        <v>1</v>
      </c>
      <c r="F2623" s="9">
        <v>1</v>
      </c>
    </row>
    <row r="2624" spans="1:6" x14ac:dyDescent="0.25">
      <c r="A2624" s="14">
        <v>42222.521701388891</v>
      </c>
      <c r="B2624" s="9"/>
      <c r="C2624" s="9"/>
      <c r="D2624" s="9"/>
      <c r="E2624" s="9">
        <v>1</v>
      </c>
      <c r="F2624" s="9">
        <v>1</v>
      </c>
    </row>
    <row r="2625" spans="1:6" x14ac:dyDescent="0.25">
      <c r="A2625" s="14">
        <v>42222.90053240741</v>
      </c>
      <c r="B2625" s="9"/>
      <c r="C2625" s="9">
        <v>1</v>
      </c>
      <c r="D2625" s="9"/>
      <c r="E2625" s="9"/>
      <c r="F2625" s="9">
        <v>1</v>
      </c>
    </row>
    <row r="2626" spans="1:6" x14ac:dyDescent="0.25">
      <c r="A2626" s="14">
        <v>42223.186030092591</v>
      </c>
      <c r="B2626" s="9"/>
      <c r="C2626" s="9"/>
      <c r="D2626" s="9"/>
      <c r="E2626" s="9">
        <v>1</v>
      </c>
      <c r="F2626" s="9">
        <v>1</v>
      </c>
    </row>
    <row r="2627" spans="1:6" x14ac:dyDescent="0.25">
      <c r="A2627" s="14">
        <v>42223.407685185186</v>
      </c>
      <c r="B2627" s="9"/>
      <c r="C2627" s="9">
        <v>1</v>
      </c>
      <c r="D2627" s="9"/>
      <c r="E2627" s="9"/>
      <c r="F2627" s="9">
        <v>1</v>
      </c>
    </row>
    <row r="2628" spans="1:6" x14ac:dyDescent="0.25">
      <c r="A2628" s="14">
        <v>42223.411122685182</v>
      </c>
      <c r="B2628" s="9">
        <v>1</v>
      </c>
      <c r="C2628" s="9"/>
      <c r="D2628" s="9"/>
      <c r="E2628" s="9"/>
      <c r="F2628" s="9">
        <v>1</v>
      </c>
    </row>
    <row r="2629" spans="1:6" x14ac:dyDescent="0.25">
      <c r="A2629" s="14">
        <v>42223.894247685188</v>
      </c>
      <c r="B2629" s="9"/>
      <c r="C2629" s="9">
        <v>1</v>
      </c>
      <c r="D2629" s="9"/>
      <c r="E2629" s="9"/>
      <c r="F2629" s="9">
        <v>1</v>
      </c>
    </row>
    <row r="2630" spans="1:6" x14ac:dyDescent="0.25">
      <c r="A2630" s="14">
        <v>42224.199942129628</v>
      </c>
      <c r="B2630" s="9"/>
      <c r="C2630" s="9">
        <v>1</v>
      </c>
      <c r="D2630" s="9"/>
      <c r="E2630" s="9"/>
      <c r="F2630" s="9">
        <v>1</v>
      </c>
    </row>
    <row r="2631" spans="1:6" x14ac:dyDescent="0.25">
      <c r="A2631" s="14">
        <v>42224.548576388886</v>
      </c>
      <c r="B2631" s="9"/>
      <c r="C2631" s="9">
        <v>1</v>
      </c>
      <c r="D2631" s="9"/>
      <c r="E2631" s="9"/>
      <c r="F2631" s="9">
        <v>1</v>
      </c>
    </row>
    <row r="2632" spans="1:6" x14ac:dyDescent="0.25">
      <c r="A2632" s="14">
        <v>42225.305555555555</v>
      </c>
      <c r="B2632" s="9"/>
      <c r="C2632" s="9"/>
      <c r="D2632" s="9"/>
      <c r="E2632" s="9">
        <v>1</v>
      </c>
      <c r="F2632" s="9">
        <v>1</v>
      </c>
    </row>
    <row r="2633" spans="1:6" x14ac:dyDescent="0.25">
      <c r="A2633" s="14">
        <v>42225.351342592592</v>
      </c>
      <c r="B2633" s="9"/>
      <c r="C2633" s="9"/>
      <c r="D2633" s="9"/>
      <c r="E2633" s="9">
        <v>1</v>
      </c>
      <c r="F2633" s="9">
        <v>1</v>
      </c>
    </row>
    <row r="2634" spans="1:6" x14ac:dyDescent="0.25">
      <c r="A2634" s="14">
        <v>42226.10496527778</v>
      </c>
      <c r="B2634" s="9">
        <v>1</v>
      </c>
      <c r="C2634" s="9"/>
      <c r="D2634" s="9"/>
      <c r="E2634" s="9"/>
      <c r="F2634" s="9">
        <v>1</v>
      </c>
    </row>
    <row r="2635" spans="1:6" x14ac:dyDescent="0.25">
      <c r="A2635" s="14">
        <v>42226.443553240744</v>
      </c>
      <c r="B2635" s="9"/>
      <c r="C2635" s="9">
        <v>1</v>
      </c>
      <c r="D2635" s="9"/>
      <c r="E2635" s="9"/>
      <c r="F2635" s="9">
        <v>1</v>
      </c>
    </row>
    <row r="2636" spans="1:6" x14ac:dyDescent="0.25">
      <c r="A2636" s="14">
        <v>42226.486446759256</v>
      </c>
      <c r="B2636" s="9"/>
      <c r="C2636" s="9">
        <v>1</v>
      </c>
      <c r="D2636" s="9"/>
      <c r="E2636" s="9"/>
      <c r="F2636" s="9">
        <v>1</v>
      </c>
    </row>
    <row r="2637" spans="1:6" x14ac:dyDescent="0.25">
      <c r="A2637" s="14">
        <v>42226.730081018519</v>
      </c>
      <c r="B2637" s="9"/>
      <c r="C2637" s="9">
        <v>1</v>
      </c>
      <c r="D2637" s="9"/>
      <c r="E2637" s="9"/>
      <c r="F2637" s="9">
        <v>1</v>
      </c>
    </row>
    <row r="2638" spans="1:6" x14ac:dyDescent="0.25">
      <c r="A2638" s="14">
        <v>42226.964826388888</v>
      </c>
      <c r="B2638" s="9"/>
      <c r="C2638" s="9">
        <v>1</v>
      </c>
      <c r="D2638" s="9"/>
      <c r="E2638" s="9"/>
      <c r="F2638" s="9">
        <v>1</v>
      </c>
    </row>
    <row r="2639" spans="1:6" x14ac:dyDescent="0.25">
      <c r="A2639" s="14">
        <v>42227.615879629629</v>
      </c>
      <c r="B2639" s="9"/>
      <c r="C2639" s="9"/>
      <c r="D2639" s="9"/>
      <c r="E2639" s="9">
        <v>1</v>
      </c>
      <c r="F2639" s="9">
        <v>1</v>
      </c>
    </row>
    <row r="2640" spans="1:6" x14ac:dyDescent="0.25">
      <c r="A2640" s="14">
        <v>42227.727824074071</v>
      </c>
      <c r="B2640" s="9"/>
      <c r="C2640" s="9"/>
      <c r="D2640" s="9"/>
      <c r="E2640" s="9">
        <v>1</v>
      </c>
      <c r="F2640" s="9">
        <v>1</v>
      </c>
    </row>
    <row r="2641" spans="1:6" x14ac:dyDescent="0.25">
      <c r="A2641" s="14">
        <v>42227.836331018516</v>
      </c>
      <c r="B2641" s="9"/>
      <c r="C2641" s="9"/>
      <c r="D2641" s="9"/>
      <c r="E2641" s="9">
        <v>1</v>
      </c>
      <c r="F2641" s="9">
        <v>1</v>
      </c>
    </row>
    <row r="2642" spans="1:6" x14ac:dyDescent="0.25">
      <c r="A2642" s="14">
        <v>42227.943368055552</v>
      </c>
      <c r="B2642" s="9"/>
      <c r="C2642" s="9">
        <v>1</v>
      </c>
      <c r="D2642" s="9"/>
      <c r="E2642" s="9"/>
      <c r="F2642" s="9">
        <v>1</v>
      </c>
    </row>
    <row r="2643" spans="1:6" x14ac:dyDescent="0.25">
      <c r="A2643" s="14">
        <v>42228.421550925923</v>
      </c>
      <c r="B2643" s="9"/>
      <c r="C2643" s="9">
        <v>1</v>
      </c>
      <c r="D2643" s="9"/>
      <c r="E2643" s="9"/>
      <c r="F2643" s="9">
        <v>1</v>
      </c>
    </row>
    <row r="2644" spans="1:6" x14ac:dyDescent="0.25">
      <c r="A2644" s="14">
        <v>42228.425995370373</v>
      </c>
      <c r="B2644" s="9"/>
      <c r="C2644" s="9"/>
      <c r="D2644" s="9"/>
      <c r="E2644" s="9">
        <v>1</v>
      </c>
      <c r="F2644" s="9">
        <v>1</v>
      </c>
    </row>
    <row r="2645" spans="1:6" x14ac:dyDescent="0.25">
      <c r="A2645" s="14">
        <v>42229.611840277779</v>
      </c>
      <c r="B2645" s="9"/>
      <c r="C2645" s="9"/>
      <c r="D2645" s="9"/>
      <c r="E2645" s="9">
        <v>1</v>
      </c>
      <c r="F2645" s="9">
        <v>1</v>
      </c>
    </row>
    <row r="2646" spans="1:6" x14ac:dyDescent="0.25">
      <c r="A2646" s="14">
        <v>42229.872835648152</v>
      </c>
      <c r="B2646" s="9"/>
      <c r="C2646" s="9">
        <v>1</v>
      </c>
      <c r="D2646" s="9"/>
      <c r="E2646" s="9"/>
      <c r="F2646" s="9">
        <v>1</v>
      </c>
    </row>
    <row r="2647" spans="1:6" x14ac:dyDescent="0.25">
      <c r="A2647" s="14">
        <v>42230.027499999997</v>
      </c>
      <c r="B2647" s="9"/>
      <c r="C2647" s="9"/>
      <c r="D2647" s="9"/>
      <c r="E2647" s="9">
        <v>1</v>
      </c>
      <c r="F2647" s="9">
        <v>1</v>
      </c>
    </row>
    <row r="2648" spans="1:6" x14ac:dyDescent="0.25">
      <c r="A2648" s="14">
        <v>42230.263888888891</v>
      </c>
      <c r="B2648" s="9"/>
      <c r="C2648" s="9"/>
      <c r="D2648" s="9"/>
      <c r="E2648" s="9">
        <v>1</v>
      </c>
      <c r="F2648" s="9">
        <v>1</v>
      </c>
    </row>
    <row r="2649" spans="1:6" x14ac:dyDescent="0.25">
      <c r="A2649" s="14">
        <v>42230.370289351849</v>
      </c>
      <c r="B2649" s="9"/>
      <c r="C2649" s="9">
        <v>1</v>
      </c>
      <c r="D2649" s="9"/>
      <c r="E2649" s="9"/>
      <c r="F2649" s="9">
        <v>1</v>
      </c>
    </row>
    <row r="2650" spans="1:6" x14ac:dyDescent="0.25">
      <c r="A2650" s="14">
        <v>42230.454398148147</v>
      </c>
      <c r="B2650" s="9"/>
      <c r="C2650" s="9"/>
      <c r="D2650" s="9"/>
      <c r="E2650" s="9">
        <v>1</v>
      </c>
      <c r="F2650" s="9">
        <v>1</v>
      </c>
    </row>
    <row r="2651" spans="1:6" x14ac:dyDescent="0.25">
      <c r="A2651" s="14">
        <v>42231.588854166665</v>
      </c>
      <c r="B2651" s="9">
        <v>1</v>
      </c>
      <c r="C2651" s="9"/>
      <c r="D2651" s="9"/>
      <c r="E2651" s="9"/>
      <c r="F2651" s="9">
        <v>1</v>
      </c>
    </row>
    <row r="2652" spans="1:6" x14ac:dyDescent="0.25">
      <c r="A2652" s="14">
        <v>42231.941828703704</v>
      </c>
      <c r="B2652" s="9"/>
      <c r="C2652" s="9">
        <v>1</v>
      </c>
      <c r="D2652" s="9"/>
      <c r="E2652" s="9"/>
      <c r="F2652" s="9">
        <v>1</v>
      </c>
    </row>
    <row r="2653" spans="1:6" x14ac:dyDescent="0.25">
      <c r="A2653" s="14">
        <v>42232.494212962964</v>
      </c>
      <c r="B2653" s="9"/>
      <c r="C2653" s="9"/>
      <c r="D2653" s="9"/>
      <c r="E2653" s="9">
        <v>1</v>
      </c>
      <c r="F2653" s="9">
        <v>1</v>
      </c>
    </row>
    <row r="2654" spans="1:6" x14ac:dyDescent="0.25">
      <c r="A2654" s="14">
        <v>42233.153981481482</v>
      </c>
      <c r="B2654" s="9"/>
      <c r="C2654" s="9">
        <v>1</v>
      </c>
      <c r="D2654" s="9"/>
      <c r="E2654" s="9"/>
      <c r="F2654" s="9">
        <v>1</v>
      </c>
    </row>
    <row r="2655" spans="1:6" x14ac:dyDescent="0.25">
      <c r="A2655" s="14">
        <v>42233.463414351849</v>
      </c>
      <c r="B2655" s="9"/>
      <c r="C2655" s="9">
        <v>1</v>
      </c>
      <c r="D2655" s="9"/>
      <c r="E2655" s="9"/>
      <c r="F2655" s="9">
        <v>1</v>
      </c>
    </row>
    <row r="2656" spans="1:6" x14ac:dyDescent="0.25">
      <c r="A2656" s="14">
        <v>42233.530231481483</v>
      </c>
      <c r="B2656" s="9"/>
      <c r="C2656" s="9"/>
      <c r="D2656" s="9"/>
      <c r="E2656" s="9">
        <v>1</v>
      </c>
      <c r="F2656" s="9">
        <v>1</v>
      </c>
    </row>
    <row r="2657" spans="1:6" x14ac:dyDescent="0.25">
      <c r="A2657" s="14">
        <v>42233.5390162037</v>
      </c>
      <c r="B2657" s="9"/>
      <c r="C2657" s="9"/>
      <c r="D2657" s="9"/>
      <c r="E2657" s="9">
        <v>1</v>
      </c>
      <c r="F2657" s="9">
        <v>1</v>
      </c>
    </row>
    <row r="2658" spans="1:6" x14ac:dyDescent="0.25">
      <c r="A2658" s="14">
        <v>42233.555497685185</v>
      </c>
      <c r="B2658" s="9"/>
      <c r="C2658" s="9"/>
      <c r="D2658" s="9"/>
      <c r="E2658" s="9">
        <v>1</v>
      </c>
      <c r="F2658" s="9">
        <v>1</v>
      </c>
    </row>
    <row r="2659" spans="1:6" x14ac:dyDescent="0.25">
      <c r="A2659" s="14">
        <v>42233.897129629629</v>
      </c>
      <c r="B2659" s="9">
        <v>1</v>
      </c>
      <c r="C2659" s="9"/>
      <c r="D2659" s="9"/>
      <c r="E2659" s="9"/>
      <c r="F2659" s="9">
        <v>1</v>
      </c>
    </row>
    <row r="2660" spans="1:6" x14ac:dyDescent="0.25">
      <c r="A2660" s="14">
        <v>42234.389351851853</v>
      </c>
      <c r="B2660" s="9"/>
      <c r="C2660" s="9"/>
      <c r="D2660" s="9"/>
      <c r="E2660" s="9">
        <v>1</v>
      </c>
      <c r="F2660" s="9">
        <v>1</v>
      </c>
    </row>
    <row r="2661" spans="1:6" x14ac:dyDescent="0.25">
      <c r="A2661" s="14">
        <v>42234.416562500002</v>
      </c>
      <c r="B2661" s="9"/>
      <c r="C2661" s="9"/>
      <c r="D2661" s="9"/>
      <c r="E2661" s="9">
        <v>1</v>
      </c>
      <c r="F2661" s="9">
        <v>1</v>
      </c>
    </row>
    <row r="2662" spans="1:6" x14ac:dyDescent="0.25">
      <c r="A2662" s="14">
        <v>42234.581550925926</v>
      </c>
      <c r="B2662" s="9"/>
      <c r="C2662" s="9"/>
      <c r="D2662" s="9"/>
      <c r="E2662" s="9">
        <v>1</v>
      </c>
      <c r="F2662" s="9">
        <v>1</v>
      </c>
    </row>
    <row r="2663" spans="1:6" x14ac:dyDescent="0.25">
      <c r="A2663" s="14">
        <v>42234.909143518518</v>
      </c>
      <c r="B2663" s="9"/>
      <c r="C2663" s="9">
        <v>1</v>
      </c>
      <c r="D2663" s="9"/>
      <c r="E2663" s="9"/>
      <c r="F2663" s="9">
        <v>1</v>
      </c>
    </row>
    <row r="2664" spans="1:6" x14ac:dyDescent="0.25">
      <c r="A2664" s="14">
        <v>42235.556006944447</v>
      </c>
      <c r="B2664" s="9"/>
      <c r="C2664" s="9"/>
      <c r="D2664" s="9"/>
      <c r="E2664" s="9">
        <v>1</v>
      </c>
      <c r="F2664" s="9">
        <v>1</v>
      </c>
    </row>
    <row r="2665" spans="1:6" x14ac:dyDescent="0.25">
      <c r="A2665" s="14">
        <v>42235.951585648145</v>
      </c>
      <c r="B2665" s="9"/>
      <c r="C2665" s="9">
        <v>1</v>
      </c>
      <c r="D2665" s="9"/>
      <c r="E2665" s="9"/>
      <c r="F2665" s="9">
        <v>1</v>
      </c>
    </row>
    <row r="2666" spans="1:6" x14ac:dyDescent="0.25">
      <c r="A2666" s="14">
        <v>42236.067719907405</v>
      </c>
      <c r="B2666" s="9"/>
      <c r="C2666" s="9">
        <v>1</v>
      </c>
      <c r="D2666" s="9"/>
      <c r="E2666" s="9"/>
      <c r="F2666" s="9">
        <v>1</v>
      </c>
    </row>
    <row r="2667" spans="1:6" x14ac:dyDescent="0.25">
      <c r="A2667" s="14">
        <v>42236.414918981478</v>
      </c>
      <c r="B2667" s="9"/>
      <c r="C2667" s="9"/>
      <c r="D2667" s="9"/>
      <c r="E2667" s="9">
        <v>1</v>
      </c>
      <c r="F2667" s="9">
        <v>1</v>
      </c>
    </row>
    <row r="2668" spans="1:6" x14ac:dyDescent="0.25">
      <c r="A2668" s="14">
        <v>42236.808055555557</v>
      </c>
      <c r="B2668" s="9">
        <v>1</v>
      </c>
      <c r="C2668" s="9"/>
      <c r="D2668" s="9"/>
      <c r="E2668" s="9"/>
      <c r="F2668" s="9">
        <v>1</v>
      </c>
    </row>
    <row r="2669" spans="1:6" x14ac:dyDescent="0.25">
      <c r="A2669" s="14">
        <v>42236.973275462966</v>
      </c>
      <c r="B2669" s="9"/>
      <c r="C2669" s="9">
        <v>1</v>
      </c>
      <c r="D2669" s="9"/>
      <c r="E2669" s="9"/>
      <c r="F2669" s="9">
        <v>1</v>
      </c>
    </row>
    <row r="2670" spans="1:6" x14ac:dyDescent="0.25">
      <c r="A2670" s="14">
        <v>42237.814571759256</v>
      </c>
      <c r="B2670" s="9">
        <v>1</v>
      </c>
      <c r="C2670" s="9"/>
      <c r="D2670" s="9"/>
      <c r="E2670" s="9"/>
      <c r="F2670" s="9">
        <v>1</v>
      </c>
    </row>
    <row r="2671" spans="1:6" x14ac:dyDescent="0.25">
      <c r="A2671" s="14">
        <v>42237.924490740741</v>
      </c>
      <c r="B2671" s="9"/>
      <c r="C2671" s="9"/>
      <c r="D2671" s="9"/>
      <c r="E2671" s="9">
        <v>1</v>
      </c>
      <c r="F2671" s="9">
        <v>1</v>
      </c>
    </row>
    <row r="2672" spans="1:6" x14ac:dyDescent="0.25">
      <c r="A2672" s="14">
        <v>42238.51829861111</v>
      </c>
      <c r="B2672" s="9"/>
      <c r="C2672" s="9">
        <v>1</v>
      </c>
      <c r="D2672" s="9"/>
      <c r="E2672" s="9"/>
      <c r="F2672" s="9">
        <v>1</v>
      </c>
    </row>
    <row r="2673" spans="1:6" x14ac:dyDescent="0.25">
      <c r="A2673" s="14">
        <v>42239.233078703706</v>
      </c>
      <c r="B2673" s="9"/>
      <c r="C2673" s="9">
        <v>1</v>
      </c>
      <c r="D2673" s="9"/>
      <c r="E2673" s="9"/>
      <c r="F2673" s="9">
        <v>1</v>
      </c>
    </row>
    <row r="2674" spans="1:6" x14ac:dyDescent="0.25">
      <c r="A2674" s="14">
        <v>42239.365659722222</v>
      </c>
      <c r="B2674" s="9">
        <v>1</v>
      </c>
      <c r="C2674" s="9"/>
      <c r="D2674" s="9"/>
      <c r="E2674" s="9"/>
      <c r="F2674" s="9">
        <v>1</v>
      </c>
    </row>
    <row r="2675" spans="1:6" x14ac:dyDescent="0.25">
      <c r="A2675" s="14">
        <v>42239.74962962963</v>
      </c>
      <c r="B2675" s="9"/>
      <c r="C2675" s="9"/>
      <c r="D2675" s="9"/>
      <c r="E2675" s="9">
        <v>1</v>
      </c>
      <c r="F2675" s="9">
        <v>1</v>
      </c>
    </row>
    <row r="2676" spans="1:6" x14ac:dyDescent="0.25">
      <c r="A2676" s="14">
        <v>42240.631956018522</v>
      </c>
      <c r="B2676" s="9"/>
      <c r="C2676" s="9">
        <v>1</v>
      </c>
      <c r="D2676" s="9"/>
      <c r="E2676" s="9"/>
      <c r="F2676" s="9">
        <v>1</v>
      </c>
    </row>
    <row r="2677" spans="1:6" x14ac:dyDescent="0.25">
      <c r="A2677" s="14">
        <v>42240.644201388888</v>
      </c>
      <c r="B2677" s="9"/>
      <c r="C2677" s="9"/>
      <c r="D2677" s="9"/>
      <c r="E2677" s="9">
        <v>1</v>
      </c>
      <c r="F2677" s="9">
        <v>1</v>
      </c>
    </row>
    <row r="2678" spans="1:6" x14ac:dyDescent="0.25">
      <c r="A2678" s="14">
        <v>42240.648888888885</v>
      </c>
      <c r="B2678" s="9"/>
      <c r="C2678" s="9">
        <v>1</v>
      </c>
      <c r="D2678" s="9"/>
      <c r="E2678" s="9"/>
      <c r="F2678" s="9">
        <v>1</v>
      </c>
    </row>
    <row r="2679" spans="1:6" x14ac:dyDescent="0.25">
      <c r="A2679" s="14">
        <v>42241.22078703704</v>
      </c>
      <c r="B2679" s="9"/>
      <c r="C2679" s="9">
        <v>1</v>
      </c>
      <c r="D2679" s="9"/>
      <c r="E2679" s="9"/>
      <c r="F2679" s="9">
        <v>1</v>
      </c>
    </row>
    <row r="2680" spans="1:6" x14ac:dyDescent="0.25">
      <c r="A2680" s="14">
        <v>42241.405462962961</v>
      </c>
      <c r="B2680" s="9"/>
      <c r="C2680" s="9">
        <v>1</v>
      </c>
      <c r="D2680" s="9"/>
      <c r="E2680" s="9"/>
      <c r="F2680" s="9">
        <v>1</v>
      </c>
    </row>
    <row r="2681" spans="1:6" x14ac:dyDescent="0.25">
      <c r="A2681" s="14">
        <v>42241.589872685188</v>
      </c>
      <c r="B2681" s="9"/>
      <c r="C2681" s="9">
        <v>1</v>
      </c>
      <c r="D2681" s="9"/>
      <c r="E2681" s="9"/>
      <c r="F2681" s="9">
        <v>1</v>
      </c>
    </row>
    <row r="2682" spans="1:6" x14ac:dyDescent="0.25">
      <c r="A2682" s="14">
        <v>42241.651412037034</v>
      </c>
      <c r="B2682" s="9"/>
      <c r="C2682" s="9"/>
      <c r="D2682" s="9"/>
      <c r="E2682" s="9">
        <v>1</v>
      </c>
      <c r="F2682" s="9">
        <v>1</v>
      </c>
    </row>
    <row r="2683" spans="1:6" x14ac:dyDescent="0.25">
      <c r="A2683" s="14">
        <v>42241.913877314815</v>
      </c>
      <c r="B2683" s="9">
        <v>1</v>
      </c>
      <c r="C2683" s="9"/>
      <c r="D2683" s="9"/>
      <c r="E2683" s="9"/>
      <c r="F2683" s="9">
        <v>1</v>
      </c>
    </row>
    <row r="2684" spans="1:6" x14ac:dyDescent="0.25">
      <c r="A2684" s="14">
        <v>42242.780347222222</v>
      </c>
      <c r="B2684" s="9"/>
      <c r="C2684" s="9">
        <v>1</v>
      </c>
      <c r="D2684" s="9"/>
      <c r="E2684" s="9"/>
      <c r="F2684" s="9">
        <v>1</v>
      </c>
    </row>
    <row r="2685" spans="1:6" x14ac:dyDescent="0.25">
      <c r="A2685" s="14">
        <v>42242.981724537036</v>
      </c>
      <c r="B2685" s="9"/>
      <c r="C2685" s="9"/>
      <c r="D2685" s="9"/>
      <c r="E2685" s="9">
        <v>1</v>
      </c>
      <c r="F2685" s="9">
        <v>1</v>
      </c>
    </row>
    <row r="2686" spans="1:6" x14ac:dyDescent="0.25">
      <c r="A2686" s="14">
        <v>42243.416932870372</v>
      </c>
      <c r="B2686" s="9"/>
      <c r="C2686" s="9"/>
      <c r="D2686" s="9"/>
      <c r="E2686" s="9">
        <v>1</v>
      </c>
      <c r="F2686" s="9">
        <v>1</v>
      </c>
    </row>
    <row r="2687" spans="1:6" x14ac:dyDescent="0.25">
      <c r="A2687" s="14">
        <v>42243.582060185188</v>
      </c>
      <c r="B2687" s="9"/>
      <c r="C2687" s="9">
        <v>1</v>
      </c>
      <c r="D2687" s="9"/>
      <c r="E2687" s="9"/>
      <c r="F2687" s="9">
        <v>1</v>
      </c>
    </row>
    <row r="2688" spans="1:6" x14ac:dyDescent="0.25">
      <c r="A2688" s="14">
        <v>42243.752939814818</v>
      </c>
      <c r="B2688" s="9"/>
      <c r="C2688" s="9">
        <v>1</v>
      </c>
      <c r="D2688" s="9"/>
      <c r="E2688" s="9"/>
      <c r="F2688" s="9">
        <v>1</v>
      </c>
    </row>
    <row r="2689" spans="1:6" x14ac:dyDescent="0.25">
      <c r="A2689" s="14">
        <v>42244.568333333336</v>
      </c>
      <c r="B2689" s="9"/>
      <c r="C2689" s="9">
        <v>1</v>
      </c>
      <c r="D2689" s="9"/>
      <c r="E2689" s="9"/>
      <c r="F2689" s="9">
        <v>1</v>
      </c>
    </row>
    <row r="2690" spans="1:6" x14ac:dyDescent="0.25">
      <c r="A2690" s="14">
        <v>42244.80840277778</v>
      </c>
      <c r="B2690" s="9"/>
      <c r="C2690" s="9">
        <v>1</v>
      </c>
      <c r="D2690" s="9"/>
      <c r="E2690" s="9"/>
      <c r="F2690" s="9">
        <v>1</v>
      </c>
    </row>
    <row r="2691" spans="1:6" x14ac:dyDescent="0.25">
      <c r="A2691" s="14">
        <v>42245.026006944441</v>
      </c>
      <c r="B2691" s="9"/>
      <c r="C2691" s="9">
        <v>1</v>
      </c>
      <c r="D2691" s="9"/>
      <c r="E2691" s="9"/>
      <c r="F2691" s="9">
        <v>1</v>
      </c>
    </row>
    <row r="2692" spans="1:6" x14ac:dyDescent="0.25">
      <c r="A2692" s="14">
        <v>42245.066365740742</v>
      </c>
      <c r="B2692" s="9"/>
      <c r="C2692" s="9">
        <v>1</v>
      </c>
      <c r="D2692" s="9"/>
      <c r="E2692" s="9"/>
      <c r="F2692" s="9">
        <v>1</v>
      </c>
    </row>
    <row r="2693" spans="1:6" x14ac:dyDescent="0.25">
      <c r="A2693" s="14">
        <v>42246.581631944442</v>
      </c>
      <c r="B2693" s="9"/>
      <c r="C2693" s="9">
        <v>1</v>
      </c>
      <c r="D2693" s="9"/>
      <c r="E2693" s="9"/>
      <c r="F2693" s="9">
        <v>1</v>
      </c>
    </row>
    <row r="2694" spans="1:6" x14ac:dyDescent="0.25">
      <c r="A2694" s="14">
        <v>42246.675451388888</v>
      </c>
      <c r="B2694" s="9"/>
      <c r="C2694" s="9">
        <v>1</v>
      </c>
      <c r="D2694" s="9"/>
      <c r="E2694" s="9"/>
      <c r="F2694" s="9">
        <v>1</v>
      </c>
    </row>
    <row r="2695" spans="1:6" x14ac:dyDescent="0.25">
      <c r="A2695" s="14">
        <v>42247.288425925923</v>
      </c>
      <c r="B2695" s="9">
        <v>1</v>
      </c>
      <c r="C2695" s="9"/>
      <c r="D2695" s="9"/>
      <c r="E2695" s="9"/>
      <c r="F2695" s="9">
        <v>1</v>
      </c>
    </row>
    <row r="2696" spans="1:6" x14ac:dyDescent="0.25">
      <c r="A2696" s="14">
        <v>42247.408067129632</v>
      </c>
      <c r="B2696" s="9"/>
      <c r="C2696" s="9"/>
      <c r="D2696" s="9"/>
      <c r="E2696" s="9">
        <v>1</v>
      </c>
      <c r="F2696" s="9">
        <v>1</v>
      </c>
    </row>
    <row r="2697" spans="1:6" x14ac:dyDescent="0.25">
      <c r="A2697" s="14">
        <v>42247.595578703702</v>
      </c>
      <c r="B2697" s="9"/>
      <c r="C2697" s="9">
        <v>1</v>
      </c>
      <c r="D2697" s="9"/>
      <c r="E2697" s="9"/>
      <c r="F2697" s="9">
        <v>1</v>
      </c>
    </row>
    <row r="2698" spans="1:6" x14ac:dyDescent="0.25">
      <c r="A2698" s="14">
        <v>42248.327453703707</v>
      </c>
      <c r="B2698" s="9"/>
      <c r="C2698" s="9">
        <v>1</v>
      </c>
      <c r="D2698" s="9"/>
      <c r="E2698" s="9"/>
      <c r="F2698" s="9">
        <v>1</v>
      </c>
    </row>
    <row r="2699" spans="1:6" x14ac:dyDescent="0.25">
      <c r="A2699" s="14">
        <v>42248.418680555558</v>
      </c>
      <c r="B2699" s="9"/>
      <c r="C2699" s="9">
        <v>1</v>
      </c>
      <c r="D2699" s="9"/>
      <c r="E2699" s="9"/>
      <c r="F2699" s="9">
        <v>1</v>
      </c>
    </row>
    <row r="2700" spans="1:6" x14ac:dyDescent="0.25">
      <c r="A2700" s="14">
        <v>42248.42386574074</v>
      </c>
      <c r="B2700" s="9"/>
      <c r="C2700" s="9">
        <v>1</v>
      </c>
      <c r="D2700" s="9"/>
      <c r="E2700" s="9"/>
      <c r="F2700" s="9">
        <v>1</v>
      </c>
    </row>
    <row r="2701" spans="1:6" x14ac:dyDescent="0.25">
      <c r="A2701" s="14">
        <v>42248.431828703702</v>
      </c>
      <c r="B2701" s="9"/>
      <c r="C2701" s="9"/>
      <c r="D2701" s="9"/>
      <c r="E2701" s="9">
        <v>1</v>
      </c>
      <c r="F2701" s="9">
        <v>1</v>
      </c>
    </row>
    <row r="2702" spans="1:6" x14ac:dyDescent="0.25">
      <c r="A2702" s="14">
        <v>42248.489421296297</v>
      </c>
      <c r="B2702" s="9"/>
      <c r="C2702" s="9"/>
      <c r="D2702" s="9"/>
      <c r="E2702" s="9">
        <v>1</v>
      </c>
      <c r="F2702" s="9">
        <v>1</v>
      </c>
    </row>
    <row r="2703" spans="1:6" x14ac:dyDescent="0.25">
      <c r="A2703" s="14">
        <v>42248.515405092592</v>
      </c>
      <c r="B2703" s="9"/>
      <c r="C2703" s="9">
        <v>1</v>
      </c>
      <c r="D2703" s="9"/>
      <c r="E2703" s="9"/>
      <c r="F2703" s="9">
        <v>1</v>
      </c>
    </row>
    <row r="2704" spans="1:6" x14ac:dyDescent="0.25">
      <c r="A2704" s="14">
        <v>42248.584976851853</v>
      </c>
      <c r="B2704" s="9">
        <v>1</v>
      </c>
      <c r="C2704" s="9"/>
      <c r="D2704" s="9"/>
      <c r="E2704" s="9"/>
      <c r="F2704" s="9">
        <v>1</v>
      </c>
    </row>
    <row r="2705" spans="1:6" x14ac:dyDescent="0.25">
      <c r="A2705" s="14">
        <v>42248.692094907405</v>
      </c>
      <c r="B2705" s="9"/>
      <c r="C2705" s="9"/>
      <c r="D2705" s="9"/>
      <c r="E2705" s="9">
        <v>1</v>
      </c>
      <c r="F2705" s="9">
        <v>1</v>
      </c>
    </row>
    <row r="2706" spans="1:6" x14ac:dyDescent="0.25">
      <c r="A2706" s="14">
        <v>42248.726342592592</v>
      </c>
      <c r="B2706" s="9">
        <v>1</v>
      </c>
      <c r="C2706" s="9"/>
      <c r="D2706" s="9"/>
      <c r="E2706" s="9"/>
      <c r="F2706" s="9">
        <v>1</v>
      </c>
    </row>
    <row r="2707" spans="1:6" x14ac:dyDescent="0.25">
      <c r="A2707" s="14">
        <v>42248.856388888889</v>
      </c>
      <c r="B2707" s="9"/>
      <c r="C2707" s="9">
        <v>1</v>
      </c>
      <c r="D2707" s="9"/>
      <c r="E2707" s="9"/>
      <c r="F2707" s="9">
        <v>1</v>
      </c>
    </row>
    <row r="2708" spans="1:6" x14ac:dyDescent="0.25">
      <c r="A2708" s="14">
        <v>42249.459664351853</v>
      </c>
      <c r="B2708" s="9"/>
      <c r="C2708" s="9">
        <v>1</v>
      </c>
      <c r="D2708" s="9"/>
      <c r="E2708" s="9"/>
      <c r="F2708" s="9">
        <v>1</v>
      </c>
    </row>
    <row r="2709" spans="1:6" x14ac:dyDescent="0.25">
      <c r="A2709" s="14">
        <v>42250.389884259261</v>
      </c>
      <c r="B2709" s="9"/>
      <c r="C2709" s="9"/>
      <c r="D2709" s="9"/>
      <c r="E2709" s="9">
        <v>1</v>
      </c>
      <c r="F2709" s="9">
        <v>1</v>
      </c>
    </row>
    <row r="2710" spans="1:6" x14ac:dyDescent="0.25">
      <c r="A2710" s="14">
        <v>42250.477372685185</v>
      </c>
      <c r="B2710" s="9"/>
      <c r="C2710" s="9">
        <v>1</v>
      </c>
      <c r="D2710" s="9"/>
      <c r="E2710" s="9"/>
      <c r="F2710" s="9">
        <v>1</v>
      </c>
    </row>
    <row r="2711" spans="1:6" x14ac:dyDescent="0.25">
      <c r="A2711" s="14">
        <v>42250.958819444444</v>
      </c>
      <c r="B2711" s="9"/>
      <c r="C2711" s="9"/>
      <c r="D2711" s="9"/>
      <c r="E2711" s="9">
        <v>1</v>
      </c>
      <c r="F2711" s="9">
        <v>1</v>
      </c>
    </row>
    <row r="2712" spans="1:6" x14ac:dyDescent="0.25">
      <c r="A2712" s="14">
        <v>42252.069282407407</v>
      </c>
      <c r="B2712" s="9"/>
      <c r="C2712" s="9">
        <v>1</v>
      </c>
      <c r="D2712" s="9"/>
      <c r="E2712" s="9"/>
      <c r="F2712" s="9">
        <v>1</v>
      </c>
    </row>
    <row r="2713" spans="1:6" x14ac:dyDescent="0.25">
      <c r="A2713" s="14">
        <v>42252.266018518516</v>
      </c>
      <c r="B2713" s="9"/>
      <c r="C2713" s="9"/>
      <c r="D2713" s="9"/>
      <c r="E2713" s="9">
        <v>1</v>
      </c>
      <c r="F2713" s="9">
        <v>1</v>
      </c>
    </row>
    <row r="2714" spans="1:6" x14ac:dyDescent="0.25">
      <c r="A2714" s="14">
        <v>42252.580567129633</v>
      </c>
      <c r="B2714" s="9"/>
      <c r="C2714" s="9"/>
      <c r="D2714" s="9"/>
      <c r="E2714" s="9">
        <v>1</v>
      </c>
      <c r="F2714" s="9">
        <v>1</v>
      </c>
    </row>
    <row r="2715" spans="1:6" x14ac:dyDescent="0.25">
      <c r="A2715" s="14">
        <v>42253.424826388888</v>
      </c>
      <c r="B2715" s="9"/>
      <c r="C2715" s="9">
        <v>1</v>
      </c>
      <c r="D2715" s="9"/>
      <c r="E2715" s="9"/>
      <c r="F2715" s="9">
        <v>1</v>
      </c>
    </row>
    <row r="2716" spans="1:6" x14ac:dyDescent="0.25">
      <c r="A2716" s="14">
        <v>42253.479710648149</v>
      </c>
      <c r="B2716" s="9"/>
      <c r="C2716" s="9"/>
      <c r="D2716" s="9"/>
      <c r="E2716" s="9">
        <v>1</v>
      </c>
      <c r="F2716" s="9">
        <v>1</v>
      </c>
    </row>
    <row r="2717" spans="1:6" x14ac:dyDescent="0.25">
      <c r="A2717" s="14">
        <v>42253.720196759263</v>
      </c>
      <c r="B2717" s="9"/>
      <c r="C2717" s="9"/>
      <c r="D2717" s="9"/>
      <c r="E2717" s="9">
        <v>1</v>
      </c>
      <c r="F2717" s="9">
        <v>1</v>
      </c>
    </row>
    <row r="2718" spans="1:6" x14ac:dyDescent="0.25">
      <c r="A2718" s="14">
        <v>42254.056354166663</v>
      </c>
      <c r="B2718" s="9"/>
      <c r="C2718" s="9"/>
      <c r="D2718" s="9"/>
      <c r="E2718" s="9">
        <v>1</v>
      </c>
      <c r="F2718" s="9">
        <v>1</v>
      </c>
    </row>
    <row r="2719" spans="1:6" x14ac:dyDescent="0.25">
      <c r="A2719" s="14">
        <v>42255.124918981484</v>
      </c>
      <c r="B2719" s="9"/>
      <c r="C2719" s="9"/>
      <c r="D2719" s="9"/>
      <c r="E2719" s="9">
        <v>1</v>
      </c>
      <c r="F2719" s="9">
        <v>1</v>
      </c>
    </row>
    <row r="2720" spans="1:6" x14ac:dyDescent="0.25">
      <c r="A2720" s="14">
        <v>42255.41101851852</v>
      </c>
      <c r="B2720" s="9"/>
      <c r="C2720" s="9">
        <v>1</v>
      </c>
      <c r="D2720" s="9"/>
      <c r="E2720" s="9"/>
      <c r="F2720" s="9">
        <v>1</v>
      </c>
    </row>
    <row r="2721" spans="1:6" x14ac:dyDescent="0.25">
      <c r="A2721" s="14">
        <v>42255.487673611111</v>
      </c>
      <c r="B2721" s="9">
        <v>1</v>
      </c>
      <c r="C2721" s="9"/>
      <c r="D2721" s="9"/>
      <c r="E2721" s="9"/>
      <c r="F2721" s="9">
        <v>1</v>
      </c>
    </row>
    <row r="2722" spans="1:6" x14ac:dyDescent="0.25">
      <c r="A2722" s="14">
        <v>42255.58357638889</v>
      </c>
      <c r="B2722" s="9">
        <v>1</v>
      </c>
      <c r="C2722" s="9"/>
      <c r="D2722" s="9"/>
      <c r="E2722" s="9"/>
      <c r="F2722" s="9">
        <v>1</v>
      </c>
    </row>
    <row r="2723" spans="1:6" x14ac:dyDescent="0.25">
      <c r="A2723" s="14">
        <v>42255.719490740739</v>
      </c>
      <c r="B2723" s="9"/>
      <c r="C2723" s="9">
        <v>1</v>
      </c>
      <c r="D2723" s="9"/>
      <c r="E2723" s="9"/>
      <c r="F2723" s="9">
        <v>1</v>
      </c>
    </row>
    <row r="2724" spans="1:6" x14ac:dyDescent="0.25">
      <c r="A2724" s="14">
        <v>42256.183541666665</v>
      </c>
      <c r="B2724" s="9"/>
      <c r="C2724" s="9"/>
      <c r="D2724" s="9"/>
      <c r="E2724" s="9">
        <v>1</v>
      </c>
      <c r="F2724" s="9">
        <v>1</v>
      </c>
    </row>
    <row r="2725" spans="1:6" x14ac:dyDescent="0.25">
      <c r="A2725" s="14">
        <v>42256.555879629632</v>
      </c>
      <c r="B2725" s="9"/>
      <c r="C2725" s="9"/>
      <c r="D2725" s="9"/>
      <c r="E2725" s="9">
        <v>1</v>
      </c>
      <c r="F2725" s="9">
        <v>1</v>
      </c>
    </row>
    <row r="2726" spans="1:6" x14ac:dyDescent="0.25">
      <c r="A2726" s="14">
        <v>42256.776458333334</v>
      </c>
      <c r="B2726" s="9"/>
      <c r="C2726" s="9">
        <v>1</v>
      </c>
      <c r="D2726" s="9"/>
      <c r="E2726" s="9"/>
      <c r="F2726" s="9">
        <v>1</v>
      </c>
    </row>
    <row r="2727" spans="1:6" x14ac:dyDescent="0.25">
      <c r="A2727" s="14">
        <v>42256.806631944448</v>
      </c>
      <c r="B2727" s="9"/>
      <c r="C2727" s="9">
        <v>1</v>
      </c>
      <c r="D2727" s="9"/>
      <c r="E2727" s="9"/>
      <c r="F2727" s="9">
        <v>1</v>
      </c>
    </row>
    <row r="2728" spans="1:6" x14ac:dyDescent="0.25">
      <c r="A2728" s="14">
        <v>42257.3825</v>
      </c>
      <c r="B2728" s="9"/>
      <c r="C2728" s="9">
        <v>1</v>
      </c>
      <c r="D2728" s="9"/>
      <c r="E2728" s="9"/>
      <c r="F2728" s="9">
        <v>1</v>
      </c>
    </row>
    <row r="2729" spans="1:6" x14ac:dyDescent="0.25">
      <c r="A2729" s="14">
        <v>42257.674398148149</v>
      </c>
      <c r="B2729" s="9">
        <v>1</v>
      </c>
      <c r="C2729" s="9"/>
      <c r="D2729" s="9"/>
      <c r="E2729" s="9"/>
      <c r="F2729" s="9">
        <v>1</v>
      </c>
    </row>
    <row r="2730" spans="1:6" x14ac:dyDescent="0.25">
      <c r="A2730" s="14">
        <v>42258.088761574072</v>
      </c>
      <c r="B2730" s="9"/>
      <c r="C2730" s="9">
        <v>1</v>
      </c>
      <c r="D2730" s="9"/>
      <c r="E2730" s="9"/>
      <c r="F2730" s="9">
        <v>1</v>
      </c>
    </row>
    <row r="2731" spans="1:6" x14ac:dyDescent="0.25">
      <c r="A2731" s="14">
        <v>42258.438171296293</v>
      </c>
      <c r="B2731" s="9"/>
      <c r="C2731" s="9">
        <v>1</v>
      </c>
      <c r="D2731" s="9"/>
      <c r="E2731" s="9"/>
      <c r="F2731" s="9">
        <v>1</v>
      </c>
    </row>
    <row r="2732" spans="1:6" x14ac:dyDescent="0.25">
      <c r="A2732" s="14">
        <v>42258.57199074074</v>
      </c>
      <c r="B2732" s="9"/>
      <c r="C2732" s="9">
        <v>1</v>
      </c>
      <c r="D2732" s="9"/>
      <c r="E2732" s="9"/>
      <c r="F2732" s="9">
        <v>1</v>
      </c>
    </row>
    <row r="2733" spans="1:6" x14ac:dyDescent="0.25">
      <c r="A2733" s="14">
        <v>42259.334467592591</v>
      </c>
      <c r="B2733" s="9"/>
      <c r="C2733" s="9">
        <v>1</v>
      </c>
      <c r="D2733" s="9"/>
      <c r="E2733" s="9"/>
      <c r="F2733" s="9">
        <v>1</v>
      </c>
    </row>
    <row r="2734" spans="1:6" x14ac:dyDescent="0.25">
      <c r="A2734" s="14">
        <v>42260.320474537039</v>
      </c>
      <c r="B2734" s="9">
        <v>1</v>
      </c>
      <c r="C2734" s="9"/>
      <c r="D2734" s="9"/>
      <c r="E2734" s="9"/>
      <c r="F2734" s="9">
        <v>1</v>
      </c>
    </row>
    <row r="2735" spans="1:6" x14ac:dyDescent="0.25">
      <c r="A2735" s="14">
        <v>42261.291909722226</v>
      </c>
      <c r="B2735" s="9"/>
      <c r="C2735" s="9"/>
      <c r="D2735" s="9"/>
      <c r="E2735" s="9">
        <v>1</v>
      </c>
      <c r="F2735" s="9">
        <v>1</v>
      </c>
    </row>
    <row r="2736" spans="1:6" x14ac:dyDescent="0.25">
      <c r="A2736" s="14">
        <v>42261.424583333333</v>
      </c>
      <c r="B2736" s="9"/>
      <c r="C2736" s="9">
        <v>1</v>
      </c>
      <c r="D2736" s="9"/>
      <c r="E2736" s="9"/>
      <c r="F2736" s="9">
        <v>1</v>
      </c>
    </row>
    <row r="2737" spans="1:6" x14ac:dyDescent="0.25">
      <c r="A2737" s="14">
        <v>42261.709062499998</v>
      </c>
      <c r="B2737" s="9"/>
      <c r="C2737" s="9"/>
      <c r="D2737" s="9"/>
      <c r="E2737" s="9">
        <v>1</v>
      </c>
      <c r="F2737" s="9">
        <v>1</v>
      </c>
    </row>
    <row r="2738" spans="1:6" x14ac:dyDescent="0.25">
      <c r="A2738" s="14">
        <v>42261.888449074075</v>
      </c>
      <c r="B2738" s="9"/>
      <c r="C2738" s="9"/>
      <c r="D2738" s="9"/>
      <c r="E2738" s="9">
        <v>1</v>
      </c>
      <c r="F2738" s="9">
        <v>1</v>
      </c>
    </row>
    <row r="2739" spans="1:6" x14ac:dyDescent="0.25">
      <c r="A2739" s="14">
        <v>42261.89644675926</v>
      </c>
      <c r="B2739" s="9"/>
      <c r="C2739" s="9">
        <v>1</v>
      </c>
      <c r="D2739" s="9"/>
      <c r="E2739" s="9"/>
      <c r="F2739" s="9">
        <v>1</v>
      </c>
    </row>
    <row r="2740" spans="1:6" x14ac:dyDescent="0.25">
      <c r="A2740" s="14">
        <v>42262.208310185182</v>
      </c>
      <c r="B2740" s="9"/>
      <c r="C2740" s="9"/>
      <c r="D2740" s="9"/>
      <c r="E2740" s="9">
        <v>1</v>
      </c>
      <c r="F2740" s="9">
        <v>1</v>
      </c>
    </row>
    <row r="2741" spans="1:6" x14ac:dyDescent="0.25">
      <c r="A2741" s="14">
        <v>42262.640717592592</v>
      </c>
      <c r="B2741" s="9">
        <v>1</v>
      </c>
      <c r="C2741" s="9"/>
      <c r="D2741" s="9"/>
      <c r="E2741" s="9"/>
      <c r="F2741" s="9">
        <v>1</v>
      </c>
    </row>
    <row r="2742" spans="1:6" x14ac:dyDescent="0.25">
      <c r="A2742" s="14">
        <v>42263.471956018519</v>
      </c>
      <c r="B2742" s="9"/>
      <c r="C2742" s="9"/>
      <c r="D2742" s="9"/>
      <c r="E2742" s="9">
        <v>1</v>
      </c>
      <c r="F2742" s="9">
        <v>1</v>
      </c>
    </row>
    <row r="2743" spans="1:6" x14ac:dyDescent="0.25">
      <c r="A2743" s="14">
        <v>42263.483240740738</v>
      </c>
      <c r="B2743" s="9"/>
      <c r="C2743" s="9">
        <v>1</v>
      </c>
      <c r="D2743" s="9"/>
      <c r="E2743" s="9"/>
      <c r="F2743" s="9">
        <v>1</v>
      </c>
    </row>
    <row r="2744" spans="1:6" x14ac:dyDescent="0.25">
      <c r="A2744" s="14">
        <v>42263.744328703702</v>
      </c>
      <c r="B2744" s="9"/>
      <c r="C2744" s="9"/>
      <c r="D2744" s="9"/>
      <c r="E2744" s="9">
        <v>1</v>
      </c>
      <c r="F2744" s="9">
        <v>1</v>
      </c>
    </row>
    <row r="2745" spans="1:6" x14ac:dyDescent="0.25">
      <c r="A2745" s="14">
        <v>42264.083449074074</v>
      </c>
      <c r="B2745" s="9"/>
      <c r="C2745" s="9"/>
      <c r="D2745" s="9"/>
      <c r="E2745" s="9">
        <v>1</v>
      </c>
      <c r="F2745" s="9">
        <v>1</v>
      </c>
    </row>
    <row r="2746" spans="1:6" x14ac:dyDescent="0.25">
      <c r="A2746" s="14">
        <v>42264.411782407406</v>
      </c>
      <c r="B2746" s="9">
        <v>1</v>
      </c>
      <c r="C2746" s="9"/>
      <c r="D2746" s="9"/>
      <c r="E2746" s="9"/>
      <c r="F2746" s="9">
        <v>1</v>
      </c>
    </row>
    <row r="2747" spans="1:6" x14ac:dyDescent="0.25">
      <c r="A2747" s="14">
        <v>42264.754826388889</v>
      </c>
      <c r="B2747" s="9"/>
      <c r="C2747" s="9">
        <v>1</v>
      </c>
      <c r="D2747" s="9"/>
      <c r="E2747" s="9"/>
      <c r="F2747" s="9">
        <v>1</v>
      </c>
    </row>
    <row r="2748" spans="1:6" x14ac:dyDescent="0.25">
      <c r="A2748" s="14">
        <v>42264.81449074074</v>
      </c>
      <c r="B2748" s="9"/>
      <c r="C2748" s="9"/>
      <c r="D2748" s="9"/>
      <c r="E2748" s="9">
        <v>1</v>
      </c>
      <c r="F2748" s="9">
        <v>1</v>
      </c>
    </row>
    <row r="2749" spans="1:6" x14ac:dyDescent="0.25">
      <c r="A2749" s="14">
        <v>42265.474849537037</v>
      </c>
      <c r="B2749" s="9"/>
      <c r="C2749" s="9">
        <v>1</v>
      </c>
      <c r="D2749" s="9"/>
      <c r="E2749" s="9"/>
      <c r="F2749" s="9">
        <v>1</v>
      </c>
    </row>
    <row r="2750" spans="1:6" x14ac:dyDescent="0.25">
      <c r="A2750" s="14">
        <v>42265.608668981484</v>
      </c>
      <c r="B2750" s="9"/>
      <c r="C2750" s="9">
        <v>1</v>
      </c>
      <c r="D2750" s="9"/>
      <c r="E2750" s="9"/>
      <c r="F2750" s="9">
        <v>1</v>
      </c>
    </row>
    <row r="2751" spans="1:6" x14ac:dyDescent="0.25">
      <c r="A2751" s="14">
        <v>42265.610289351855</v>
      </c>
      <c r="B2751" s="9"/>
      <c r="C2751" s="9">
        <v>1</v>
      </c>
      <c r="D2751" s="9"/>
      <c r="E2751" s="9"/>
      <c r="F2751" s="9">
        <v>1</v>
      </c>
    </row>
    <row r="2752" spans="1:6" x14ac:dyDescent="0.25">
      <c r="A2752" s="14">
        <v>42267.538449074076</v>
      </c>
      <c r="B2752" s="9"/>
      <c r="C2752" s="9"/>
      <c r="D2752" s="9"/>
      <c r="E2752" s="9">
        <v>1</v>
      </c>
      <c r="F2752" s="9">
        <v>1</v>
      </c>
    </row>
    <row r="2753" spans="1:6" x14ac:dyDescent="0.25">
      <c r="A2753" s="14">
        <v>42267.800891203704</v>
      </c>
      <c r="B2753" s="9"/>
      <c r="C2753" s="9"/>
      <c r="D2753" s="9"/>
      <c r="E2753" s="9">
        <v>1</v>
      </c>
      <c r="F2753" s="9">
        <v>1</v>
      </c>
    </row>
    <row r="2754" spans="1:6" x14ac:dyDescent="0.25">
      <c r="A2754" s="14">
        <v>42267.919363425928</v>
      </c>
      <c r="B2754" s="9"/>
      <c r="C2754" s="9"/>
      <c r="D2754" s="9"/>
      <c r="E2754" s="9">
        <v>1</v>
      </c>
      <c r="F2754" s="9">
        <v>1</v>
      </c>
    </row>
    <row r="2755" spans="1:6" x14ac:dyDescent="0.25">
      <c r="A2755" s="14">
        <v>42268.323298611111</v>
      </c>
      <c r="B2755" s="9">
        <v>1</v>
      </c>
      <c r="C2755" s="9"/>
      <c r="D2755" s="9"/>
      <c r="E2755" s="9"/>
      <c r="F2755" s="9">
        <v>1</v>
      </c>
    </row>
    <row r="2756" spans="1:6" x14ac:dyDescent="0.25">
      <c r="A2756" s="14">
        <v>42268.417523148149</v>
      </c>
      <c r="B2756" s="9"/>
      <c r="C2756" s="9">
        <v>1</v>
      </c>
      <c r="D2756" s="9"/>
      <c r="E2756" s="9"/>
      <c r="F2756" s="9">
        <v>1</v>
      </c>
    </row>
    <row r="2757" spans="1:6" x14ac:dyDescent="0.25">
      <c r="A2757" s="14">
        <v>42268.450381944444</v>
      </c>
      <c r="B2757" s="9"/>
      <c r="C2757" s="9">
        <v>1</v>
      </c>
      <c r="D2757" s="9"/>
      <c r="E2757" s="9"/>
      <c r="F2757" s="9">
        <v>1</v>
      </c>
    </row>
    <row r="2758" spans="1:6" x14ac:dyDescent="0.25">
      <c r="A2758" s="14">
        <v>42268.917893518519</v>
      </c>
      <c r="B2758" s="9"/>
      <c r="C2758" s="9">
        <v>1</v>
      </c>
      <c r="D2758" s="9"/>
      <c r="E2758" s="9"/>
      <c r="F2758" s="9">
        <v>1</v>
      </c>
    </row>
    <row r="2759" spans="1:6" x14ac:dyDescent="0.25">
      <c r="A2759" s="14">
        <v>42269.759502314817</v>
      </c>
      <c r="B2759" s="9"/>
      <c r="C2759" s="9"/>
      <c r="D2759" s="9"/>
      <c r="E2759" s="9">
        <v>1</v>
      </c>
      <c r="F2759" s="9">
        <v>1</v>
      </c>
    </row>
    <row r="2760" spans="1:6" x14ac:dyDescent="0.25">
      <c r="A2760" s="14">
        <v>42270.373807870368</v>
      </c>
      <c r="B2760" s="9"/>
      <c r="C2760" s="9"/>
      <c r="D2760" s="9"/>
      <c r="E2760" s="9">
        <v>1</v>
      </c>
      <c r="F2760" s="9">
        <v>1</v>
      </c>
    </row>
    <row r="2761" spans="1:6" x14ac:dyDescent="0.25">
      <c r="A2761" s="14">
        <v>42270.518587962964</v>
      </c>
      <c r="B2761" s="9"/>
      <c r="C2761" s="9"/>
      <c r="D2761" s="9"/>
      <c r="E2761" s="9">
        <v>1</v>
      </c>
      <c r="F2761" s="9">
        <v>1</v>
      </c>
    </row>
    <row r="2762" spans="1:6" x14ac:dyDescent="0.25">
      <c r="A2762" s="14">
        <v>42270.602662037039</v>
      </c>
      <c r="B2762" s="9"/>
      <c r="C2762" s="9"/>
      <c r="D2762" s="9"/>
      <c r="E2762" s="9">
        <v>1</v>
      </c>
      <c r="F2762" s="9">
        <v>1</v>
      </c>
    </row>
    <row r="2763" spans="1:6" x14ac:dyDescent="0.25">
      <c r="A2763" s="14">
        <v>42270.667372685188</v>
      </c>
      <c r="B2763" s="9"/>
      <c r="C2763" s="9">
        <v>1</v>
      </c>
      <c r="D2763" s="9"/>
      <c r="E2763" s="9"/>
      <c r="F2763" s="9">
        <v>1</v>
      </c>
    </row>
    <row r="2764" spans="1:6" x14ac:dyDescent="0.25">
      <c r="A2764" s="14">
        <v>42270.968113425923</v>
      </c>
      <c r="B2764" s="9"/>
      <c r="C2764" s="9"/>
      <c r="D2764" s="9"/>
      <c r="E2764" s="9">
        <v>1</v>
      </c>
      <c r="F2764" s="9">
        <v>1</v>
      </c>
    </row>
    <row r="2765" spans="1:6" x14ac:dyDescent="0.25">
      <c r="A2765" s="14">
        <v>42271.043645833335</v>
      </c>
      <c r="B2765" s="9"/>
      <c r="C2765" s="9"/>
      <c r="D2765" s="9"/>
      <c r="E2765" s="9">
        <v>1</v>
      </c>
      <c r="F2765" s="9">
        <v>1</v>
      </c>
    </row>
    <row r="2766" spans="1:6" x14ac:dyDescent="0.25">
      <c r="A2766" s="14">
        <v>42271.879432870373</v>
      </c>
      <c r="B2766" s="9"/>
      <c r="C2766" s="9">
        <v>1</v>
      </c>
      <c r="D2766" s="9"/>
      <c r="E2766" s="9"/>
      <c r="F2766" s="9">
        <v>1</v>
      </c>
    </row>
    <row r="2767" spans="1:6" x14ac:dyDescent="0.25">
      <c r="A2767" s="14">
        <v>42272.322175925925</v>
      </c>
      <c r="B2767" s="9"/>
      <c r="C2767" s="9"/>
      <c r="D2767" s="9"/>
      <c r="E2767" s="9">
        <v>1</v>
      </c>
      <c r="F2767" s="9">
        <v>1</v>
      </c>
    </row>
    <row r="2768" spans="1:6" x14ac:dyDescent="0.25">
      <c r="A2768" s="14">
        <v>42272.504837962966</v>
      </c>
      <c r="B2768" s="9">
        <v>1</v>
      </c>
      <c r="C2768" s="9"/>
      <c r="D2768" s="9"/>
      <c r="E2768" s="9"/>
      <c r="F2768" s="9">
        <v>1</v>
      </c>
    </row>
    <row r="2769" spans="1:6" x14ac:dyDescent="0.25">
      <c r="A2769" s="14">
        <v>42272.731157407405</v>
      </c>
      <c r="B2769" s="9"/>
      <c r="C2769" s="9">
        <v>1</v>
      </c>
      <c r="D2769" s="9"/>
      <c r="E2769" s="9"/>
      <c r="F2769" s="9">
        <v>1</v>
      </c>
    </row>
    <row r="2770" spans="1:6" x14ac:dyDescent="0.25">
      <c r="A2770" s="14">
        <v>42272.882407407407</v>
      </c>
      <c r="B2770" s="9"/>
      <c r="C2770" s="9">
        <v>1</v>
      </c>
      <c r="D2770" s="9"/>
      <c r="E2770" s="9"/>
      <c r="F2770" s="9">
        <v>1</v>
      </c>
    </row>
    <row r="2771" spans="1:6" x14ac:dyDescent="0.25">
      <c r="A2771" s="14">
        <v>42273.67597222222</v>
      </c>
      <c r="B2771" s="9"/>
      <c r="C2771" s="9"/>
      <c r="D2771" s="9"/>
      <c r="E2771" s="9">
        <v>1</v>
      </c>
      <c r="F2771" s="9">
        <v>1</v>
      </c>
    </row>
    <row r="2772" spans="1:6" x14ac:dyDescent="0.25">
      <c r="A2772" s="14">
        <v>42275.380381944444</v>
      </c>
      <c r="B2772" s="9"/>
      <c r="C2772" s="9"/>
      <c r="D2772" s="9"/>
      <c r="E2772" s="9">
        <v>1</v>
      </c>
      <c r="F2772" s="9">
        <v>1</v>
      </c>
    </row>
    <row r="2773" spans="1:6" x14ac:dyDescent="0.25">
      <c r="A2773" s="14">
        <v>42275.511886574073</v>
      </c>
      <c r="B2773" s="9"/>
      <c r="C2773" s="9">
        <v>1</v>
      </c>
      <c r="D2773" s="9"/>
      <c r="E2773" s="9"/>
      <c r="F2773" s="9">
        <v>1</v>
      </c>
    </row>
    <row r="2774" spans="1:6" x14ac:dyDescent="0.25">
      <c r="A2774" s="14">
        <v>42275.523333333331</v>
      </c>
      <c r="B2774" s="9"/>
      <c r="C2774" s="9"/>
      <c r="D2774" s="9"/>
      <c r="E2774" s="9">
        <v>1</v>
      </c>
      <c r="F2774" s="9">
        <v>1</v>
      </c>
    </row>
    <row r="2775" spans="1:6" x14ac:dyDescent="0.25">
      <c r="A2775" s="14">
        <v>42275.558969907404</v>
      </c>
      <c r="B2775" s="9"/>
      <c r="C2775" s="9"/>
      <c r="D2775" s="9"/>
      <c r="E2775" s="9">
        <v>1</v>
      </c>
      <c r="F2775" s="9">
        <v>1</v>
      </c>
    </row>
    <row r="2776" spans="1:6" x14ac:dyDescent="0.25">
      <c r="A2776" s="14">
        <v>42275.652824074074</v>
      </c>
      <c r="B2776" s="9"/>
      <c r="C2776" s="9">
        <v>1</v>
      </c>
      <c r="D2776" s="9"/>
      <c r="E2776" s="9"/>
      <c r="F2776" s="9">
        <v>1</v>
      </c>
    </row>
    <row r="2777" spans="1:6" x14ac:dyDescent="0.25">
      <c r="A2777" s="14">
        <v>42275.838356481479</v>
      </c>
      <c r="B2777" s="9"/>
      <c r="C2777" s="9">
        <v>1</v>
      </c>
      <c r="D2777" s="9"/>
      <c r="E2777" s="9"/>
      <c r="F2777" s="9">
        <v>1</v>
      </c>
    </row>
    <row r="2778" spans="1:6" x14ac:dyDescent="0.25">
      <c r="A2778" s="14">
        <v>42275.912303240744</v>
      </c>
      <c r="B2778" s="9">
        <v>1</v>
      </c>
      <c r="C2778" s="9"/>
      <c r="D2778" s="9"/>
      <c r="E2778" s="9"/>
      <c r="F2778" s="9">
        <v>1</v>
      </c>
    </row>
    <row r="2779" spans="1:6" x14ac:dyDescent="0.25">
      <c r="A2779" s="14">
        <v>42276.41646990741</v>
      </c>
      <c r="B2779" s="9">
        <v>1</v>
      </c>
      <c r="C2779" s="9"/>
      <c r="D2779" s="9"/>
      <c r="E2779" s="9"/>
      <c r="F2779" s="9">
        <v>1</v>
      </c>
    </row>
    <row r="2780" spans="1:6" x14ac:dyDescent="0.25">
      <c r="A2780" s="14">
        <v>42276.695</v>
      </c>
      <c r="B2780" s="9"/>
      <c r="C2780" s="9">
        <v>1</v>
      </c>
      <c r="D2780" s="9"/>
      <c r="E2780" s="9"/>
      <c r="F2780" s="9">
        <v>1</v>
      </c>
    </row>
    <row r="2781" spans="1:6" x14ac:dyDescent="0.25">
      <c r="A2781" s="14">
        <v>42277.375138888892</v>
      </c>
      <c r="B2781" s="9"/>
      <c r="C2781" s="9"/>
      <c r="D2781" s="9"/>
      <c r="E2781" s="9">
        <v>1</v>
      </c>
      <c r="F2781" s="9">
        <v>1</v>
      </c>
    </row>
    <row r="2782" spans="1:6" x14ac:dyDescent="0.25">
      <c r="A2782" s="14">
        <v>42277.880706018521</v>
      </c>
      <c r="B2782" s="9"/>
      <c r="C2782" s="9"/>
      <c r="D2782" s="9"/>
      <c r="E2782" s="9">
        <v>1</v>
      </c>
      <c r="F2782" s="9">
        <v>1</v>
      </c>
    </row>
    <row r="2783" spans="1:6" x14ac:dyDescent="0.25">
      <c r="A2783" s="14">
        <v>42278.245335648149</v>
      </c>
      <c r="B2783" s="9"/>
      <c r="C2783" s="9"/>
      <c r="D2783" s="9"/>
      <c r="E2783" s="9">
        <v>1</v>
      </c>
      <c r="F2783" s="9">
        <v>1</v>
      </c>
    </row>
    <row r="2784" spans="1:6" x14ac:dyDescent="0.25">
      <c r="A2784" s="14">
        <v>42278.289907407408</v>
      </c>
      <c r="B2784" s="9">
        <v>1</v>
      </c>
      <c r="C2784" s="9"/>
      <c r="D2784" s="9"/>
      <c r="E2784" s="9"/>
      <c r="F2784" s="9">
        <v>1</v>
      </c>
    </row>
    <row r="2785" spans="1:6" x14ac:dyDescent="0.25">
      <c r="A2785" s="14">
        <v>42278.421377314815</v>
      </c>
      <c r="B2785" s="9"/>
      <c r="C2785" s="9">
        <v>1</v>
      </c>
      <c r="D2785" s="9"/>
      <c r="E2785" s="9"/>
      <c r="F2785" s="9">
        <v>1</v>
      </c>
    </row>
    <row r="2786" spans="1:6" x14ac:dyDescent="0.25">
      <c r="A2786" s="14">
        <v>42278.453703703701</v>
      </c>
      <c r="B2786" s="9"/>
      <c r="C2786" s="9"/>
      <c r="D2786" s="9"/>
      <c r="E2786" s="9">
        <v>1</v>
      </c>
      <c r="F2786" s="9">
        <v>1</v>
      </c>
    </row>
    <row r="2787" spans="1:6" x14ac:dyDescent="0.25">
      <c r="A2787" s="14">
        <v>42278.456631944442</v>
      </c>
      <c r="B2787" s="9"/>
      <c r="C2787" s="9">
        <v>1</v>
      </c>
      <c r="D2787" s="9"/>
      <c r="E2787" s="9"/>
      <c r="F2787" s="9">
        <v>1</v>
      </c>
    </row>
    <row r="2788" spans="1:6" x14ac:dyDescent="0.25">
      <c r="A2788" s="14">
        <v>42278.738287037035</v>
      </c>
      <c r="B2788" s="9"/>
      <c r="C2788" s="9"/>
      <c r="D2788" s="9"/>
      <c r="E2788" s="9">
        <v>1</v>
      </c>
      <c r="F2788" s="9">
        <v>1</v>
      </c>
    </row>
    <row r="2789" spans="1:6" x14ac:dyDescent="0.25">
      <c r="A2789" s="14">
        <v>42279.461435185185</v>
      </c>
      <c r="B2789" s="9"/>
      <c r="C2789" s="9"/>
      <c r="D2789" s="9"/>
      <c r="E2789" s="9">
        <v>1</v>
      </c>
      <c r="F2789" s="9">
        <v>1</v>
      </c>
    </row>
    <row r="2790" spans="1:6" x14ac:dyDescent="0.25">
      <c r="A2790" s="14">
        <v>42279.570231481484</v>
      </c>
      <c r="B2790" s="9"/>
      <c r="C2790" s="9">
        <v>1</v>
      </c>
      <c r="D2790" s="9"/>
      <c r="E2790" s="9"/>
      <c r="F2790" s="9">
        <v>1</v>
      </c>
    </row>
    <row r="2791" spans="1:6" x14ac:dyDescent="0.25">
      <c r="A2791" s="14">
        <v>42279.584039351852</v>
      </c>
      <c r="B2791" s="9"/>
      <c r="C2791" s="9"/>
      <c r="D2791" s="9"/>
      <c r="E2791" s="9">
        <v>1</v>
      </c>
      <c r="F2791" s="9">
        <v>1</v>
      </c>
    </row>
    <row r="2792" spans="1:6" x14ac:dyDescent="0.25">
      <c r="A2792" s="14">
        <v>42280.927766203706</v>
      </c>
      <c r="B2792" s="9"/>
      <c r="C2792" s="9">
        <v>1</v>
      </c>
      <c r="D2792" s="9"/>
      <c r="E2792" s="9"/>
      <c r="F2792" s="9">
        <v>1</v>
      </c>
    </row>
    <row r="2793" spans="1:6" x14ac:dyDescent="0.25">
      <c r="A2793" s="14">
        <v>42281.960659722223</v>
      </c>
      <c r="B2793" s="9"/>
      <c r="C2793" s="9">
        <v>1</v>
      </c>
      <c r="D2793" s="9"/>
      <c r="E2793" s="9"/>
      <c r="F2793" s="9">
        <v>1</v>
      </c>
    </row>
    <row r="2794" spans="1:6" x14ac:dyDescent="0.25">
      <c r="A2794" s="14">
        <v>42282.447210648148</v>
      </c>
      <c r="B2794" s="9"/>
      <c r="C2794" s="9">
        <v>1</v>
      </c>
      <c r="D2794" s="9"/>
      <c r="E2794" s="9"/>
      <c r="F2794" s="9">
        <v>1</v>
      </c>
    </row>
    <row r="2795" spans="1:6" x14ac:dyDescent="0.25">
      <c r="A2795" s="14">
        <v>42282.469953703701</v>
      </c>
      <c r="B2795" s="9"/>
      <c r="C2795" s="9">
        <v>1</v>
      </c>
      <c r="D2795" s="9"/>
      <c r="E2795" s="9"/>
      <c r="F2795" s="9">
        <v>1</v>
      </c>
    </row>
    <row r="2796" spans="1:6" x14ac:dyDescent="0.25">
      <c r="A2796" s="14">
        <v>42282.507962962962</v>
      </c>
      <c r="B2796" s="9"/>
      <c r="C2796" s="9">
        <v>1</v>
      </c>
      <c r="D2796" s="9"/>
      <c r="E2796" s="9"/>
      <c r="F2796" s="9">
        <v>1</v>
      </c>
    </row>
    <row r="2797" spans="1:6" x14ac:dyDescent="0.25">
      <c r="A2797" s="14">
        <v>42282.560081018521</v>
      </c>
      <c r="B2797" s="9"/>
      <c r="C2797" s="9"/>
      <c r="D2797" s="9"/>
      <c r="E2797" s="9">
        <v>1</v>
      </c>
      <c r="F2797" s="9">
        <v>1</v>
      </c>
    </row>
    <row r="2798" spans="1:6" x14ac:dyDescent="0.25">
      <c r="A2798" s="14">
        <v>42282.561898148146</v>
      </c>
      <c r="B2798" s="9"/>
      <c r="C2798" s="9"/>
      <c r="D2798" s="9"/>
      <c r="E2798" s="9">
        <v>1</v>
      </c>
      <c r="F2798" s="9">
        <v>1</v>
      </c>
    </row>
    <row r="2799" spans="1:6" x14ac:dyDescent="0.25">
      <c r="A2799" s="14">
        <v>42283.182604166665</v>
      </c>
      <c r="B2799" s="9"/>
      <c r="C2799" s="9">
        <v>1</v>
      </c>
      <c r="D2799" s="9"/>
      <c r="E2799" s="9"/>
      <c r="F2799" s="9">
        <v>1</v>
      </c>
    </row>
    <row r="2800" spans="1:6" x14ac:dyDescent="0.25">
      <c r="A2800" s="14">
        <v>42283.344618055555</v>
      </c>
      <c r="B2800" s="9"/>
      <c r="C2800" s="9">
        <v>1</v>
      </c>
      <c r="D2800" s="9"/>
      <c r="E2800" s="9"/>
      <c r="F2800" s="9">
        <v>1</v>
      </c>
    </row>
    <row r="2801" spans="1:6" x14ac:dyDescent="0.25">
      <c r="A2801" s="14">
        <v>42283.384131944447</v>
      </c>
      <c r="B2801" s="9"/>
      <c r="C2801" s="9">
        <v>1</v>
      </c>
      <c r="D2801" s="9"/>
      <c r="E2801" s="9"/>
      <c r="F2801" s="9">
        <v>1</v>
      </c>
    </row>
    <row r="2802" spans="1:6" x14ac:dyDescent="0.25">
      <c r="A2802" s="14">
        <v>42283.656018518515</v>
      </c>
      <c r="B2802" s="9"/>
      <c r="C2802" s="9"/>
      <c r="D2802" s="9"/>
      <c r="E2802" s="9">
        <v>1</v>
      </c>
      <c r="F2802" s="9">
        <v>1</v>
      </c>
    </row>
    <row r="2803" spans="1:6" x14ac:dyDescent="0.25">
      <c r="A2803" s="14">
        <v>42284.291770833333</v>
      </c>
      <c r="B2803" s="9"/>
      <c r="C2803" s="9"/>
      <c r="D2803" s="9"/>
      <c r="E2803" s="9">
        <v>1</v>
      </c>
      <c r="F2803" s="9">
        <v>1</v>
      </c>
    </row>
    <row r="2804" spans="1:6" x14ac:dyDescent="0.25">
      <c r="A2804" s="14">
        <v>42284.30773148148</v>
      </c>
      <c r="B2804" s="9"/>
      <c r="C2804" s="9"/>
      <c r="D2804" s="9"/>
      <c r="E2804" s="9">
        <v>1</v>
      </c>
      <c r="F2804" s="9">
        <v>1</v>
      </c>
    </row>
    <row r="2805" spans="1:6" x14ac:dyDescent="0.25">
      <c r="A2805" s="14">
        <v>42284.488611111112</v>
      </c>
      <c r="B2805" s="9"/>
      <c r="C2805" s="9"/>
      <c r="D2805" s="9"/>
      <c r="E2805" s="9">
        <v>1</v>
      </c>
      <c r="F2805" s="9">
        <v>1</v>
      </c>
    </row>
    <row r="2806" spans="1:6" x14ac:dyDescent="0.25">
      <c r="A2806" s="14">
        <v>42284.935636574075</v>
      </c>
      <c r="B2806" s="9"/>
      <c r="C2806" s="9">
        <v>1</v>
      </c>
      <c r="D2806" s="9"/>
      <c r="E2806" s="9"/>
      <c r="F2806" s="9">
        <v>1</v>
      </c>
    </row>
    <row r="2807" spans="1:6" x14ac:dyDescent="0.25">
      <c r="A2807" s="14">
        <v>42285.700694444444</v>
      </c>
      <c r="B2807" s="9"/>
      <c r="C2807" s="9">
        <v>1</v>
      </c>
      <c r="D2807" s="9"/>
      <c r="E2807" s="9"/>
      <c r="F2807" s="9">
        <v>1</v>
      </c>
    </row>
    <row r="2808" spans="1:6" x14ac:dyDescent="0.25">
      <c r="A2808" s="14">
        <v>42285.706736111111</v>
      </c>
      <c r="B2808" s="9"/>
      <c r="C2808" s="9">
        <v>1</v>
      </c>
      <c r="D2808" s="9"/>
      <c r="E2808" s="9"/>
      <c r="F2808" s="9">
        <v>1</v>
      </c>
    </row>
    <row r="2809" spans="1:6" x14ac:dyDescent="0.25">
      <c r="A2809" s="14">
        <v>42286.452557870369</v>
      </c>
      <c r="B2809" s="9"/>
      <c r="C2809" s="9"/>
      <c r="D2809" s="9"/>
      <c r="E2809" s="9">
        <v>1</v>
      </c>
      <c r="F2809" s="9">
        <v>1</v>
      </c>
    </row>
    <row r="2810" spans="1:6" x14ac:dyDescent="0.25">
      <c r="A2810" s="14">
        <v>42286.541446759256</v>
      </c>
      <c r="B2810" s="9"/>
      <c r="C2810" s="9">
        <v>1</v>
      </c>
      <c r="D2810" s="9"/>
      <c r="E2810" s="9"/>
      <c r="F2810" s="9">
        <v>1</v>
      </c>
    </row>
    <row r="2811" spans="1:6" x14ac:dyDescent="0.25">
      <c r="A2811" s="14">
        <v>42286.65315972222</v>
      </c>
      <c r="B2811" s="9"/>
      <c r="C2811" s="9">
        <v>1</v>
      </c>
      <c r="D2811" s="9"/>
      <c r="E2811" s="9"/>
      <c r="F2811" s="9">
        <v>1</v>
      </c>
    </row>
    <row r="2812" spans="1:6" x14ac:dyDescent="0.25">
      <c r="A2812" s="14">
        <v>42286.673842592594</v>
      </c>
      <c r="B2812" s="9"/>
      <c r="C2812" s="9">
        <v>1</v>
      </c>
      <c r="D2812" s="9"/>
      <c r="E2812" s="9"/>
      <c r="F2812" s="9">
        <v>1</v>
      </c>
    </row>
    <row r="2813" spans="1:6" x14ac:dyDescent="0.25">
      <c r="A2813" s="14">
        <v>42289.466840277775</v>
      </c>
      <c r="B2813" s="9">
        <v>1</v>
      </c>
      <c r="C2813" s="9"/>
      <c r="D2813" s="9"/>
      <c r="E2813" s="9"/>
      <c r="F2813" s="9">
        <v>1</v>
      </c>
    </row>
    <row r="2814" spans="1:6" x14ac:dyDescent="0.25">
      <c r="A2814" s="14">
        <v>42289.552858796298</v>
      </c>
      <c r="B2814" s="9"/>
      <c r="C2814" s="9"/>
      <c r="D2814" s="9"/>
      <c r="E2814" s="9">
        <v>1</v>
      </c>
      <c r="F2814" s="9">
        <v>1</v>
      </c>
    </row>
    <row r="2815" spans="1:6" x14ac:dyDescent="0.25">
      <c r="A2815" s="14">
        <v>42289.688009259262</v>
      </c>
      <c r="B2815" s="9">
        <v>1</v>
      </c>
      <c r="C2815" s="9"/>
      <c r="D2815" s="9"/>
      <c r="E2815" s="9"/>
      <c r="F2815" s="9">
        <v>1</v>
      </c>
    </row>
    <row r="2816" spans="1:6" x14ac:dyDescent="0.25">
      <c r="A2816" s="14">
        <v>42289.732164351852</v>
      </c>
      <c r="B2816" s="9"/>
      <c r="C2816" s="9">
        <v>1</v>
      </c>
      <c r="D2816" s="9"/>
      <c r="E2816" s="9"/>
      <c r="F2816" s="9">
        <v>1</v>
      </c>
    </row>
    <row r="2817" spans="1:6" x14ac:dyDescent="0.25">
      <c r="A2817" s="14">
        <v>42289.748842592591</v>
      </c>
      <c r="B2817" s="9"/>
      <c r="C2817" s="9"/>
      <c r="D2817" s="9"/>
      <c r="E2817" s="9">
        <v>1</v>
      </c>
      <c r="F2817" s="9">
        <v>1</v>
      </c>
    </row>
    <row r="2818" spans="1:6" x14ac:dyDescent="0.25">
      <c r="A2818" s="14">
        <v>42289.851261574076</v>
      </c>
      <c r="B2818" s="9"/>
      <c r="C2818" s="9"/>
      <c r="D2818" s="9"/>
      <c r="E2818" s="9">
        <v>1</v>
      </c>
      <c r="F2818" s="9">
        <v>1</v>
      </c>
    </row>
    <row r="2819" spans="1:6" x14ac:dyDescent="0.25">
      <c r="A2819" s="14">
        <v>42290.251689814817</v>
      </c>
      <c r="B2819" s="9"/>
      <c r="C2819" s="9"/>
      <c r="D2819" s="9"/>
      <c r="E2819" s="9">
        <v>1</v>
      </c>
      <c r="F2819" s="9">
        <v>1</v>
      </c>
    </row>
    <row r="2820" spans="1:6" x14ac:dyDescent="0.25">
      <c r="A2820" s="14">
        <v>42290.410219907404</v>
      </c>
      <c r="B2820" s="9"/>
      <c r="C2820" s="9"/>
      <c r="D2820" s="9"/>
      <c r="E2820" s="9">
        <v>1</v>
      </c>
      <c r="F2820" s="9">
        <v>1</v>
      </c>
    </row>
    <row r="2821" spans="1:6" x14ac:dyDescent="0.25">
      <c r="A2821" s="14">
        <v>42291.258414351854</v>
      </c>
      <c r="B2821" s="9"/>
      <c r="C2821" s="9"/>
      <c r="D2821" s="9"/>
      <c r="E2821" s="9">
        <v>1</v>
      </c>
      <c r="F2821" s="9">
        <v>1</v>
      </c>
    </row>
    <row r="2822" spans="1:6" x14ac:dyDescent="0.25">
      <c r="A2822" s="14">
        <v>42291.347743055558</v>
      </c>
      <c r="B2822" s="9"/>
      <c r="C2822" s="9"/>
      <c r="D2822" s="9"/>
      <c r="E2822" s="9">
        <v>1</v>
      </c>
      <c r="F2822" s="9">
        <v>1</v>
      </c>
    </row>
    <row r="2823" spans="1:6" x14ac:dyDescent="0.25">
      <c r="A2823" s="14">
        <v>42291.373043981483</v>
      </c>
      <c r="B2823" s="9"/>
      <c r="C2823" s="9"/>
      <c r="D2823" s="9"/>
      <c r="E2823" s="9">
        <v>1</v>
      </c>
      <c r="F2823" s="9">
        <v>1</v>
      </c>
    </row>
    <row r="2824" spans="1:6" x14ac:dyDescent="0.25">
      <c r="A2824" s="14">
        <v>42291.387939814813</v>
      </c>
      <c r="B2824" s="9"/>
      <c r="C2824" s="9"/>
      <c r="D2824" s="9"/>
      <c r="E2824" s="9">
        <v>1</v>
      </c>
      <c r="F2824" s="9">
        <v>1</v>
      </c>
    </row>
    <row r="2825" spans="1:6" x14ac:dyDescent="0.25">
      <c r="A2825" s="14">
        <v>42291.531215277777</v>
      </c>
      <c r="B2825" s="9"/>
      <c r="C2825" s="9">
        <v>1</v>
      </c>
      <c r="D2825" s="9"/>
      <c r="E2825" s="9"/>
      <c r="F2825" s="9">
        <v>1</v>
      </c>
    </row>
    <row r="2826" spans="1:6" x14ac:dyDescent="0.25">
      <c r="A2826" s="14">
        <v>42291.6249537037</v>
      </c>
      <c r="B2826" s="9"/>
      <c r="C2826" s="9">
        <v>1</v>
      </c>
      <c r="D2826" s="9"/>
      <c r="E2826" s="9"/>
      <c r="F2826" s="9">
        <v>1</v>
      </c>
    </row>
    <row r="2827" spans="1:6" x14ac:dyDescent="0.25">
      <c r="A2827" s="14">
        <v>42291.663842592592</v>
      </c>
      <c r="B2827" s="9"/>
      <c r="C2827" s="9">
        <v>1</v>
      </c>
      <c r="D2827" s="9"/>
      <c r="E2827" s="9"/>
      <c r="F2827" s="9">
        <v>1</v>
      </c>
    </row>
    <row r="2828" spans="1:6" x14ac:dyDescent="0.25">
      <c r="A2828" s="14">
        <v>42291.794560185182</v>
      </c>
      <c r="B2828" s="9"/>
      <c r="C2828" s="9"/>
      <c r="D2828" s="9"/>
      <c r="E2828" s="9">
        <v>1</v>
      </c>
      <c r="F2828" s="9">
        <v>1</v>
      </c>
    </row>
    <row r="2829" spans="1:6" x14ac:dyDescent="0.25">
      <c r="A2829" s="14">
        <v>42291.879259259258</v>
      </c>
      <c r="B2829" s="9"/>
      <c r="C2829" s="9"/>
      <c r="D2829" s="9"/>
      <c r="E2829" s="9">
        <v>1</v>
      </c>
      <c r="F2829" s="9">
        <v>1</v>
      </c>
    </row>
    <row r="2830" spans="1:6" x14ac:dyDescent="0.25">
      <c r="A2830" s="14">
        <v>42292.042453703703</v>
      </c>
      <c r="B2830" s="9"/>
      <c r="C2830" s="9"/>
      <c r="D2830" s="9"/>
      <c r="E2830" s="9">
        <v>1</v>
      </c>
      <c r="F2830" s="9">
        <v>1</v>
      </c>
    </row>
    <row r="2831" spans="1:6" x14ac:dyDescent="0.25">
      <c r="A2831" s="14">
        <v>42292.227199074077</v>
      </c>
      <c r="B2831" s="9"/>
      <c r="C2831" s="9"/>
      <c r="D2831" s="9"/>
      <c r="E2831" s="9">
        <v>1</v>
      </c>
      <c r="F2831" s="9">
        <v>1</v>
      </c>
    </row>
    <row r="2832" spans="1:6" x14ac:dyDescent="0.25">
      <c r="A2832" s="14">
        <v>42292.287141203706</v>
      </c>
      <c r="B2832" s="9"/>
      <c r="C2832" s="9"/>
      <c r="D2832" s="9"/>
      <c r="E2832" s="9">
        <v>1</v>
      </c>
      <c r="F2832" s="9">
        <v>1</v>
      </c>
    </row>
    <row r="2833" spans="1:6" x14ac:dyDescent="0.25">
      <c r="A2833" s="14">
        <v>42292.305555555555</v>
      </c>
      <c r="B2833" s="9"/>
      <c r="C2833" s="9"/>
      <c r="D2833" s="9"/>
      <c r="E2833" s="9">
        <v>1</v>
      </c>
      <c r="F2833" s="9">
        <v>1</v>
      </c>
    </row>
    <row r="2834" spans="1:6" x14ac:dyDescent="0.25">
      <c r="A2834" s="14">
        <v>42292.33121527778</v>
      </c>
      <c r="B2834" s="9"/>
      <c r="C2834" s="9"/>
      <c r="D2834" s="9"/>
      <c r="E2834" s="9">
        <v>1</v>
      </c>
      <c r="F2834" s="9">
        <v>1</v>
      </c>
    </row>
    <row r="2835" spans="1:6" x14ac:dyDescent="0.25">
      <c r="A2835" s="14">
        <v>42292.492719907408</v>
      </c>
      <c r="B2835" s="9"/>
      <c r="C2835" s="9"/>
      <c r="D2835" s="9"/>
      <c r="E2835" s="9">
        <v>1</v>
      </c>
      <c r="F2835" s="9">
        <v>1</v>
      </c>
    </row>
    <row r="2836" spans="1:6" x14ac:dyDescent="0.25">
      <c r="A2836" s="14">
        <v>42293.60087962963</v>
      </c>
      <c r="B2836" s="9"/>
      <c r="C2836" s="9">
        <v>1</v>
      </c>
      <c r="D2836" s="9"/>
      <c r="E2836" s="9"/>
      <c r="F2836" s="9">
        <v>1</v>
      </c>
    </row>
    <row r="2837" spans="1:6" x14ac:dyDescent="0.25">
      <c r="A2837" s="14">
        <v>42293.645208333335</v>
      </c>
      <c r="B2837" s="9"/>
      <c r="C2837" s="9">
        <v>1</v>
      </c>
      <c r="D2837" s="9"/>
      <c r="E2837" s="9"/>
      <c r="F2837" s="9">
        <v>1</v>
      </c>
    </row>
    <row r="2838" spans="1:6" x14ac:dyDescent="0.25">
      <c r="A2838" s="14">
        <v>42293.71465277778</v>
      </c>
      <c r="B2838" s="9"/>
      <c r="C2838" s="9">
        <v>1</v>
      </c>
      <c r="D2838" s="9"/>
      <c r="E2838" s="9"/>
      <c r="F2838" s="9">
        <v>1</v>
      </c>
    </row>
    <row r="2839" spans="1:6" x14ac:dyDescent="0.25">
      <c r="A2839" s="14">
        <v>42294.221307870372</v>
      </c>
      <c r="B2839" s="9"/>
      <c r="C2839" s="9"/>
      <c r="D2839" s="9"/>
      <c r="E2839" s="9">
        <v>1</v>
      </c>
      <c r="F2839" s="9">
        <v>1</v>
      </c>
    </row>
    <row r="2840" spans="1:6" x14ac:dyDescent="0.25">
      <c r="A2840" s="14">
        <v>42294.420115740744</v>
      </c>
      <c r="B2840" s="9"/>
      <c r="C2840" s="9">
        <v>1</v>
      </c>
      <c r="D2840" s="9"/>
      <c r="E2840" s="9"/>
      <c r="F2840" s="9">
        <v>1</v>
      </c>
    </row>
    <row r="2841" spans="1:6" x14ac:dyDescent="0.25">
      <c r="A2841" s="14">
        <v>42294.599791666667</v>
      </c>
      <c r="B2841" s="9"/>
      <c r="C2841" s="9"/>
      <c r="D2841" s="9"/>
      <c r="E2841" s="9">
        <v>1</v>
      </c>
      <c r="F2841" s="9">
        <v>1</v>
      </c>
    </row>
    <row r="2842" spans="1:6" x14ac:dyDescent="0.25">
      <c r="A2842" s="14">
        <v>42295.545057870368</v>
      </c>
      <c r="B2842" s="9"/>
      <c r="C2842" s="9">
        <v>1</v>
      </c>
      <c r="D2842" s="9"/>
      <c r="E2842" s="9"/>
      <c r="F2842" s="9">
        <v>1</v>
      </c>
    </row>
    <row r="2843" spans="1:6" x14ac:dyDescent="0.25">
      <c r="A2843" s="14">
        <v>42295.683495370373</v>
      </c>
      <c r="B2843" s="9"/>
      <c r="C2843" s="9">
        <v>1</v>
      </c>
      <c r="D2843" s="9"/>
      <c r="E2843" s="9"/>
      <c r="F2843" s="9">
        <v>1</v>
      </c>
    </row>
    <row r="2844" spans="1:6" x14ac:dyDescent="0.25">
      <c r="A2844" s="14">
        <v>42295.945798611108</v>
      </c>
      <c r="B2844" s="9"/>
      <c r="C2844" s="9">
        <v>1</v>
      </c>
      <c r="D2844" s="9"/>
      <c r="E2844" s="9"/>
      <c r="F2844" s="9">
        <v>1</v>
      </c>
    </row>
    <row r="2845" spans="1:6" x14ac:dyDescent="0.25">
      <c r="A2845" s="14">
        <v>42296.052754629629</v>
      </c>
      <c r="B2845" s="9"/>
      <c r="C2845" s="9">
        <v>1</v>
      </c>
      <c r="D2845" s="9"/>
      <c r="E2845" s="9"/>
      <c r="F2845" s="9">
        <v>1</v>
      </c>
    </row>
    <row r="2846" spans="1:6" x14ac:dyDescent="0.25">
      <c r="A2846" s="14">
        <v>42296.3750462963</v>
      </c>
      <c r="B2846" s="9"/>
      <c r="C2846" s="9"/>
      <c r="D2846" s="9"/>
      <c r="E2846" s="9">
        <v>1</v>
      </c>
      <c r="F2846" s="9">
        <v>1</v>
      </c>
    </row>
    <row r="2847" spans="1:6" x14ac:dyDescent="0.25">
      <c r="A2847" s="14">
        <v>42296.422997685186</v>
      </c>
      <c r="B2847" s="9"/>
      <c r="C2847" s="9"/>
      <c r="D2847" s="9"/>
      <c r="E2847" s="9">
        <v>1</v>
      </c>
      <c r="F2847" s="9">
        <v>1</v>
      </c>
    </row>
    <row r="2848" spans="1:6" x14ac:dyDescent="0.25">
      <c r="A2848" s="14">
        <v>42296.901967592596</v>
      </c>
      <c r="B2848" s="9"/>
      <c r="C2848" s="9">
        <v>1</v>
      </c>
      <c r="D2848" s="9"/>
      <c r="E2848" s="9"/>
      <c r="F2848" s="9">
        <v>1</v>
      </c>
    </row>
    <row r="2849" spans="1:6" x14ac:dyDescent="0.25">
      <c r="A2849" s="14">
        <v>42297.224618055552</v>
      </c>
      <c r="B2849" s="9"/>
      <c r="C2849" s="9">
        <v>1</v>
      </c>
      <c r="D2849" s="9"/>
      <c r="E2849" s="9"/>
      <c r="F2849" s="9">
        <v>1</v>
      </c>
    </row>
    <row r="2850" spans="1:6" x14ac:dyDescent="0.25">
      <c r="A2850" s="14">
        <v>42297.482673611114</v>
      </c>
      <c r="B2850" s="9"/>
      <c r="C2850" s="9">
        <v>1</v>
      </c>
      <c r="D2850" s="9"/>
      <c r="E2850" s="9"/>
      <c r="F2850" s="9">
        <v>1</v>
      </c>
    </row>
    <row r="2851" spans="1:6" x14ac:dyDescent="0.25">
      <c r="A2851" s="14">
        <v>42297.539733796293</v>
      </c>
      <c r="B2851" s="9"/>
      <c r="C2851" s="9"/>
      <c r="D2851" s="9"/>
      <c r="E2851" s="9">
        <v>1</v>
      </c>
      <c r="F2851" s="9">
        <v>1</v>
      </c>
    </row>
    <row r="2852" spans="1:6" x14ac:dyDescent="0.25">
      <c r="A2852" s="14">
        <v>42297.540405092594</v>
      </c>
      <c r="B2852" s="9"/>
      <c r="C2852" s="9"/>
      <c r="D2852" s="9"/>
      <c r="E2852" s="9">
        <v>1</v>
      </c>
      <c r="F2852" s="9">
        <v>1</v>
      </c>
    </row>
    <row r="2853" spans="1:6" x14ac:dyDescent="0.25">
      <c r="A2853" s="14">
        <v>42297.583553240744</v>
      </c>
      <c r="B2853" s="9"/>
      <c r="C2853" s="9"/>
      <c r="D2853" s="9"/>
      <c r="E2853" s="9">
        <v>1</v>
      </c>
      <c r="F2853" s="9">
        <v>1</v>
      </c>
    </row>
    <row r="2854" spans="1:6" x14ac:dyDescent="0.25">
      <c r="A2854" s="14">
        <v>42297.607951388891</v>
      </c>
      <c r="B2854" s="9"/>
      <c r="C2854" s="9">
        <v>1</v>
      </c>
      <c r="D2854" s="9"/>
      <c r="E2854" s="9"/>
      <c r="F2854" s="9">
        <v>1</v>
      </c>
    </row>
    <row r="2855" spans="1:6" x14ac:dyDescent="0.25">
      <c r="A2855" s="14">
        <v>42297.61478009259</v>
      </c>
      <c r="B2855" s="9"/>
      <c r="C2855" s="9">
        <v>1</v>
      </c>
      <c r="D2855" s="9"/>
      <c r="E2855" s="9"/>
      <c r="F2855" s="9">
        <v>1</v>
      </c>
    </row>
    <row r="2856" spans="1:6" x14ac:dyDescent="0.25">
      <c r="A2856" s="14">
        <v>42298.139502314814</v>
      </c>
      <c r="B2856" s="9"/>
      <c r="C2856" s="9"/>
      <c r="D2856" s="9"/>
      <c r="E2856" s="9">
        <v>1</v>
      </c>
      <c r="F2856" s="9">
        <v>1</v>
      </c>
    </row>
    <row r="2857" spans="1:6" x14ac:dyDescent="0.25">
      <c r="A2857" s="14">
        <v>42298.9218287037</v>
      </c>
      <c r="B2857" s="9"/>
      <c r="C2857" s="9">
        <v>1</v>
      </c>
      <c r="D2857" s="9"/>
      <c r="E2857" s="9"/>
      <c r="F2857" s="9">
        <v>1</v>
      </c>
    </row>
    <row r="2858" spans="1:6" x14ac:dyDescent="0.25">
      <c r="A2858" s="14">
        <v>42299.568437499998</v>
      </c>
      <c r="B2858" s="9"/>
      <c r="C2858" s="9"/>
      <c r="D2858" s="9"/>
      <c r="E2858" s="9">
        <v>1</v>
      </c>
      <c r="F2858" s="9">
        <v>1</v>
      </c>
    </row>
    <row r="2859" spans="1:6" x14ac:dyDescent="0.25">
      <c r="A2859" s="14">
        <v>42299.717812499999</v>
      </c>
      <c r="B2859" s="9"/>
      <c r="C2859" s="9">
        <v>1</v>
      </c>
      <c r="D2859" s="9"/>
      <c r="E2859" s="9"/>
      <c r="F2859" s="9">
        <v>1</v>
      </c>
    </row>
    <row r="2860" spans="1:6" x14ac:dyDescent="0.25">
      <c r="A2860" s="14">
        <v>42300.377557870372</v>
      </c>
      <c r="B2860" s="9"/>
      <c r="C2860" s="9">
        <v>1</v>
      </c>
      <c r="D2860" s="9"/>
      <c r="E2860" s="9"/>
      <c r="F2860" s="9">
        <v>1</v>
      </c>
    </row>
    <row r="2861" spans="1:6" x14ac:dyDescent="0.25">
      <c r="A2861" s="14">
        <v>42300.617314814815</v>
      </c>
      <c r="B2861" s="9">
        <v>1</v>
      </c>
      <c r="C2861" s="9"/>
      <c r="D2861" s="9"/>
      <c r="E2861" s="9"/>
      <c r="F2861" s="9">
        <v>1</v>
      </c>
    </row>
    <row r="2862" spans="1:6" x14ac:dyDescent="0.25">
      <c r="A2862" s="14">
        <v>42302.49318287037</v>
      </c>
      <c r="B2862" s="9"/>
      <c r="C2862" s="9"/>
      <c r="D2862" s="9"/>
      <c r="E2862" s="9">
        <v>1</v>
      </c>
      <c r="F2862" s="9">
        <v>1</v>
      </c>
    </row>
    <row r="2863" spans="1:6" x14ac:dyDescent="0.25">
      <c r="A2863" s="14">
        <v>42303.409155092595</v>
      </c>
      <c r="B2863" s="9"/>
      <c r="C2863" s="9"/>
      <c r="D2863" s="9"/>
      <c r="E2863" s="9">
        <v>1</v>
      </c>
      <c r="F2863" s="9">
        <v>1</v>
      </c>
    </row>
    <row r="2864" spans="1:6" x14ac:dyDescent="0.25">
      <c r="A2864" s="14">
        <v>42303.450983796298</v>
      </c>
      <c r="B2864" s="9">
        <v>1</v>
      </c>
      <c r="C2864" s="9"/>
      <c r="D2864" s="9"/>
      <c r="E2864" s="9"/>
      <c r="F2864" s="9">
        <v>1</v>
      </c>
    </row>
    <row r="2865" spans="1:6" x14ac:dyDescent="0.25">
      <c r="A2865" s="14">
        <v>42303.464328703703</v>
      </c>
      <c r="B2865" s="9"/>
      <c r="C2865" s="9"/>
      <c r="D2865" s="9"/>
      <c r="E2865" s="9">
        <v>1</v>
      </c>
      <c r="F2865" s="9">
        <v>1</v>
      </c>
    </row>
    <row r="2866" spans="1:6" x14ac:dyDescent="0.25">
      <c r="A2866" s="14">
        <v>42303.670081018521</v>
      </c>
      <c r="B2866" s="9">
        <v>1</v>
      </c>
      <c r="C2866" s="9"/>
      <c r="D2866" s="9"/>
      <c r="E2866" s="9"/>
      <c r="F2866" s="9">
        <v>1</v>
      </c>
    </row>
    <row r="2867" spans="1:6" x14ac:dyDescent="0.25">
      <c r="A2867" s="14">
        <v>42304.002500000002</v>
      </c>
      <c r="B2867" s="9"/>
      <c r="C2867" s="9">
        <v>1</v>
      </c>
      <c r="D2867" s="9"/>
      <c r="E2867" s="9"/>
      <c r="F2867" s="9">
        <v>1</v>
      </c>
    </row>
    <row r="2868" spans="1:6" x14ac:dyDescent="0.25">
      <c r="A2868" s="14">
        <v>42304.621076388888</v>
      </c>
      <c r="B2868" s="9"/>
      <c r="C2868" s="9"/>
      <c r="D2868" s="9"/>
      <c r="E2868" s="9">
        <v>1</v>
      </c>
      <c r="F2868" s="9">
        <v>1</v>
      </c>
    </row>
    <row r="2869" spans="1:6" x14ac:dyDescent="0.25">
      <c r="A2869" s="14">
        <v>42304.732627314814</v>
      </c>
      <c r="B2869" s="9"/>
      <c r="C2869" s="9">
        <v>1</v>
      </c>
      <c r="D2869" s="9"/>
      <c r="E2869" s="9"/>
      <c r="F2869" s="9">
        <v>1</v>
      </c>
    </row>
    <row r="2870" spans="1:6" x14ac:dyDescent="0.25">
      <c r="A2870" s="14">
        <v>42304.747048611112</v>
      </c>
      <c r="B2870" s="9"/>
      <c r="C2870" s="9">
        <v>1</v>
      </c>
      <c r="D2870" s="9"/>
      <c r="E2870" s="9"/>
      <c r="F2870" s="9">
        <v>1</v>
      </c>
    </row>
    <row r="2871" spans="1:6" x14ac:dyDescent="0.25">
      <c r="A2871" s="14">
        <v>42305.462581018517</v>
      </c>
      <c r="B2871" s="9"/>
      <c r="C2871" s="9">
        <v>1</v>
      </c>
      <c r="D2871" s="9"/>
      <c r="E2871" s="9"/>
      <c r="F2871" s="9">
        <v>1</v>
      </c>
    </row>
    <row r="2872" spans="1:6" x14ac:dyDescent="0.25">
      <c r="A2872" s="14">
        <v>42306.640520833331</v>
      </c>
      <c r="B2872" s="9"/>
      <c r="C2872" s="9">
        <v>1</v>
      </c>
      <c r="D2872" s="9"/>
      <c r="E2872" s="9"/>
      <c r="F2872" s="9">
        <v>1</v>
      </c>
    </row>
    <row r="2873" spans="1:6" x14ac:dyDescent="0.25">
      <c r="A2873" s="14">
        <v>42306.825740740744</v>
      </c>
      <c r="B2873" s="9">
        <v>1</v>
      </c>
      <c r="C2873" s="9"/>
      <c r="D2873" s="9"/>
      <c r="E2873" s="9"/>
      <c r="F2873" s="9">
        <v>1</v>
      </c>
    </row>
    <row r="2874" spans="1:6" x14ac:dyDescent="0.25">
      <c r="A2874" s="14">
        <v>42306.980937499997</v>
      </c>
      <c r="B2874" s="9"/>
      <c r="C2874" s="9">
        <v>1</v>
      </c>
      <c r="D2874" s="9"/>
      <c r="E2874" s="9"/>
      <c r="F2874" s="9">
        <v>1</v>
      </c>
    </row>
    <row r="2875" spans="1:6" x14ac:dyDescent="0.25">
      <c r="A2875" s="14">
        <v>42307.331064814818</v>
      </c>
      <c r="B2875" s="9"/>
      <c r="C2875" s="9">
        <v>1</v>
      </c>
      <c r="D2875" s="9"/>
      <c r="E2875" s="9"/>
      <c r="F2875" s="9">
        <v>1</v>
      </c>
    </row>
    <row r="2876" spans="1:6" x14ac:dyDescent="0.25">
      <c r="A2876" s="14">
        <v>42307.700046296297</v>
      </c>
      <c r="B2876" s="9"/>
      <c r="C2876" s="9"/>
      <c r="D2876" s="9"/>
      <c r="E2876" s="9">
        <v>1</v>
      </c>
      <c r="F2876" s="9">
        <v>1</v>
      </c>
    </row>
    <row r="2877" spans="1:6" x14ac:dyDescent="0.25">
      <c r="A2877" s="14">
        <v>42308.002881944441</v>
      </c>
      <c r="B2877" s="9"/>
      <c r="C2877" s="9">
        <v>1</v>
      </c>
      <c r="D2877" s="9"/>
      <c r="E2877" s="9"/>
      <c r="F2877" s="9">
        <v>1</v>
      </c>
    </row>
    <row r="2878" spans="1:6" x14ac:dyDescent="0.25">
      <c r="A2878" s="14">
        <v>42308.982974537037</v>
      </c>
      <c r="B2878" s="9"/>
      <c r="C2878" s="9"/>
      <c r="D2878" s="9"/>
      <c r="E2878" s="9">
        <v>1</v>
      </c>
      <c r="F2878" s="9">
        <v>1</v>
      </c>
    </row>
    <row r="2879" spans="1:6" x14ac:dyDescent="0.25">
      <c r="A2879" s="14">
        <v>42309.54828703704</v>
      </c>
      <c r="B2879" s="9"/>
      <c r="C2879" s="9"/>
      <c r="D2879" s="9"/>
      <c r="E2879" s="9">
        <v>1</v>
      </c>
      <c r="F2879" s="9">
        <v>1</v>
      </c>
    </row>
    <row r="2880" spans="1:6" x14ac:dyDescent="0.25">
      <c r="A2880" s="14">
        <v>42310.760185185187</v>
      </c>
      <c r="B2880" s="9"/>
      <c r="C2880" s="9">
        <v>1</v>
      </c>
      <c r="D2880" s="9"/>
      <c r="E2880" s="9"/>
      <c r="F2880" s="9">
        <v>1</v>
      </c>
    </row>
    <row r="2881" spans="1:6" x14ac:dyDescent="0.25">
      <c r="A2881" s="14">
        <v>42311.008564814816</v>
      </c>
      <c r="B2881" s="9"/>
      <c r="C2881" s="9"/>
      <c r="D2881" s="9"/>
      <c r="E2881" s="9">
        <v>1</v>
      </c>
      <c r="F2881" s="9">
        <v>1</v>
      </c>
    </row>
    <row r="2882" spans="1:6" x14ac:dyDescent="0.25">
      <c r="A2882" s="14">
        <v>42311.413124999999</v>
      </c>
      <c r="B2882" s="9"/>
      <c r="C2882" s="9">
        <v>1</v>
      </c>
      <c r="D2882" s="9"/>
      <c r="E2882" s="9"/>
      <c r="F2882" s="9">
        <v>1</v>
      </c>
    </row>
    <row r="2883" spans="1:6" x14ac:dyDescent="0.25">
      <c r="A2883" s="14">
        <v>42311.416747685187</v>
      </c>
      <c r="B2883" s="9"/>
      <c r="C2883" s="9"/>
      <c r="D2883" s="9"/>
      <c r="E2883" s="9">
        <v>1</v>
      </c>
      <c r="F2883" s="9">
        <v>1</v>
      </c>
    </row>
    <row r="2884" spans="1:6" x14ac:dyDescent="0.25">
      <c r="A2884" s="14">
        <v>42311.503645833334</v>
      </c>
      <c r="B2884" s="9"/>
      <c r="C2884" s="9"/>
      <c r="D2884" s="9"/>
      <c r="E2884" s="9">
        <v>1</v>
      </c>
      <c r="F2884" s="9">
        <v>1</v>
      </c>
    </row>
    <row r="2885" spans="1:6" x14ac:dyDescent="0.25">
      <c r="A2885" s="14">
        <v>42311.541990740741</v>
      </c>
      <c r="B2885" s="9"/>
      <c r="C2885" s="9"/>
      <c r="D2885" s="9"/>
      <c r="E2885" s="9">
        <v>1</v>
      </c>
      <c r="F2885" s="9">
        <v>1</v>
      </c>
    </row>
    <row r="2886" spans="1:6" x14ac:dyDescent="0.25">
      <c r="A2886" s="14">
        <v>42311.996481481481</v>
      </c>
      <c r="B2886" s="9">
        <v>1</v>
      </c>
      <c r="C2886" s="9"/>
      <c r="D2886" s="9"/>
      <c r="E2886" s="9"/>
      <c r="F2886" s="9">
        <v>1</v>
      </c>
    </row>
    <row r="2887" spans="1:6" x14ac:dyDescent="0.25">
      <c r="A2887" s="14">
        <v>42312.584328703706</v>
      </c>
      <c r="B2887" s="9"/>
      <c r="C2887" s="9"/>
      <c r="D2887" s="9"/>
      <c r="E2887" s="9">
        <v>1</v>
      </c>
      <c r="F2887" s="9">
        <v>1</v>
      </c>
    </row>
    <row r="2888" spans="1:6" x14ac:dyDescent="0.25">
      <c r="A2888" s="14">
        <v>42312.666261574072</v>
      </c>
      <c r="B2888" s="9"/>
      <c r="C2888" s="9"/>
      <c r="D2888" s="9"/>
      <c r="E2888" s="9">
        <v>1</v>
      </c>
      <c r="F2888" s="9">
        <v>1</v>
      </c>
    </row>
    <row r="2889" spans="1:6" x14ac:dyDescent="0.25">
      <c r="A2889" s="14">
        <v>42312.817094907405</v>
      </c>
      <c r="B2889" s="9"/>
      <c r="C2889" s="9"/>
      <c r="D2889" s="9"/>
      <c r="E2889" s="9">
        <v>1</v>
      </c>
      <c r="F2889" s="9">
        <v>1</v>
      </c>
    </row>
    <row r="2890" spans="1:6" x14ac:dyDescent="0.25">
      <c r="A2890" s="14">
        <v>42313.495567129627</v>
      </c>
      <c r="B2890" s="9"/>
      <c r="C2890" s="9"/>
      <c r="D2890" s="9"/>
      <c r="E2890" s="9">
        <v>1</v>
      </c>
      <c r="F2890" s="9">
        <v>1</v>
      </c>
    </row>
    <row r="2891" spans="1:6" x14ac:dyDescent="0.25">
      <c r="A2891" s="14">
        <v>42313.728032407409</v>
      </c>
      <c r="B2891" s="9">
        <v>1</v>
      </c>
      <c r="C2891" s="9"/>
      <c r="D2891" s="9"/>
      <c r="E2891" s="9"/>
      <c r="F2891" s="9">
        <v>1</v>
      </c>
    </row>
    <row r="2892" spans="1:6" x14ac:dyDescent="0.25">
      <c r="A2892" s="14">
        <v>42315.491157407407</v>
      </c>
      <c r="B2892" s="9"/>
      <c r="C2892" s="9"/>
      <c r="D2892" s="9"/>
      <c r="E2892" s="9">
        <v>1</v>
      </c>
      <c r="F2892" s="9">
        <v>1</v>
      </c>
    </row>
    <row r="2893" spans="1:6" x14ac:dyDescent="0.25">
      <c r="A2893" s="14">
        <v>42317.124247685184</v>
      </c>
      <c r="B2893" s="9"/>
      <c r="C2893" s="9"/>
      <c r="D2893" s="9"/>
      <c r="E2893" s="9">
        <v>1</v>
      </c>
      <c r="F2893" s="9">
        <v>1</v>
      </c>
    </row>
    <row r="2894" spans="1:6" x14ac:dyDescent="0.25">
      <c r="A2894" s="14">
        <v>42317.601886574077</v>
      </c>
      <c r="B2894" s="9">
        <v>1</v>
      </c>
      <c r="C2894" s="9"/>
      <c r="D2894" s="9"/>
      <c r="E2894" s="9"/>
      <c r="F2894" s="9">
        <v>1</v>
      </c>
    </row>
    <row r="2895" spans="1:6" x14ac:dyDescent="0.25">
      <c r="A2895" s="14">
        <v>42317.618043981478</v>
      </c>
      <c r="B2895" s="9"/>
      <c r="C2895" s="9">
        <v>1</v>
      </c>
      <c r="D2895" s="9"/>
      <c r="E2895" s="9"/>
      <c r="F2895" s="9">
        <v>1</v>
      </c>
    </row>
    <row r="2896" spans="1:6" x14ac:dyDescent="0.25">
      <c r="A2896" s="14">
        <v>42317.746238425927</v>
      </c>
      <c r="B2896" s="9"/>
      <c r="C2896" s="9">
        <v>1</v>
      </c>
      <c r="D2896" s="9"/>
      <c r="E2896" s="9"/>
      <c r="F2896" s="9">
        <v>1</v>
      </c>
    </row>
    <row r="2897" spans="1:6" x14ac:dyDescent="0.25">
      <c r="A2897" s="14">
        <v>42317.816678240742</v>
      </c>
      <c r="B2897" s="9"/>
      <c r="C2897" s="9"/>
      <c r="D2897" s="9"/>
      <c r="E2897" s="9">
        <v>1</v>
      </c>
      <c r="F2897" s="9">
        <v>1</v>
      </c>
    </row>
    <row r="2898" spans="1:6" x14ac:dyDescent="0.25">
      <c r="A2898" s="14">
        <v>42317.889884259261</v>
      </c>
      <c r="B2898" s="9"/>
      <c r="C2898" s="9">
        <v>1</v>
      </c>
      <c r="D2898" s="9"/>
      <c r="E2898" s="9"/>
      <c r="F2898" s="9">
        <v>1</v>
      </c>
    </row>
    <row r="2899" spans="1:6" x14ac:dyDescent="0.25">
      <c r="A2899" s="14">
        <v>42318.385370370372</v>
      </c>
      <c r="B2899" s="9"/>
      <c r="C2899" s="9"/>
      <c r="D2899" s="9"/>
      <c r="E2899" s="9">
        <v>1</v>
      </c>
      <c r="F2899" s="9">
        <v>1</v>
      </c>
    </row>
    <row r="2900" spans="1:6" x14ac:dyDescent="0.25">
      <c r="A2900" s="14">
        <v>42318.408518518518</v>
      </c>
      <c r="B2900" s="9"/>
      <c r="C2900" s="9">
        <v>1</v>
      </c>
      <c r="D2900" s="9"/>
      <c r="E2900" s="9"/>
      <c r="F2900" s="9">
        <v>1</v>
      </c>
    </row>
    <row r="2901" spans="1:6" x14ac:dyDescent="0.25">
      <c r="A2901" s="14">
        <v>42318.493761574071</v>
      </c>
      <c r="B2901" s="9"/>
      <c r="C2901" s="9"/>
      <c r="D2901" s="9"/>
      <c r="E2901" s="9">
        <v>1</v>
      </c>
      <c r="F2901" s="9">
        <v>1</v>
      </c>
    </row>
    <row r="2902" spans="1:6" x14ac:dyDescent="0.25">
      <c r="A2902" s="14">
        <v>42318.717199074075</v>
      </c>
      <c r="B2902" s="9">
        <v>1</v>
      </c>
      <c r="C2902" s="9"/>
      <c r="D2902" s="9"/>
      <c r="E2902" s="9"/>
      <c r="F2902" s="9">
        <v>1</v>
      </c>
    </row>
    <row r="2903" spans="1:6" x14ac:dyDescent="0.25">
      <c r="A2903" s="14">
        <v>42318.741840277777</v>
      </c>
      <c r="B2903" s="9"/>
      <c r="C2903" s="9"/>
      <c r="D2903" s="9"/>
      <c r="E2903" s="9">
        <v>1</v>
      </c>
      <c r="F2903" s="9">
        <v>1</v>
      </c>
    </row>
    <row r="2904" spans="1:6" x14ac:dyDescent="0.25">
      <c r="A2904" s="14">
        <v>42318.827499999999</v>
      </c>
      <c r="B2904" s="9"/>
      <c r="C2904" s="9"/>
      <c r="D2904" s="9"/>
      <c r="E2904" s="9">
        <v>1</v>
      </c>
      <c r="F2904" s="9">
        <v>1</v>
      </c>
    </row>
    <row r="2905" spans="1:6" x14ac:dyDescent="0.25">
      <c r="A2905" s="14">
        <v>42319.25304398148</v>
      </c>
      <c r="B2905" s="9"/>
      <c r="C2905" s="9">
        <v>1</v>
      </c>
      <c r="D2905" s="9"/>
      <c r="E2905" s="9"/>
      <c r="F2905" s="9">
        <v>1</v>
      </c>
    </row>
    <row r="2906" spans="1:6" x14ac:dyDescent="0.25">
      <c r="A2906" s="14">
        <v>42319.643055555556</v>
      </c>
      <c r="B2906" s="9">
        <v>1</v>
      </c>
      <c r="C2906" s="9"/>
      <c r="D2906" s="9"/>
      <c r="E2906" s="9"/>
      <c r="F2906" s="9">
        <v>1</v>
      </c>
    </row>
    <row r="2907" spans="1:6" x14ac:dyDescent="0.25">
      <c r="A2907" s="14">
        <v>42320.876145833332</v>
      </c>
      <c r="B2907" s="9"/>
      <c r="C2907" s="9">
        <v>1</v>
      </c>
      <c r="D2907" s="9"/>
      <c r="E2907" s="9"/>
      <c r="F2907" s="9">
        <v>1</v>
      </c>
    </row>
    <row r="2908" spans="1:6" x14ac:dyDescent="0.25">
      <c r="A2908" s="14">
        <v>42320.893425925926</v>
      </c>
      <c r="B2908" s="9"/>
      <c r="C2908" s="9"/>
      <c r="D2908" s="9"/>
      <c r="E2908" s="9">
        <v>1</v>
      </c>
      <c r="F2908" s="9">
        <v>1</v>
      </c>
    </row>
    <row r="2909" spans="1:6" x14ac:dyDescent="0.25">
      <c r="A2909" s="14">
        <v>42321.07476851852</v>
      </c>
      <c r="B2909" s="9"/>
      <c r="C2909" s="9">
        <v>1</v>
      </c>
      <c r="D2909" s="9"/>
      <c r="E2909" s="9"/>
      <c r="F2909" s="9">
        <v>1</v>
      </c>
    </row>
    <row r="2910" spans="1:6" x14ac:dyDescent="0.25">
      <c r="A2910" s="14">
        <v>42321.417962962965</v>
      </c>
      <c r="B2910" s="9"/>
      <c r="C2910" s="9"/>
      <c r="D2910" s="9"/>
      <c r="E2910" s="9">
        <v>1</v>
      </c>
      <c r="F2910" s="9">
        <v>1</v>
      </c>
    </row>
    <row r="2911" spans="1:6" x14ac:dyDescent="0.25">
      <c r="A2911" s="14">
        <v>42321.452175925922</v>
      </c>
      <c r="B2911" s="9"/>
      <c r="C2911" s="9">
        <v>1</v>
      </c>
      <c r="D2911" s="9"/>
      <c r="E2911" s="9"/>
      <c r="F2911" s="9">
        <v>1</v>
      </c>
    </row>
    <row r="2912" spans="1:6" x14ac:dyDescent="0.25">
      <c r="A2912" s="14">
        <v>42321.803240740737</v>
      </c>
      <c r="B2912" s="9">
        <v>1</v>
      </c>
      <c r="C2912" s="9"/>
      <c r="D2912" s="9"/>
      <c r="E2912" s="9"/>
      <c r="F2912" s="9">
        <v>1</v>
      </c>
    </row>
    <row r="2913" spans="1:6" x14ac:dyDescent="0.25">
      <c r="A2913" s="14">
        <v>42321.816782407404</v>
      </c>
      <c r="B2913" s="9"/>
      <c r="C2913" s="9">
        <v>1</v>
      </c>
      <c r="D2913" s="9"/>
      <c r="E2913" s="9"/>
      <c r="F2913" s="9">
        <v>1</v>
      </c>
    </row>
    <row r="2914" spans="1:6" x14ac:dyDescent="0.25">
      <c r="A2914" s="14">
        <v>42322.445416666669</v>
      </c>
      <c r="B2914" s="9"/>
      <c r="C2914" s="9"/>
      <c r="D2914" s="9"/>
      <c r="E2914" s="9">
        <v>1</v>
      </c>
      <c r="F2914" s="9">
        <v>1</v>
      </c>
    </row>
    <row r="2915" spans="1:6" x14ac:dyDescent="0.25">
      <c r="A2915" s="14">
        <v>42322.966273148151</v>
      </c>
      <c r="B2915" s="9"/>
      <c r="C2915" s="9"/>
      <c r="D2915" s="9"/>
      <c r="E2915" s="9">
        <v>1</v>
      </c>
      <c r="F2915" s="9">
        <v>1</v>
      </c>
    </row>
    <row r="2916" spans="1:6" x14ac:dyDescent="0.25">
      <c r="A2916" s="14">
        <v>42323.353888888887</v>
      </c>
      <c r="B2916" s="9"/>
      <c r="C2916" s="9"/>
      <c r="D2916" s="9"/>
      <c r="E2916" s="9">
        <v>1</v>
      </c>
      <c r="F2916" s="9">
        <v>1</v>
      </c>
    </row>
    <row r="2917" spans="1:6" x14ac:dyDescent="0.25">
      <c r="A2917" s="14">
        <v>42323.500972222224</v>
      </c>
      <c r="B2917" s="9"/>
      <c r="C2917" s="9"/>
      <c r="D2917" s="9"/>
      <c r="E2917" s="9">
        <v>1</v>
      </c>
      <c r="F2917" s="9">
        <v>1</v>
      </c>
    </row>
    <row r="2918" spans="1:6" x14ac:dyDescent="0.25">
      <c r="A2918" s="14">
        <v>42323.591805555552</v>
      </c>
      <c r="B2918" s="9"/>
      <c r="C2918" s="9"/>
      <c r="D2918" s="9"/>
      <c r="E2918" s="9">
        <v>1</v>
      </c>
      <c r="F2918" s="9">
        <v>1</v>
      </c>
    </row>
    <row r="2919" spans="1:6" x14ac:dyDescent="0.25">
      <c r="A2919" s="14">
        <v>42323.756643518522</v>
      </c>
      <c r="B2919" s="9"/>
      <c r="C2919" s="9"/>
      <c r="D2919" s="9"/>
      <c r="E2919" s="9">
        <v>1</v>
      </c>
      <c r="F2919" s="9">
        <v>1</v>
      </c>
    </row>
    <row r="2920" spans="1:6" x14ac:dyDescent="0.25">
      <c r="A2920" s="14">
        <v>42324.555671296293</v>
      </c>
      <c r="B2920" s="9"/>
      <c r="C2920" s="9"/>
      <c r="D2920" s="9"/>
      <c r="E2920" s="9">
        <v>1</v>
      </c>
      <c r="F2920" s="9">
        <v>1</v>
      </c>
    </row>
    <row r="2921" spans="1:6" x14ac:dyDescent="0.25">
      <c r="A2921" s="14">
        <v>42324.559027777781</v>
      </c>
      <c r="B2921" s="9"/>
      <c r="C2921" s="9">
        <v>1</v>
      </c>
      <c r="D2921" s="9"/>
      <c r="E2921" s="9"/>
      <c r="F2921" s="9">
        <v>1</v>
      </c>
    </row>
    <row r="2922" spans="1:6" x14ac:dyDescent="0.25">
      <c r="A2922" s="14">
        <v>42324.755601851852</v>
      </c>
      <c r="B2922" s="9"/>
      <c r="C2922" s="9"/>
      <c r="D2922" s="9"/>
      <c r="E2922" s="9">
        <v>1</v>
      </c>
      <c r="F2922" s="9">
        <v>1</v>
      </c>
    </row>
    <row r="2923" spans="1:6" x14ac:dyDescent="0.25">
      <c r="A2923" s="14">
        <v>42324.985254629632</v>
      </c>
      <c r="B2923" s="9"/>
      <c r="C2923" s="9">
        <v>1</v>
      </c>
      <c r="D2923" s="9"/>
      <c r="E2923" s="9"/>
      <c r="F2923" s="9">
        <v>1</v>
      </c>
    </row>
    <row r="2924" spans="1:6" x14ac:dyDescent="0.25">
      <c r="A2924" s="14">
        <v>42325.240624999999</v>
      </c>
      <c r="B2924" s="9"/>
      <c r="C2924" s="9">
        <v>1</v>
      </c>
      <c r="D2924" s="9"/>
      <c r="E2924" s="9"/>
      <c r="F2924" s="9">
        <v>1</v>
      </c>
    </row>
    <row r="2925" spans="1:6" x14ac:dyDescent="0.25">
      <c r="A2925" s="14">
        <v>42325.475474537037</v>
      </c>
      <c r="B2925" s="9"/>
      <c r="C2925" s="9">
        <v>1</v>
      </c>
      <c r="D2925" s="9"/>
      <c r="E2925" s="9"/>
      <c r="F2925" s="9">
        <v>1</v>
      </c>
    </row>
    <row r="2926" spans="1:6" x14ac:dyDescent="0.25">
      <c r="A2926" s="14">
        <v>42325.475856481484</v>
      </c>
      <c r="B2926" s="9">
        <v>1</v>
      </c>
      <c r="C2926" s="9"/>
      <c r="D2926" s="9"/>
      <c r="E2926" s="9"/>
      <c r="F2926" s="9">
        <v>1</v>
      </c>
    </row>
    <row r="2927" spans="1:6" x14ac:dyDescent="0.25">
      <c r="A2927" s="14">
        <v>42325.712384259263</v>
      </c>
      <c r="B2927" s="9"/>
      <c r="C2927" s="9">
        <v>1</v>
      </c>
      <c r="D2927" s="9"/>
      <c r="E2927" s="9"/>
      <c r="F2927" s="9">
        <v>1</v>
      </c>
    </row>
    <row r="2928" spans="1:6" x14ac:dyDescent="0.25">
      <c r="A2928" s="14">
        <v>42326.477094907408</v>
      </c>
      <c r="B2928" s="9"/>
      <c r="C2928" s="9">
        <v>1</v>
      </c>
      <c r="D2928" s="9"/>
      <c r="E2928" s="9"/>
      <c r="F2928" s="9">
        <v>1</v>
      </c>
    </row>
    <row r="2929" spans="1:6" x14ac:dyDescent="0.25">
      <c r="A2929" s="14">
        <v>42326.610405092593</v>
      </c>
      <c r="B2929" s="9"/>
      <c r="C2929" s="9"/>
      <c r="D2929" s="9"/>
      <c r="E2929" s="9">
        <v>1</v>
      </c>
      <c r="F2929" s="9">
        <v>1</v>
      </c>
    </row>
    <row r="2930" spans="1:6" x14ac:dyDescent="0.25">
      <c r="A2930" s="14">
        <v>42327.282418981478</v>
      </c>
      <c r="B2930" s="9"/>
      <c r="C2930" s="9">
        <v>1</v>
      </c>
      <c r="D2930" s="9"/>
      <c r="E2930" s="9"/>
      <c r="F2930" s="9">
        <v>1</v>
      </c>
    </row>
    <row r="2931" spans="1:6" x14ac:dyDescent="0.25">
      <c r="A2931" s="14">
        <v>42327.46329861111</v>
      </c>
      <c r="B2931" s="9"/>
      <c r="C2931" s="9">
        <v>1</v>
      </c>
      <c r="D2931" s="9"/>
      <c r="E2931" s="9"/>
      <c r="F2931" s="9">
        <v>1</v>
      </c>
    </row>
    <row r="2932" spans="1:6" x14ac:dyDescent="0.25">
      <c r="A2932" s="14">
        <v>42327.597326388888</v>
      </c>
      <c r="B2932" s="9">
        <v>1</v>
      </c>
      <c r="C2932" s="9"/>
      <c r="D2932" s="9"/>
      <c r="E2932" s="9"/>
      <c r="F2932" s="9">
        <v>1</v>
      </c>
    </row>
    <row r="2933" spans="1:6" x14ac:dyDescent="0.25">
      <c r="A2933" s="14">
        <v>42327.616956018515</v>
      </c>
      <c r="B2933" s="9">
        <v>1</v>
      </c>
      <c r="C2933" s="9"/>
      <c r="D2933" s="9"/>
      <c r="E2933" s="9"/>
      <c r="F2933" s="9">
        <v>1</v>
      </c>
    </row>
    <row r="2934" spans="1:6" x14ac:dyDescent="0.25">
      <c r="A2934" s="14">
        <v>42327.625914351855</v>
      </c>
      <c r="B2934" s="9"/>
      <c r="C2934" s="9"/>
      <c r="D2934" s="9"/>
      <c r="E2934" s="9">
        <v>1</v>
      </c>
      <c r="F2934" s="9">
        <v>1</v>
      </c>
    </row>
    <row r="2935" spans="1:6" x14ac:dyDescent="0.25">
      <c r="A2935" s="14">
        <v>42328.352280092593</v>
      </c>
      <c r="B2935" s="9">
        <v>1</v>
      </c>
      <c r="C2935" s="9"/>
      <c r="D2935" s="9"/>
      <c r="E2935" s="9"/>
      <c r="F2935" s="9">
        <v>1</v>
      </c>
    </row>
    <row r="2936" spans="1:6" x14ac:dyDescent="0.25">
      <c r="A2936" s="14">
        <v>42328.518807870372</v>
      </c>
      <c r="B2936" s="9"/>
      <c r="C2936" s="9"/>
      <c r="D2936" s="9"/>
      <c r="E2936" s="9">
        <v>1</v>
      </c>
      <c r="F2936" s="9">
        <v>1</v>
      </c>
    </row>
    <row r="2937" spans="1:6" x14ac:dyDescent="0.25">
      <c r="A2937" s="14">
        <v>42328.570891203701</v>
      </c>
      <c r="B2937" s="9"/>
      <c r="C2937" s="9">
        <v>1</v>
      </c>
      <c r="D2937" s="9"/>
      <c r="E2937" s="9"/>
      <c r="F2937" s="9">
        <v>1</v>
      </c>
    </row>
    <row r="2938" spans="1:6" x14ac:dyDescent="0.25">
      <c r="A2938" s="14">
        <v>42329.380057870374</v>
      </c>
      <c r="B2938" s="9"/>
      <c r="C2938" s="9">
        <v>1</v>
      </c>
      <c r="D2938" s="9"/>
      <c r="E2938" s="9"/>
      <c r="F2938" s="9">
        <v>1</v>
      </c>
    </row>
    <row r="2939" spans="1:6" x14ac:dyDescent="0.25">
      <c r="A2939" s="14">
        <v>42329.629826388889</v>
      </c>
      <c r="B2939" s="9"/>
      <c r="C2939" s="9"/>
      <c r="D2939" s="9"/>
      <c r="E2939" s="9">
        <v>1</v>
      </c>
      <c r="F2939" s="9">
        <v>1</v>
      </c>
    </row>
    <row r="2940" spans="1:6" x14ac:dyDescent="0.25">
      <c r="A2940" s="14">
        <v>42331.170590277776</v>
      </c>
      <c r="B2940" s="9"/>
      <c r="C2940" s="9"/>
      <c r="D2940" s="9"/>
      <c r="E2940" s="9">
        <v>1</v>
      </c>
      <c r="F2940" s="9">
        <v>1</v>
      </c>
    </row>
    <row r="2941" spans="1:6" x14ac:dyDescent="0.25">
      <c r="A2941" s="14">
        <v>42331.342974537038</v>
      </c>
      <c r="B2941" s="9"/>
      <c r="C2941" s="9"/>
      <c r="D2941" s="9"/>
      <c r="E2941" s="9">
        <v>1</v>
      </c>
      <c r="F2941" s="9">
        <v>1</v>
      </c>
    </row>
    <row r="2942" spans="1:6" x14ac:dyDescent="0.25">
      <c r="A2942" s="14">
        <v>42331.499699074076</v>
      </c>
      <c r="B2942" s="9"/>
      <c r="C2942" s="9"/>
      <c r="D2942" s="9"/>
      <c r="E2942" s="9">
        <v>1</v>
      </c>
      <c r="F2942" s="9">
        <v>1</v>
      </c>
    </row>
    <row r="2943" spans="1:6" x14ac:dyDescent="0.25">
      <c r="A2943" s="14">
        <v>42331.637407407405</v>
      </c>
      <c r="B2943" s="9"/>
      <c r="C2943" s="9"/>
      <c r="D2943" s="9"/>
      <c r="E2943" s="9">
        <v>1</v>
      </c>
      <c r="F2943" s="9">
        <v>1</v>
      </c>
    </row>
    <row r="2944" spans="1:6" x14ac:dyDescent="0.25">
      <c r="A2944" s="14">
        <v>42332.691469907404</v>
      </c>
      <c r="B2944" s="9"/>
      <c r="C2944" s="9"/>
      <c r="D2944" s="9"/>
      <c r="E2944" s="9">
        <v>1</v>
      </c>
      <c r="F2944" s="9">
        <v>1</v>
      </c>
    </row>
    <row r="2945" spans="1:6" x14ac:dyDescent="0.25">
      <c r="A2945" s="14">
        <v>42332.699861111112</v>
      </c>
      <c r="B2945" s="9"/>
      <c r="C2945" s="9">
        <v>1</v>
      </c>
      <c r="D2945" s="9"/>
      <c r="E2945" s="9"/>
      <c r="F2945" s="9">
        <v>1</v>
      </c>
    </row>
    <row r="2946" spans="1:6" x14ac:dyDescent="0.25">
      <c r="A2946" s="14">
        <v>42333.121944444443</v>
      </c>
      <c r="B2946" s="9"/>
      <c r="C2946" s="9">
        <v>1</v>
      </c>
      <c r="D2946" s="9"/>
      <c r="E2946" s="9"/>
      <c r="F2946" s="9">
        <v>1</v>
      </c>
    </row>
    <row r="2947" spans="1:6" x14ac:dyDescent="0.25">
      <c r="A2947" s="14">
        <v>42333.390196759261</v>
      </c>
      <c r="B2947" s="9"/>
      <c r="C2947" s="9">
        <v>1</v>
      </c>
      <c r="D2947" s="9"/>
      <c r="E2947" s="9"/>
      <c r="F2947" s="9">
        <v>1</v>
      </c>
    </row>
    <row r="2948" spans="1:6" x14ac:dyDescent="0.25">
      <c r="A2948" s="14">
        <v>42333.391597222224</v>
      </c>
      <c r="B2948" s="9"/>
      <c r="C2948" s="9"/>
      <c r="D2948" s="9"/>
      <c r="E2948" s="9">
        <v>1</v>
      </c>
      <c r="F2948" s="9">
        <v>1</v>
      </c>
    </row>
    <row r="2949" spans="1:6" x14ac:dyDescent="0.25">
      <c r="A2949" s="14">
        <v>42333.410717592589</v>
      </c>
      <c r="B2949" s="9"/>
      <c r="C2949" s="9"/>
      <c r="D2949" s="9"/>
      <c r="E2949" s="9">
        <v>1</v>
      </c>
      <c r="F2949" s="9">
        <v>1</v>
      </c>
    </row>
    <row r="2950" spans="1:6" x14ac:dyDescent="0.25">
      <c r="A2950" s="14">
        <v>42333.487488425926</v>
      </c>
      <c r="B2950" s="9"/>
      <c r="C2950" s="9">
        <v>1</v>
      </c>
      <c r="D2950" s="9"/>
      <c r="E2950" s="9"/>
      <c r="F2950" s="9">
        <v>1</v>
      </c>
    </row>
    <row r="2951" spans="1:6" x14ac:dyDescent="0.25">
      <c r="A2951" s="14">
        <v>42333.504872685182</v>
      </c>
      <c r="B2951" s="9"/>
      <c r="C2951" s="9"/>
      <c r="D2951" s="9"/>
      <c r="E2951" s="9">
        <v>1</v>
      </c>
      <c r="F2951" s="9">
        <v>1</v>
      </c>
    </row>
    <row r="2952" spans="1:6" x14ac:dyDescent="0.25">
      <c r="A2952" s="14">
        <v>42333.804791666669</v>
      </c>
      <c r="B2952" s="9"/>
      <c r="C2952" s="9"/>
      <c r="D2952" s="9"/>
      <c r="E2952" s="9">
        <v>1</v>
      </c>
      <c r="F2952" s="9">
        <v>1</v>
      </c>
    </row>
    <row r="2953" spans="1:6" x14ac:dyDescent="0.25">
      <c r="A2953" s="14">
        <v>42334.260601851849</v>
      </c>
      <c r="B2953" s="9"/>
      <c r="C2953" s="9"/>
      <c r="D2953" s="9"/>
      <c r="E2953" s="9">
        <v>1</v>
      </c>
      <c r="F2953" s="9">
        <v>1</v>
      </c>
    </row>
    <row r="2954" spans="1:6" x14ac:dyDescent="0.25">
      <c r="A2954" s="14">
        <v>42334.595590277779</v>
      </c>
      <c r="B2954" s="9"/>
      <c r="C2954" s="9">
        <v>1</v>
      </c>
      <c r="D2954" s="9"/>
      <c r="E2954" s="9"/>
      <c r="F2954" s="9">
        <v>1</v>
      </c>
    </row>
    <row r="2955" spans="1:6" x14ac:dyDescent="0.25">
      <c r="A2955" s="14">
        <v>42336.812060185184</v>
      </c>
      <c r="B2955" s="9"/>
      <c r="C2955" s="9"/>
      <c r="D2955" s="9"/>
      <c r="E2955" s="9">
        <v>1</v>
      </c>
      <c r="F2955" s="9">
        <v>1</v>
      </c>
    </row>
    <row r="2956" spans="1:6" x14ac:dyDescent="0.25">
      <c r="A2956" s="14">
        <v>42337.584178240744</v>
      </c>
      <c r="B2956" s="9"/>
      <c r="C2956" s="9"/>
      <c r="D2956" s="9"/>
      <c r="E2956" s="9">
        <v>1</v>
      </c>
      <c r="F2956" s="9">
        <v>1</v>
      </c>
    </row>
    <row r="2957" spans="1:6" x14ac:dyDescent="0.25">
      <c r="A2957" s="14">
        <v>42338.407060185185</v>
      </c>
      <c r="B2957" s="9"/>
      <c r="C2957" s="9">
        <v>1</v>
      </c>
      <c r="D2957" s="9"/>
      <c r="E2957" s="9"/>
      <c r="F2957" s="9">
        <v>1</v>
      </c>
    </row>
    <row r="2958" spans="1:6" x14ac:dyDescent="0.25">
      <c r="A2958" s="14">
        <v>42338.467048611114</v>
      </c>
      <c r="B2958" s="9"/>
      <c r="C2958" s="9">
        <v>1</v>
      </c>
      <c r="D2958" s="9"/>
      <c r="E2958" s="9"/>
      <c r="F2958" s="9">
        <v>1</v>
      </c>
    </row>
    <row r="2959" spans="1:6" x14ac:dyDescent="0.25">
      <c r="A2959" s="14">
        <v>42338.500775462962</v>
      </c>
      <c r="B2959" s="9"/>
      <c r="C2959" s="9"/>
      <c r="D2959" s="9"/>
      <c r="E2959" s="9">
        <v>1</v>
      </c>
      <c r="F2959" s="9">
        <v>1</v>
      </c>
    </row>
    <row r="2960" spans="1:6" x14ac:dyDescent="0.25">
      <c r="A2960" s="14">
        <v>42338.635416666664</v>
      </c>
      <c r="B2960" s="9"/>
      <c r="C2960" s="9"/>
      <c r="D2960" s="9"/>
      <c r="E2960" s="9">
        <v>1</v>
      </c>
      <c r="F2960" s="9">
        <v>1</v>
      </c>
    </row>
    <row r="2961" spans="1:6" x14ac:dyDescent="0.25">
      <c r="A2961" s="14">
        <v>42338.755578703705</v>
      </c>
      <c r="B2961" s="9"/>
      <c r="C2961" s="9"/>
      <c r="D2961" s="9"/>
      <c r="E2961" s="9">
        <v>1</v>
      </c>
      <c r="F2961" s="9">
        <v>1</v>
      </c>
    </row>
    <row r="2962" spans="1:6" x14ac:dyDescent="0.25">
      <c r="A2962" s="14">
        <v>42339.067673611113</v>
      </c>
      <c r="B2962" s="9"/>
      <c r="C2962" s="9"/>
      <c r="D2962" s="9"/>
      <c r="E2962" s="9">
        <v>1</v>
      </c>
      <c r="F2962" s="9">
        <v>1</v>
      </c>
    </row>
    <row r="2963" spans="1:6" x14ac:dyDescent="0.25">
      <c r="A2963" s="14">
        <v>42339.625648148147</v>
      </c>
      <c r="B2963" s="9">
        <v>1</v>
      </c>
      <c r="C2963" s="9"/>
      <c r="D2963" s="9"/>
      <c r="E2963" s="9"/>
      <c r="F2963" s="9">
        <v>1</v>
      </c>
    </row>
    <row r="2964" spans="1:6" x14ac:dyDescent="0.25">
      <c r="A2964" s="14">
        <v>42339.759375000001</v>
      </c>
      <c r="B2964" s="9"/>
      <c r="C2964" s="9">
        <v>1</v>
      </c>
      <c r="D2964" s="9"/>
      <c r="E2964" s="9"/>
      <c r="F2964" s="9">
        <v>1</v>
      </c>
    </row>
    <row r="2965" spans="1:6" x14ac:dyDescent="0.25">
      <c r="A2965" s="14">
        <v>42339.963726851849</v>
      </c>
      <c r="B2965" s="9"/>
      <c r="C2965" s="9"/>
      <c r="D2965" s="9"/>
      <c r="E2965" s="9">
        <v>1</v>
      </c>
      <c r="F2965" s="9">
        <v>1</v>
      </c>
    </row>
    <row r="2966" spans="1:6" x14ac:dyDescent="0.25">
      <c r="A2966" s="14">
        <v>42340.151979166665</v>
      </c>
      <c r="B2966" s="9"/>
      <c r="C2966" s="9">
        <v>1</v>
      </c>
      <c r="D2966" s="9"/>
      <c r="E2966" s="9"/>
      <c r="F2966" s="9">
        <v>1</v>
      </c>
    </row>
    <row r="2967" spans="1:6" x14ac:dyDescent="0.25">
      <c r="A2967" s="14">
        <v>42340.493171296293</v>
      </c>
      <c r="B2967" s="9"/>
      <c r="C2967" s="9">
        <v>1</v>
      </c>
      <c r="D2967" s="9"/>
      <c r="E2967" s="9"/>
      <c r="F2967" s="9">
        <v>1</v>
      </c>
    </row>
    <row r="2968" spans="1:6" x14ac:dyDescent="0.25">
      <c r="A2968" s="14">
        <v>42340.639027777775</v>
      </c>
      <c r="B2968" s="9"/>
      <c r="C2968" s="9">
        <v>1</v>
      </c>
      <c r="D2968" s="9"/>
      <c r="E2968" s="9"/>
      <c r="F2968" s="9">
        <v>1</v>
      </c>
    </row>
    <row r="2969" spans="1:6" x14ac:dyDescent="0.25">
      <c r="A2969" s="14">
        <v>42340.763784722221</v>
      </c>
      <c r="B2969" s="9"/>
      <c r="C2969" s="9"/>
      <c r="D2969" s="9"/>
      <c r="E2969" s="9">
        <v>1</v>
      </c>
      <c r="F2969" s="9">
        <v>1</v>
      </c>
    </row>
    <row r="2970" spans="1:6" x14ac:dyDescent="0.25">
      <c r="A2970" s="14">
        <v>42340.972303240742</v>
      </c>
      <c r="B2970" s="9"/>
      <c r="C2970" s="9"/>
      <c r="D2970" s="9"/>
      <c r="E2970" s="9">
        <v>1</v>
      </c>
      <c r="F2970" s="9">
        <v>1</v>
      </c>
    </row>
    <row r="2971" spans="1:6" x14ac:dyDescent="0.25">
      <c r="A2971" s="14">
        <v>42341.365972222222</v>
      </c>
      <c r="B2971" s="9"/>
      <c r="C2971" s="9"/>
      <c r="D2971" s="9"/>
      <c r="E2971" s="9">
        <v>1</v>
      </c>
      <c r="F2971" s="9">
        <v>1</v>
      </c>
    </row>
    <row r="2972" spans="1:6" x14ac:dyDescent="0.25">
      <c r="A2972" s="14">
        <v>42341.382962962962</v>
      </c>
      <c r="B2972" s="9"/>
      <c r="C2972" s="9">
        <v>1</v>
      </c>
      <c r="D2972" s="9"/>
      <c r="E2972" s="9"/>
      <c r="F2972" s="9">
        <v>1</v>
      </c>
    </row>
    <row r="2973" spans="1:6" x14ac:dyDescent="0.25">
      <c r="A2973" s="14">
        <v>42341.610046296293</v>
      </c>
      <c r="B2973" s="9"/>
      <c r="C2973" s="9"/>
      <c r="D2973" s="9"/>
      <c r="E2973" s="9">
        <v>1</v>
      </c>
      <c r="F2973" s="9">
        <v>1</v>
      </c>
    </row>
    <row r="2974" spans="1:6" x14ac:dyDescent="0.25">
      <c r="A2974" s="14">
        <v>42341.750590277778</v>
      </c>
      <c r="B2974" s="9"/>
      <c r="C2974" s="9">
        <v>1</v>
      </c>
      <c r="D2974" s="9"/>
      <c r="E2974" s="9"/>
      <c r="F2974" s="9">
        <v>1</v>
      </c>
    </row>
    <row r="2975" spans="1:6" x14ac:dyDescent="0.25">
      <c r="A2975" s="14">
        <v>42341.788668981484</v>
      </c>
      <c r="B2975" s="9">
        <v>1</v>
      </c>
      <c r="C2975" s="9"/>
      <c r="D2975" s="9"/>
      <c r="E2975" s="9"/>
      <c r="F2975" s="9">
        <v>1</v>
      </c>
    </row>
    <row r="2976" spans="1:6" x14ac:dyDescent="0.25">
      <c r="A2976" s="14">
        <v>42341.831099537034</v>
      </c>
      <c r="B2976" s="9"/>
      <c r="C2976" s="9">
        <v>1</v>
      </c>
      <c r="D2976" s="9"/>
      <c r="E2976" s="9"/>
      <c r="F2976" s="9">
        <v>1</v>
      </c>
    </row>
    <row r="2977" spans="1:6" x14ac:dyDescent="0.25">
      <c r="A2977" s="14">
        <v>42341.87195601852</v>
      </c>
      <c r="B2977" s="9"/>
      <c r="C2977" s="9">
        <v>1</v>
      </c>
      <c r="D2977" s="9"/>
      <c r="E2977" s="9"/>
      <c r="F2977" s="9">
        <v>1</v>
      </c>
    </row>
    <row r="2978" spans="1:6" x14ac:dyDescent="0.25">
      <c r="A2978" s="14">
        <v>42342.63722222222</v>
      </c>
      <c r="B2978" s="9"/>
      <c r="C2978" s="9">
        <v>1</v>
      </c>
      <c r="D2978" s="9"/>
      <c r="E2978" s="9"/>
      <c r="F2978" s="9">
        <v>1</v>
      </c>
    </row>
    <row r="2979" spans="1:6" x14ac:dyDescent="0.25">
      <c r="A2979" s="14">
        <v>42343.789710648147</v>
      </c>
      <c r="B2979" s="9"/>
      <c r="C2979" s="9"/>
      <c r="D2979" s="9"/>
      <c r="E2979" s="9">
        <v>1</v>
      </c>
      <c r="F2979" s="9">
        <v>1</v>
      </c>
    </row>
    <row r="2980" spans="1:6" x14ac:dyDescent="0.25">
      <c r="A2980" s="14">
        <v>42344.118437500001</v>
      </c>
      <c r="B2980" s="9"/>
      <c r="C2980" s="9">
        <v>1</v>
      </c>
      <c r="D2980" s="9"/>
      <c r="E2980" s="9"/>
      <c r="F2980" s="9">
        <v>1</v>
      </c>
    </row>
    <row r="2981" spans="1:6" x14ac:dyDescent="0.25">
      <c r="A2981" s="14">
        <v>42344.616168981483</v>
      </c>
      <c r="B2981" s="9"/>
      <c r="C2981" s="9">
        <v>1</v>
      </c>
      <c r="D2981" s="9"/>
      <c r="E2981" s="9"/>
      <c r="F2981" s="9">
        <v>1</v>
      </c>
    </row>
    <row r="2982" spans="1:6" x14ac:dyDescent="0.25">
      <c r="A2982" s="14">
        <v>42344.675810185188</v>
      </c>
      <c r="B2982" s="9"/>
      <c r="C2982" s="9">
        <v>1</v>
      </c>
      <c r="D2982" s="9"/>
      <c r="E2982" s="9"/>
      <c r="F2982" s="9">
        <v>1</v>
      </c>
    </row>
    <row r="2983" spans="1:6" x14ac:dyDescent="0.25">
      <c r="A2983" s="14">
        <v>42345.651817129627</v>
      </c>
      <c r="B2983" s="9"/>
      <c r="C2983" s="9">
        <v>1</v>
      </c>
      <c r="D2983" s="9"/>
      <c r="E2983" s="9"/>
      <c r="F2983" s="9">
        <v>1</v>
      </c>
    </row>
    <row r="2984" spans="1:6" x14ac:dyDescent="0.25">
      <c r="A2984" s="14">
        <v>42345.743206018517</v>
      </c>
      <c r="B2984" s="9"/>
      <c r="C2984" s="9">
        <v>1</v>
      </c>
      <c r="D2984" s="9"/>
      <c r="E2984" s="9"/>
      <c r="F2984" s="9">
        <v>1</v>
      </c>
    </row>
    <row r="2985" spans="1:6" x14ac:dyDescent="0.25">
      <c r="A2985" s="14">
        <v>42345.998518518521</v>
      </c>
      <c r="B2985" s="9">
        <v>1</v>
      </c>
      <c r="C2985" s="9"/>
      <c r="D2985" s="9"/>
      <c r="E2985" s="9"/>
      <c r="F2985" s="9">
        <v>1</v>
      </c>
    </row>
    <row r="2986" spans="1:6" x14ac:dyDescent="0.25">
      <c r="A2986" s="14">
        <v>42346.528067129628</v>
      </c>
      <c r="B2986" s="9">
        <v>1</v>
      </c>
      <c r="C2986" s="9"/>
      <c r="D2986" s="9"/>
      <c r="E2986" s="9"/>
      <c r="F2986" s="9">
        <v>1</v>
      </c>
    </row>
    <row r="2987" spans="1:6" x14ac:dyDescent="0.25">
      <c r="A2987" s="14">
        <v>42346.995254629626</v>
      </c>
      <c r="B2987" s="9"/>
      <c r="C2987" s="9">
        <v>1</v>
      </c>
      <c r="D2987" s="9"/>
      <c r="E2987" s="9"/>
      <c r="F2987" s="9">
        <v>1</v>
      </c>
    </row>
    <row r="2988" spans="1:6" x14ac:dyDescent="0.25">
      <c r="A2988" s="14">
        <v>42347.150150462963</v>
      </c>
      <c r="B2988" s="9"/>
      <c r="C2988" s="9"/>
      <c r="D2988" s="9"/>
      <c r="E2988" s="9">
        <v>1</v>
      </c>
      <c r="F2988" s="9">
        <v>1</v>
      </c>
    </row>
    <row r="2989" spans="1:6" x14ac:dyDescent="0.25">
      <c r="A2989" s="14">
        <v>42348.713229166664</v>
      </c>
      <c r="B2989" s="9"/>
      <c r="C2989" s="9">
        <v>1</v>
      </c>
      <c r="D2989" s="9"/>
      <c r="E2989" s="9"/>
      <c r="F2989" s="9">
        <v>1</v>
      </c>
    </row>
    <row r="2990" spans="1:6" x14ac:dyDescent="0.25">
      <c r="A2990" s="14">
        <v>42349.615763888891</v>
      </c>
      <c r="B2990" s="9"/>
      <c r="C2990" s="9">
        <v>1</v>
      </c>
      <c r="D2990" s="9"/>
      <c r="E2990" s="9"/>
      <c r="F2990" s="9">
        <v>1</v>
      </c>
    </row>
    <row r="2991" spans="1:6" x14ac:dyDescent="0.25">
      <c r="A2991" s="14">
        <v>42351.450509259259</v>
      </c>
      <c r="B2991" s="9"/>
      <c r="C2991" s="9">
        <v>1</v>
      </c>
      <c r="D2991" s="9"/>
      <c r="E2991" s="9"/>
      <c r="F2991" s="9">
        <v>1</v>
      </c>
    </row>
    <row r="2992" spans="1:6" x14ac:dyDescent="0.25">
      <c r="A2992" s="14">
        <v>42352.958460648151</v>
      </c>
      <c r="B2992" s="9"/>
      <c r="C2992" s="9">
        <v>1</v>
      </c>
      <c r="D2992" s="9"/>
      <c r="E2992" s="9"/>
      <c r="F2992" s="9">
        <v>1</v>
      </c>
    </row>
    <row r="2993" spans="1:6" x14ac:dyDescent="0.25">
      <c r="A2993" s="14">
        <v>42353.553425925929</v>
      </c>
      <c r="B2993" s="9"/>
      <c r="C2993" s="9">
        <v>1</v>
      </c>
      <c r="D2993" s="9"/>
      <c r="E2993" s="9"/>
      <c r="F2993" s="9">
        <v>1</v>
      </c>
    </row>
    <row r="2994" spans="1:6" x14ac:dyDescent="0.25">
      <c r="A2994" s="14">
        <v>42353.923310185186</v>
      </c>
      <c r="B2994" s="9"/>
      <c r="C2994" s="9">
        <v>1</v>
      </c>
      <c r="D2994" s="9"/>
      <c r="E2994" s="9"/>
      <c r="F2994" s="9">
        <v>1</v>
      </c>
    </row>
    <row r="2995" spans="1:6" x14ac:dyDescent="0.25">
      <c r="A2995" s="14">
        <v>42356.542372685188</v>
      </c>
      <c r="B2995" s="9"/>
      <c r="C2995" s="9">
        <v>1</v>
      </c>
      <c r="D2995" s="9"/>
      <c r="E2995" s="9"/>
      <c r="F2995" s="9">
        <v>1</v>
      </c>
    </row>
    <row r="2996" spans="1:6" x14ac:dyDescent="0.25">
      <c r="A2996" s="14">
        <v>42358.364849537036</v>
      </c>
      <c r="B2996" s="9"/>
      <c r="C2996" s="9">
        <v>1</v>
      </c>
      <c r="D2996" s="9"/>
      <c r="E2996" s="9"/>
      <c r="F2996" s="9">
        <v>1</v>
      </c>
    </row>
    <row r="2997" spans="1:6" x14ac:dyDescent="0.25">
      <c r="A2997" s="14">
        <v>42358.476539351854</v>
      </c>
      <c r="B2997" s="9"/>
      <c r="C2997" s="9">
        <v>1</v>
      </c>
      <c r="D2997" s="9"/>
      <c r="E2997" s="9"/>
      <c r="F2997" s="9">
        <v>1</v>
      </c>
    </row>
    <row r="2998" spans="1:6" x14ac:dyDescent="0.25">
      <c r="A2998" s="14">
        <v>42359.516909722224</v>
      </c>
      <c r="B2998" s="9"/>
      <c r="C2998" s="9">
        <v>1</v>
      </c>
      <c r="D2998" s="9"/>
      <c r="E2998" s="9"/>
      <c r="F2998" s="9">
        <v>1</v>
      </c>
    </row>
    <row r="2999" spans="1:6" x14ac:dyDescent="0.25">
      <c r="A2999" s="14">
        <v>42359.58390046296</v>
      </c>
      <c r="B2999" s="9"/>
      <c r="C2999" s="9">
        <v>1</v>
      </c>
      <c r="D2999" s="9"/>
      <c r="E2999" s="9"/>
      <c r="F2999" s="9">
        <v>1</v>
      </c>
    </row>
    <row r="3000" spans="1:6" x14ac:dyDescent="0.25">
      <c r="A3000" s="14">
        <v>42359.660277777781</v>
      </c>
      <c r="B3000" s="9"/>
      <c r="C3000" s="9"/>
      <c r="D3000" s="9"/>
      <c r="E3000" s="9">
        <v>1</v>
      </c>
      <c r="F3000" s="9">
        <v>1</v>
      </c>
    </row>
    <row r="3001" spans="1:6" x14ac:dyDescent="0.25">
      <c r="A3001" s="14">
        <v>42360.003692129627</v>
      </c>
      <c r="B3001" s="9"/>
      <c r="C3001" s="9"/>
      <c r="D3001" s="9"/>
      <c r="E3001" s="9">
        <v>1</v>
      </c>
      <c r="F3001" s="9">
        <v>1</v>
      </c>
    </row>
    <row r="3002" spans="1:6" x14ac:dyDescent="0.25">
      <c r="A3002" s="14">
        <v>42360.228819444441</v>
      </c>
      <c r="B3002" s="9"/>
      <c r="C3002" s="9">
        <v>1</v>
      </c>
      <c r="D3002" s="9"/>
      <c r="E3002" s="9"/>
      <c r="F3002" s="9">
        <v>1</v>
      </c>
    </row>
    <row r="3003" spans="1:6" x14ac:dyDescent="0.25">
      <c r="A3003" s="14">
        <v>42360.278877314813</v>
      </c>
      <c r="B3003" s="9"/>
      <c r="C3003" s="9"/>
      <c r="D3003" s="9"/>
      <c r="E3003" s="9">
        <v>1</v>
      </c>
      <c r="F3003" s="9">
        <v>1</v>
      </c>
    </row>
    <row r="3004" spans="1:6" x14ac:dyDescent="0.25">
      <c r="A3004" s="14">
        <v>42360.679502314815</v>
      </c>
      <c r="B3004" s="9"/>
      <c r="C3004" s="9"/>
      <c r="D3004" s="9"/>
      <c r="E3004" s="9">
        <v>1</v>
      </c>
      <c r="F3004" s="9">
        <v>1</v>
      </c>
    </row>
    <row r="3005" spans="1:6" x14ac:dyDescent="0.25">
      <c r="A3005" s="14">
        <v>42360.723819444444</v>
      </c>
      <c r="B3005" s="9">
        <v>1</v>
      </c>
      <c r="C3005" s="9"/>
      <c r="D3005" s="9"/>
      <c r="E3005" s="9"/>
      <c r="F3005" s="9">
        <v>1</v>
      </c>
    </row>
    <row r="3006" spans="1:6" x14ac:dyDescent="0.25">
      <c r="A3006" s="14">
        <v>42360.835370370369</v>
      </c>
      <c r="B3006" s="9"/>
      <c r="C3006" s="9">
        <v>1</v>
      </c>
      <c r="D3006" s="9"/>
      <c r="E3006" s="9"/>
      <c r="F3006" s="9">
        <v>1</v>
      </c>
    </row>
    <row r="3007" spans="1:6" x14ac:dyDescent="0.25">
      <c r="A3007" s="14">
        <v>42361.394143518519</v>
      </c>
      <c r="B3007" s="9"/>
      <c r="C3007" s="9"/>
      <c r="D3007" s="9"/>
      <c r="E3007" s="9">
        <v>1</v>
      </c>
      <c r="F3007" s="9">
        <v>1</v>
      </c>
    </row>
    <row r="3008" spans="1:6" x14ac:dyDescent="0.25">
      <c r="A3008" s="14">
        <v>42362.156851851854</v>
      </c>
      <c r="B3008" s="9"/>
      <c r="C3008" s="9">
        <v>1</v>
      </c>
      <c r="D3008" s="9"/>
      <c r="E3008" s="9"/>
      <c r="F3008" s="9">
        <v>1</v>
      </c>
    </row>
    <row r="3009" spans="1:6" x14ac:dyDescent="0.25">
      <c r="A3009" s="14">
        <v>42365.9846412037</v>
      </c>
      <c r="B3009" s="9"/>
      <c r="C3009" s="9"/>
      <c r="D3009" s="9"/>
      <c r="E3009" s="9">
        <v>1</v>
      </c>
      <c r="F3009" s="9">
        <v>1</v>
      </c>
    </row>
    <row r="3010" spans="1:6" x14ac:dyDescent="0.25">
      <c r="A3010" s="14">
        <v>42366.774293981478</v>
      </c>
      <c r="B3010" s="9"/>
      <c r="C3010" s="9">
        <v>1</v>
      </c>
      <c r="D3010" s="9"/>
      <c r="E3010" s="9"/>
      <c r="F3010" s="9">
        <v>1</v>
      </c>
    </row>
    <row r="3011" spans="1:6" x14ac:dyDescent="0.25">
      <c r="A3011" s="14">
        <v>42367.511481481481</v>
      </c>
      <c r="B3011" s="9"/>
      <c r="C3011" s="9"/>
      <c r="D3011" s="9"/>
      <c r="E3011" s="9">
        <v>1</v>
      </c>
      <c r="F3011" s="9">
        <v>1</v>
      </c>
    </row>
    <row r="3012" spans="1:6" x14ac:dyDescent="0.25">
      <c r="A3012" s="14">
        <v>42368.125335648147</v>
      </c>
      <c r="B3012" s="9"/>
      <c r="C3012" s="9">
        <v>1</v>
      </c>
      <c r="D3012" s="9"/>
      <c r="E3012" s="9"/>
      <c r="F3012" s="9">
        <v>1</v>
      </c>
    </row>
    <row r="3013" spans="1:6" x14ac:dyDescent="0.25">
      <c r="A3013" s="14">
        <v>42369.799432870372</v>
      </c>
      <c r="B3013" s="9"/>
      <c r="C3013" s="9">
        <v>1</v>
      </c>
      <c r="D3013" s="9"/>
      <c r="E3013" s="9"/>
      <c r="F3013" s="9">
        <v>1</v>
      </c>
    </row>
    <row r="3014" spans="1:6" x14ac:dyDescent="0.25">
      <c r="A3014" s="14">
        <v>42370.363518518519</v>
      </c>
      <c r="B3014" s="9"/>
      <c r="C3014" s="9"/>
      <c r="D3014" s="9"/>
      <c r="E3014" s="9">
        <v>1</v>
      </c>
      <c r="F3014" s="9">
        <v>1</v>
      </c>
    </row>
    <row r="3015" spans="1:6" x14ac:dyDescent="0.25">
      <c r="A3015" s="14">
        <v>42370.372256944444</v>
      </c>
      <c r="B3015" s="9"/>
      <c r="C3015" s="9"/>
      <c r="D3015" s="9"/>
      <c r="E3015" s="9">
        <v>1</v>
      </c>
      <c r="F3015" s="9">
        <v>1</v>
      </c>
    </row>
    <row r="3016" spans="1:6" x14ac:dyDescent="0.25">
      <c r="A3016" s="14">
        <v>42370.694872685184</v>
      </c>
      <c r="B3016" s="9"/>
      <c r="C3016" s="9">
        <v>1</v>
      </c>
      <c r="D3016" s="9"/>
      <c r="E3016" s="9"/>
      <c r="F3016" s="9">
        <v>1</v>
      </c>
    </row>
    <row r="3017" spans="1:6" x14ac:dyDescent="0.25">
      <c r="A3017" s="14">
        <v>42371.14739583333</v>
      </c>
      <c r="B3017" s="9"/>
      <c r="C3017" s="9">
        <v>1</v>
      </c>
      <c r="D3017" s="9"/>
      <c r="E3017" s="9"/>
      <c r="F3017" s="9">
        <v>1</v>
      </c>
    </row>
    <row r="3018" spans="1:6" x14ac:dyDescent="0.25">
      <c r="A3018" s="14">
        <v>42371.238576388889</v>
      </c>
      <c r="B3018" s="9"/>
      <c r="C3018" s="9">
        <v>1</v>
      </c>
      <c r="D3018" s="9"/>
      <c r="E3018" s="9"/>
      <c r="F3018" s="9">
        <v>1</v>
      </c>
    </row>
    <row r="3019" spans="1:6" x14ac:dyDescent="0.25">
      <c r="A3019" s="14">
        <v>42371.408831018518</v>
      </c>
      <c r="B3019" s="9"/>
      <c r="C3019" s="9"/>
      <c r="D3019" s="9"/>
      <c r="E3019" s="9">
        <v>1</v>
      </c>
      <c r="F3019" s="9">
        <v>1</v>
      </c>
    </row>
    <row r="3020" spans="1:6" x14ac:dyDescent="0.25">
      <c r="A3020" s="14">
        <v>42371.727256944447</v>
      </c>
      <c r="B3020" s="9"/>
      <c r="C3020" s="9">
        <v>1</v>
      </c>
      <c r="D3020" s="9"/>
      <c r="E3020" s="9"/>
      <c r="F3020" s="9">
        <v>1</v>
      </c>
    </row>
    <row r="3021" spans="1:6" x14ac:dyDescent="0.25">
      <c r="A3021" s="14">
        <v>42372.415833333333</v>
      </c>
      <c r="B3021" s="9">
        <v>1</v>
      </c>
      <c r="C3021" s="9"/>
      <c r="D3021" s="9"/>
      <c r="E3021" s="9"/>
      <c r="F3021" s="9">
        <v>1</v>
      </c>
    </row>
    <row r="3022" spans="1:6" x14ac:dyDescent="0.25">
      <c r="A3022" s="14">
        <v>42372.484722222223</v>
      </c>
      <c r="B3022" s="9"/>
      <c r="C3022" s="9"/>
      <c r="D3022" s="9"/>
      <c r="E3022" s="9">
        <v>1</v>
      </c>
      <c r="F3022" s="9">
        <v>1</v>
      </c>
    </row>
    <row r="3023" spans="1:6" x14ac:dyDescent="0.25">
      <c r="A3023" s="14">
        <v>42373.043946759259</v>
      </c>
      <c r="B3023" s="9"/>
      <c r="C3023" s="9"/>
      <c r="D3023" s="9"/>
      <c r="E3023" s="9">
        <v>1</v>
      </c>
      <c r="F3023" s="9">
        <v>1</v>
      </c>
    </row>
    <row r="3024" spans="1:6" x14ac:dyDescent="0.25">
      <c r="A3024" s="14">
        <v>42373.50408564815</v>
      </c>
      <c r="B3024" s="9"/>
      <c r="C3024" s="9">
        <v>1</v>
      </c>
      <c r="D3024" s="9"/>
      <c r="E3024" s="9"/>
      <c r="F3024" s="9">
        <v>1</v>
      </c>
    </row>
    <row r="3025" spans="1:6" x14ac:dyDescent="0.25">
      <c r="A3025" s="14">
        <v>42373.77511574074</v>
      </c>
      <c r="B3025" s="9">
        <v>1</v>
      </c>
      <c r="C3025" s="9"/>
      <c r="D3025" s="9"/>
      <c r="E3025" s="9"/>
      <c r="F3025" s="9">
        <v>1</v>
      </c>
    </row>
    <row r="3026" spans="1:6" x14ac:dyDescent="0.25">
      <c r="A3026" s="14">
        <v>42374.443171296298</v>
      </c>
      <c r="B3026" s="9"/>
      <c r="C3026" s="9"/>
      <c r="D3026" s="9"/>
      <c r="E3026" s="9">
        <v>1</v>
      </c>
      <c r="F3026" s="9">
        <v>1</v>
      </c>
    </row>
    <row r="3027" spans="1:6" x14ac:dyDescent="0.25">
      <c r="A3027" s="14">
        <v>42374.446747685186</v>
      </c>
      <c r="B3027" s="9"/>
      <c r="C3027" s="9">
        <v>1</v>
      </c>
      <c r="D3027" s="9"/>
      <c r="E3027" s="9"/>
      <c r="F3027" s="9">
        <v>1</v>
      </c>
    </row>
    <row r="3028" spans="1:6" x14ac:dyDescent="0.25">
      <c r="A3028" s="14">
        <v>42374.614537037036</v>
      </c>
      <c r="B3028" s="9"/>
      <c r="C3028" s="9">
        <v>1</v>
      </c>
      <c r="D3028" s="9"/>
      <c r="E3028" s="9"/>
      <c r="F3028" s="9">
        <v>1</v>
      </c>
    </row>
    <row r="3029" spans="1:6" x14ac:dyDescent="0.25">
      <c r="A3029" s="14">
        <v>42374.702893518515</v>
      </c>
      <c r="B3029" s="9"/>
      <c r="C3029" s="9"/>
      <c r="D3029" s="9"/>
      <c r="E3029" s="9">
        <v>1</v>
      </c>
      <c r="F3029" s="9">
        <v>1</v>
      </c>
    </row>
    <row r="3030" spans="1:6" x14ac:dyDescent="0.25">
      <c r="A3030" s="14">
        <v>42374.875613425924</v>
      </c>
      <c r="B3030" s="9"/>
      <c r="C3030" s="9"/>
      <c r="D3030" s="9"/>
      <c r="E3030" s="9">
        <v>1</v>
      </c>
      <c r="F3030" s="9">
        <v>1</v>
      </c>
    </row>
    <row r="3031" spans="1:6" x14ac:dyDescent="0.25">
      <c r="A3031" s="14">
        <v>42374.906655092593</v>
      </c>
      <c r="B3031" s="9"/>
      <c r="C3031" s="9"/>
      <c r="D3031" s="9"/>
      <c r="E3031" s="9">
        <v>1</v>
      </c>
      <c r="F3031" s="9">
        <v>1</v>
      </c>
    </row>
    <row r="3032" spans="1:6" x14ac:dyDescent="0.25">
      <c r="A3032" s="14">
        <v>42375.021782407406</v>
      </c>
      <c r="B3032" s="9"/>
      <c r="C3032" s="9">
        <v>1</v>
      </c>
      <c r="D3032" s="9"/>
      <c r="E3032" s="9"/>
      <c r="F3032" s="9">
        <v>1</v>
      </c>
    </row>
    <row r="3033" spans="1:6" x14ac:dyDescent="0.25">
      <c r="A3033" s="14">
        <v>42375.788553240738</v>
      </c>
      <c r="B3033" s="9"/>
      <c r="C3033" s="9">
        <v>1</v>
      </c>
      <c r="D3033" s="9"/>
      <c r="E3033" s="9"/>
      <c r="F3033" s="9">
        <v>1</v>
      </c>
    </row>
    <row r="3034" spans="1:6" x14ac:dyDescent="0.25">
      <c r="A3034" s="14">
        <v>42376.583726851852</v>
      </c>
      <c r="B3034" s="9"/>
      <c r="C3034" s="9"/>
      <c r="D3034" s="9"/>
      <c r="E3034" s="9">
        <v>1</v>
      </c>
      <c r="F3034" s="9">
        <v>1</v>
      </c>
    </row>
    <row r="3035" spans="1:6" x14ac:dyDescent="0.25">
      <c r="A3035" s="14">
        <v>42377.34642361111</v>
      </c>
      <c r="B3035" s="9"/>
      <c r="C3035" s="9">
        <v>1</v>
      </c>
      <c r="D3035" s="9"/>
      <c r="E3035" s="9"/>
      <c r="F3035" s="9">
        <v>1</v>
      </c>
    </row>
    <row r="3036" spans="1:6" x14ac:dyDescent="0.25">
      <c r="A3036" s="14">
        <v>42377.368854166663</v>
      </c>
      <c r="B3036" s="9"/>
      <c r="C3036" s="9">
        <v>1</v>
      </c>
      <c r="D3036" s="9"/>
      <c r="E3036" s="9"/>
      <c r="F3036" s="9">
        <v>1</v>
      </c>
    </row>
    <row r="3037" spans="1:6" x14ac:dyDescent="0.25">
      <c r="A3037" s="14">
        <v>42377.498611111114</v>
      </c>
      <c r="B3037" s="9">
        <v>1</v>
      </c>
      <c r="C3037" s="9"/>
      <c r="D3037" s="9"/>
      <c r="E3037" s="9"/>
      <c r="F3037" s="9">
        <v>1</v>
      </c>
    </row>
    <row r="3038" spans="1:6" x14ac:dyDescent="0.25">
      <c r="A3038" s="14">
        <v>42378.270011574074</v>
      </c>
      <c r="B3038" s="9"/>
      <c r="C3038" s="9"/>
      <c r="D3038" s="9"/>
      <c r="E3038" s="9">
        <v>1</v>
      </c>
      <c r="F3038" s="9">
        <v>1</v>
      </c>
    </row>
    <row r="3039" spans="1:6" x14ac:dyDescent="0.25">
      <c r="A3039" s="14">
        <v>42379.535856481481</v>
      </c>
      <c r="B3039" s="9"/>
      <c r="C3039" s="9"/>
      <c r="D3039" s="9"/>
      <c r="E3039" s="9">
        <v>1</v>
      </c>
      <c r="F3039" s="9">
        <v>1</v>
      </c>
    </row>
    <row r="3040" spans="1:6" x14ac:dyDescent="0.25">
      <c r="A3040" s="14">
        <v>42380.372847222221</v>
      </c>
      <c r="B3040" s="9"/>
      <c r="C3040" s="9"/>
      <c r="D3040" s="9"/>
      <c r="E3040" s="9">
        <v>1</v>
      </c>
      <c r="F3040" s="9">
        <v>1</v>
      </c>
    </row>
    <row r="3041" spans="1:6" x14ac:dyDescent="0.25">
      <c r="A3041" s="14">
        <v>42380.481956018521</v>
      </c>
      <c r="B3041" s="9"/>
      <c r="C3041" s="9"/>
      <c r="D3041" s="9"/>
      <c r="E3041" s="9">
        <v>1</v>
      </c>
      <c r="F3041" s="9">
        <v>1</v>
      </c>
    </row>
    <row r="3042" spans="1:6" x14ac:dyDescent="0.25">
      <c r="A3042" s="14">
        <v>42380.488009259258</v>
      </c>
      <c r="B3042" s="9"/>
      <c r="C3042" s="9">
        <v>1</v>
      </c>
      <c r="D3042" s="9"/>
      <c r="E3042" s="9"/>
      <c r="F3042" s="9">
        <v>1</v>
      </c>
    </row>
    <row r="3043" spans="1:6" x14ac:dyDescent="0.25">
      <c r="A3043" s="14">
        <v>42380.60429398148</v>
      </c>
      <c r="B3043" s="9">
        <v>1</v>
      </c>
      <c r="C3043" s="9"/>
      <c r="D3043" s="9"/>
      <c r="E3043" s="9"/>
      <c r="F3043" s="9">
        <v>1</v>
      </c>
    </row>
    <row r="3044" spans="1:6" x14ac:dyDescent="0.25">
      <c r="A3044" s="14">
        <v>42380.676539351851</v>
      </c>
      <c r="B3044" s="9"/>
      <c r="C3044" s="9"/>
      <c r="D3044" s="9"/>
      <c r="E3044" s="9">
        <v>1</v>
      </c>
      <c r="F3044" s="9">
        <v>1</v>
      </c>
    </row>
    <row r="3045" spans="1:6" x14ac:dyDescent="0.25">
      <c r="A3045" s="14">
        <v>42380.717777777776</v>
      </c>
      <c r="B3045" s="9"/>
      <c r="C3045" s="9"/>
      <c r="D3045" s="9"/>
      <c r="E3045" s="9">
        <v>1</v>
      </c>
      <c r="F3045" s="9">
        <v>1</v>
      </c>
    </row>
    <row r="3046" spans="1:6" x14ac:dyDescent="0.25">
      <c r="A3046" s="14">
        <v>42381.270648148151</v>
      </c>
      <c r="B3046" s="9"/>
      <c r="C3046" s="9"/>
      <c r="D3046" s="9"/>
      <c r="E3046" s="9">
        <v>1</v>
      </c>
      <c r="F3046" s="9">
        <v>1</v>
      </c>
    </row>
    <row r="3047" spans="1:6" x14ac:dyDescent="0.25">
      <c r="A3047" s="14">
        <v>42381.463506944441</v>
      </c>
      <c r="B3047" s="9"/>
      <c r="C3047" s="9"/>
      <c r="D3047" s="9"/>
      <c r="E3047" s="9">
        <v>1</v>
      </c>
      <c r="F3047" s="9">
        <v>1</v>
      </c>
    </row>
    <row r="3048" spans="1:6" x14ac:dyDescent="0.25">
      <c r="A3048" s="14">
        <v>42381.478506944448</v>
      </c>
      <c r="B3048" s="9"/>
      <c r="C3048" s="9"/>
      <c r="D3048" s="9"/>
      <c r="E3048" s="9">
        <v>1</v>
      </c>
      <c r="F3048" s="9">
        <v>1</v>
      </c>
    </row>
    <row r="3049" spans="1:6" x14ac:dyDescent="0.25">
      <c r="A3049" s="14">
        <v>42381.590532407405</v>
      </c>
      <c r="B3049" s="9"/>
      <c r="C3049" s="9"/>
      <c r="D3049" s="9"/>
      <c r="E3049" s="9">
        <v>1</v>
      </c>
      <c r="F3049" s="9">
        <v>1</v>
      </c>
    </row>
    <row r="3050" spans="1:6" x14ac:dyDescent="0.25">
      <c r="A3050" s="14">
        <v>42381.657951388886</v>
      </c>
      <c r="B3050" s="9">
        <v>1</v>
      </c>
      <c r="C3050" s="9"/>
      <c r="D3050" s="9"/>
      <c r="E3050" s="9"/>
      <c r="F3050" s="9">
        <v>1</v>
      </c>
    </row>
    <row r="3051" spans="1:6" x14ac:dyDescent="0.25">
      <c r="A3051" s="14">
        <v>42381.922500000001</v>
      </c>
      <c r="B3051" s="9"/>
      <c r="C3051" s="9">
        <v>1</v>
      </c>
      <c r="D3051" s="9"/>
      <c r="E3051" s="9"/>
      <c r="F3051" s="9">
        <v>1</v>
      </c>
    </row>
    <row r="3052" spans="1:6" x14ac:dyDescent="0.25">
      <c r="A3052" s="14">
        <v>42381.981377314813</v>
      </c>
      <c r="B3052" s="9"/>
      <c r="C3052" s="9">
        <v>1</v>
      </c>
      <c r="D3052" s="9"/>
      <c r="E3052" s="9"/>
      <c r="F3052" s="9">
        <v>1</v>
      </c>
    </row>
    <row r="3053" spans="1:6" x14ac:dyDescent="0.25">
      <c r="A3053" s="14">
        <v>42382.036076388889</v>
      </c>
      <c r="B3053" s="9"/>
      <c r="C3053" s="9"/>
      <c r="D3053" s="9"/>
      <c r="E3053" s="9">
        <v>1</v>
      </c>
      <c r="F3053" s="9">
        <v>1</v>
      </c>
    </row>
    <row r="3054" spans="1:6" x14ac:dyDescent="0.25">
      <c r="A3054" s="14">
        <v>42382.222743055558</v>
      </c>
      <c r="B3054" s="9">
        <v>1</v>
      </c>
      <c r="C3054" s="9"/>
      <c r="D3054" s="9"/>
      <c r="E3054" s="9"/>
      <c r="F3054" s="9">
        <v>1</v>
      </c>
    </row>
    <row r="3055" spans="1:6" x14ac:dyDescent="0.25">
      <c r="A3055" s="14">
        <v>42382.531759259262</v>
      </c>
      <c r="B3055" s="9"/>
      <c r="C3055" s="9"/>
      <c r="D3055" s="9"/>
      <c r="E3055" s="9">
        <v>1</v>
      </c>
      <c r="F3055" s="9">
        <v>1</v>
      </c>
    </row>
    <row r="3056" spans="1:6" x14ac:dyDescent="0.25">
      <c r="A3056" s="14">
        <v>42382.634953703702</v>
      </c>
      <c r="B3056" s="9"/>
      <c r="C3056" s="9">
        <v>1</v>
      </c>
      <c r="D3056" s="9"/>
      <c r="E3056" s="9"/>
      <c r="F3056" s="9">
        <v>1</v>
      </c>
    </row>
    <row r="3057" spans="1:6" x14ac:dyDescent="0.25">
      <c r="A3057" s="14">
        <v>42382.698194444441</v>
      </c>
      <c r="B3057" s="9"/>
      <c r="C3057" s="9">
        <v>1</v>
      </c>
      <c r="D3057" s="9"/>
      <c r="E3057" s="9"/>
      <c r="F3057" s="9">
        <v>1</v>
      </c>
    </row>
    <row r="3058" spans="1:6" x14ac:dyDescent="0.25">
      <c r="A3058" s="14">
        <v>42383.584791666668</v>
      </c>
      <c r="B3058" s="9"/>
      <c r="C3058" s="9"/>
      <c r="D3058" s="9"/>
      <c r="E3058" s="9">
        <v>1</v>
      </c>
      <c r="F3058" s="9">
        <v>1</v>
      </c>
    </row>
    <row r="3059" spans="1:6" x14ac:dyDescent="0.25">
      <c r="A3059" s="14">
        <v>42383.691122685188</v>
      </c>
      <c r="B3059" s="9"/>
      <c r="C3059" s="9">
        <v>1</v>
      </c>
      <c r="D3059" s="9"/>
      <c r="E3059" s="9"/>
      <c r="F3059" s="9">
        <v>1</v>
      </c>
    </row>
    <row r="3060" spans="1:6" x14ac:dyDescent="0.25">
      <c r="A3060" s="14">
        <v>42383.725659722222</v>
      </c>
      <c r="B3060" s="9"/>
      <c r="C3060" s="9">
        <v>1</v>
      </c>
      <c r="D3060" s="9"/>
      <c r="E3060" s="9"/>
      <c r="F3060" s="9">
        <v>1</v>
      </c>
    </row>
    <row r="3061" spans="1:6" x14ac:dyDescent="0.25">
      <c r="A3061" s="14">
        <v>42383.902442129627</v>
      </c>
      <c r="B3061" s="9"/>
      <c r="C3061" s="9">
        <v>1</v>
      </c>
      <c r="D3061" s="9"/>
      <c r="E3061" s="9"/>
      <c r="F3061" s="9">
        <v>1</v>
      </c>
    </row>
    <row r="3062" spans="1:6" x14ac:dyDescent="0.25">
      <c r="A3062" s="14">
        <v>42384.098506944443</v>
      </c>
      <c r="B3062" s="9">
        <v>1</v>
      </c>
      <c r="C3062" s="9"/>
      <c r="D3062" s="9"/>
      <c r="E3062" s="9"/>
      <c r="F3062" s="9">
        <v>1</v>
      </c>
    </row>
    <row r="3063" spans="1:6" x14ac:dyDescent="0.25">
      <c r="A3063" s="14">
        <v>42384.472592592596</v>
      </c>
      <c r="B3063" s="9"/>
      <c r="C3063" s="9">
        <v>1</v>
      </c>
      <c r="D3063" s="9"/>
      <c r="E3063" s="9"/>
      <c r="F3063" s="9">
        <v>1</v>
      </c>
    </row>
    <row r="3064" spans="1:6" x14ac:dyDescent="0.25">
      <c r="A3064" s="14">
        <v>42387.190138888887</v>
      </c>
      <c r="B3064" s="9"/>
      <c r="C3064" s="9"/>
      <c r="D3064" s="9"/>
      <c r="E3064" s="9">
        <v>1</v>
      </c>
      <c r="F3064" s="9">
        <v>1</v>
      </c>
    </row>
    <row r="3065" spans="1:6" x14ac:dyDescent="0.25">
      <c r="A3065" s="14">
        <v>42387.294895833336</v>
      </c>
      <c r="B3065" s="9">
        <v>1</v>
      </c>
      <c r="C3065" s="9"/>
      <c r="D3065" s="9"/>
      <c r="E3065" s="9"/>
      <c r="F3065" s="9">
        <v>1</v>
      </c>
    </row>
    <row r="3066" spans="1:6" x14ac:dyDescent="0.25">
      <c r="A3066" s="14">
        <v>42387.518495370372</v>
      </c>
      <c r="B3066" s="9"/>
      <c r="C3066" s="9"/>
      <c r="D3066" s="9"/>
      <c r="E3066" s="9">
        <v>1</v>
      </c>
      <c r="F3066" s="9">
        <v>1</v>
      </c>
    </row>
    <row r="3067" spans="1:6" x14ac:dyDescent="0.25">
      <c r="A3067" s="14">
        <v>42388.314687500002</v>
      </c>
      <c r="B3067" s="9"/>
      <c r="C3067" s="9">
        <v>1</v>
      </c>
      <c r="D3067" s="9"/>
      <c r="E3067" s="9"/>
      <c r="F3067" s="9">
        <v>1</v>
      </c>
    </row>
    <row r="3068" spans="1:6" x14ac:dyDescent="0.25">
      <c r="A3068" s="14">
        <v>42388.366770833331</v>
      </c>
      <c r="B3068" s="9"/>
      <c r="C3068" s="9">
        <v>1</v>
      </c>
      <c r="D3068" s="9"/>
      <c r="E3068" s="9"/>
      <c r="F3068" s="9">
        <v>1</v>
      </c>
    </row>
    <row r="3069" spans="1:6" x14ac:dyDescent="0.25">
      <c r="A3069" s="14">
        <v>42388.380752314813</v>
      </c>
      <c r="B3069" s="9"/>
      <c r="C3069" s="9">
        <v>1</v>
      </c>
      <c r="D3069" s="9"/>
      <c r="E3069" s="9"/>
      <c r="F3069" s="9">
        <v>1</v>
      </c>
    </row>
    <row r="3070" spans="1:6" x14ac:dyDescent="0.25">
      <c r="A3070" s="14">
        <v>42388.5003125</v>
      </c>
      <c r="B3070" s="9">
        <v>1</v>
      </c>
      <c r="C3070" s="9"/>
      <c r="D3070" s="9"/>
      <c r="E3070" s="9"/>
      <c r="F3070" s="9">
        <v>1</v>
      </c>
    </row>
    <row r="3071" spans="1:6" x14ac:dyDescent="0.25">
      <c r="A3071" s="14">
        <v>42388.589918981481</v>
      </c>
      <c r="B3071" s="9"/>
      <c r="C3071" s="9">
        <v>1</v>
      </c>
      <c r="D3071" s="9"/>
      <c r="E3071" s="9"/>
      <c r="F3071" s="9">
        <v>1</v>
      </c>
    </row>
    <row r="3072" spans="1:6" x14ac:dyDescent="0.25">
      <c r="A3072" s="14">
        <v>42389.794317129628</v>
      </c>
      <c r="B3072" s="9"/>
      <c r="C3072" s="9">
        <v>1</v>
      </c>
      <c r="D3072" s="9"/>
      <c r="E3072" s="9"/>
      <c r="F3072" s="9">
        <v>1</v>
      </c>
    </row>
    <row r="3073" spans="1:6" x14ac:dyDescent="0.25">
      <c r="A3073" s="14">
        <v>42389.96292824074</v>
      </c>
      <c r="B3073" s="9"/>
      <c r="C3073" s="9">
        <v>1</v>
      </c>
      <c r="D3073" s="9"/>
      <c r="E3073" s="9"/>
      <c r="F3073" s="9">
        <v>1</v>
      </c>
    </row>
    <row r="3074" spans="1:6" x14ac:dyDescent="0.25">
      <c r="A3074" s="14">
        <v>42390.63040509259</v>
      </c>
      <c r="B3074" s="9"/>
      <c r="C3074" s="9"/>
      <c r="D3074" s="9"/>
      <c r="E3074" s="9">
        <v>1</v>
      </c>
      <c r="F3074" s="9">
        <v>1</v>
      </c>
    </row>
    <row r="3075" spans="1:6" x14ac:dyDescent="0.25">
      <c r="A3075" s="14">
        <v>42391.141863425924</v>
      </c>
      <c r="B3075" s="9"/>
      <c r="C3075" s="9">
        <v>1</v>
      </c>
      <c r="D3075" s="9"/>
      <c r="E3075" s="9"/>
      <c r="F3075" s="9">
        <v>1</v>
      </c>
    </row>
    <row r="3076" spans="1:6" x14ac:dyDescent="0.25">
      <c r="A3076" s="14">
        <v>42391.266956018517</v>
      </c>
      <c r="B3076" s="9"/>
      <c r="C3076" s="9"/>
      <c r="D3076" s="9"/>
      <c r="E3076" s="9">
        <v>1</v>
      </c>
      <c r="F3076" s="9">
        <v>1</v>
      </c>
    </row>
    <row r="3077" spans="1:6" x14ac:dyDescent="0.25">
      <c r="A3077" s="14">
        <v>42391.564664351848</v>
      </c>
      <c r="B3077" s="9"/>
      <c r="C3077" s="9">
        <v>1</v>
      </c>
      <c r="D3077" s="9"/>
      <c r="E3077" s="9"/>
      <c r="F3077" s="9">
        <v>1</v>
      </c>
    </row>
    <row r="3078" spans="1:6" x14ac:dyDescent="0.25">
      <c r="A3078" s="14">
        <v>42391.733761574076</v>
      </c>
      <c r="B3078" s="9"/>
      <c r="C3078" s="9">
        <v>1</v>
      </c>
      <c r="D3078" s="9"/>
      <c r="E3078" s="9"/>
      <c r="F3078" s="9">
        <v>1</v>
      </c>
    </row>
    <row r="3079" spans="1:6" x14ac:dyDescent="0.25">
      <c r="A3079" s="14">
        <v>42393.753576388888</v>
      </c>
      <c r="B3079" s="9">
        <v>1</v>
      </c>
      <c r="C3079" s="9"/>
      <c r="D3079" s="9"/>
      <c r="E3079" s="9"/>
      <c r="F3079" s="9">
        <v>1</v>
      </c>
    </row>
    <row r="3080" spans="1:6" x14ac:dyDescent="0.25">
      <c r="A3080" s="14">
        <v>42394.372407407405</v>
      </c>
      <c r="B3080" s="9"/>
      <c r="C3080" s="9"/>
      <c r="D3080" s="9"/>
      <c r="E3080" s="9">
        <v>1</v>
      </c>
      <c r="F3080" s="9">
        <v>1</v>
      </c>
    </row>
    <row r="3081" spans="1:6" x14ac:dyDescent="0.25">
      <c r="A3081" s="14">
        <v>42394.692129629628</v>
      </c>
      <c r="B3081" s="9"/>
      <c r="C3081" s="9">
        <v>1</v>
      </c>
      <c r="D3081" s="9"/>
      <c r="E3081" s="9"/>
      <c r="F3081" s="9">
        <v>1</v>
      </c>
    </row>
    <row r="3082" spans="1:6" x14ac:dyDescent="0.25">
      <c r="A3082" s="14">
        <v>42395.100706018522</v>
      </c>
      <c r="B3082" s="9"/>
      <c r="C3082" s="9">
        <v>1</v>
      </c>
      <c r="D3082" s="9"/>
      <c r="E3082" s="9"/>
      <c r="F3082" s="9">
        <v>1</v>
      </c>
    </row>
    <row r="3083" spans="1:6" x14ac:dyDescent="0.25">
      <c r="A3083" s="14">
        <v>42395.248078703706</v>
      </c>
      <c r="B3083" s="9"/>
      <c r="C3083" s="9">
        <v>1</v>
      </c>
      <c r="D3083" s="9"/>
      <c r="E3083" s="9"/>
      <c r="F3083" s="9">
        <v>1</v>
      </c>
    </row>
    <row r="3084" spans="1:6" x14ac:dyDescent="0.25">
      <c r="A3084" s="14">
        <v>42395.498101851852</v>
      </c>
      <c r="B3084" s="9"/>
      <c r="C3084" s="9"/>
      <c r="D3084" s="9"/>
      <c r="E3084" s="9">
        <v>1</v>
      </c>
      <c r="F3084" s="9">
        <v>1</v>
      </c>
    </row>
    <row r="3085" spans="1:6" x14ac:dyDescent="0.25">
      <c r="A3085" s="14">
        <v>42396.286249999997</v>
      </c>
      <c r="B3085" s="9"/>
      <c r="C3085" s="9"/>
      <c r="D3085" s="9"/>
      <c r="E3085" s="9">
        <v>1</v>
      </c>
      <c r="F3085" s="9">
        <v>1</v>
      </c>
    </row>
    <row r="3086" spans="1:6" x14ac:dyDescent="0.25">
      <c r="A3086" s="14">
        <v>42396.635729166665</v>
      </c>
      <c r="B3086" s="9"/>
      <c r="C3086" s="9"/>
      <c r="D3086" s="9"/>
      <c r="E3086" s="9">
        <v>1</v>
      </c>
      <c r="F3086" s="9">
        <v>1</v>
      </c>
    </row>
    <row r="3087" spans="1:6" x14ac:dyDescent="0.25">
      <c r="A3087" s="14">
        <v>42396.703379629631</v>
      </c>
      <c r="B3087" s="9">
        <v>1</v>
      </c>
      <c r="C3087" s="9"/>
      <c r="D3087" s="9"/>
      <c r="E3087" s="9"/>
      <c r="F3087" s="9">
        <v>1</v>
      </c>
    </row>
    <row r="3088" spans="1:6" x14ac:dyDescent="0.25">
      <c r="A3088" s="14">
        <v>42396.765474537038</v>
      </c>
      <c r="B3088" s="9"/>
      <c r="C3088" s="9">
        <v>1</v>
      </c>
      <c r="D3088" s="9"/>
      <c r="E3088" s="9"/>
      <c r="F3088" s="9">
        <v>1</v>
      </c>
    </row>
    <row r="3089" spans="1:6" x14ac:dyDescent="0.25">
      <c r="A3089" s="14">
        <v>42397.073333333334</v>
      </c>
      <c r="B3089" s="9">
        <v>1</v>
      </c>
      <c r="C3089" s="9"/>
      <c r="D3089" s="9"/>
      <c r="E3089" s="9"/>
      <c r="F3089" s="9">
        <v>1</v>
      </c>
    </row>
    <row r="3090" spans="1:6" x14ac:dyDescent="0.25">
      <c r="A3090" s="14">
        <v>42397.471180555556</v>
      </c>
      <c r="B3090" s="9"/>
      <c r="C3090" s="9">
        <v>1</v>
      </c>
      <c r="D3090" s="9"/>
      <c r="E3090" s="9"/>
      <c r="F3090" s="9">
        <v>1</v>
      </c>
    </row>
    <row r="3091" spans="1:6" x14ac:dyDescent="0.25">
      <c r="A3091" s="14">
        <v>42397.691469907404</v>
      </c>
      <c r="B3091" s="9"/>
      <c r="C3091" s="9">
        <v>1</v>
      </c>
      <c r="D3091" s="9"/>
      <c r="E3091" s="9"/>
      <c r="F3091" s="9">
        <v>1</v>
      </c>
    </row>
    <row r="3092" spans="1:6" x14ac:dyDescent="0.25">
      <c r="A3092" s="14">
        <v>42397.987638888888</v>
      </c>
      <c r="B3092" s="9"/>
      <c r="C3092" s="9">
        <v>1</v>
      </c>
      <c r="D3092" s="9"/>
      <c r="E3092" s="9"/>
      <c r="F3092" s="9">
        <v>1</v>
      </c>
    </row>
    <row r="3093" spans="1:6" x14ac:dyDescent="0.25">
      <c r="A3093" s="14">
        <v>42398.640925925924</v>
      </c>
      <c r="B3093" s="9"/>
      <c r="C3093" s="9"/>
      <c r="D3093" s="9"/>
      <c r="E3093" s="9">
        <v>1</v>
      </c>
      <c r="F3093" s="9">
        <v>1</v>
      </c>
    </row>
    <row r="3094" spans="1:6" x14ac:dyDescent="0.25">
      <c r="A3094" s="14">
        <v>42399.499074074076</v>
      </c>
      <c r="B3094" s="9"/>
      <c r="C3094" s="9">
        <v>1</v>
      </c>
      <c r="D3094" s="9"/>
      <c r="E3094" s="9"/>
      <c r="F3094" s="9">
        <v>1</v>
      </c>
    </row>
    <row r="3095" spans="1:6" x14ac:dyDescent="0.25">
      <c r="A3095" s="14">
        <v>42399.67428240741</v>
      </c>
      <c r="B3095" s="9"/>
      <c r="C3095" s="9">
        <v>1</v>
      </c>
      <c r="D3095" s="9"/>
      <c r="E3095" s="9"/>
      <c r="F3095" s="9">
        <v>1</v>
      </c>
    </row>
    <row r="3096" spans="1:6" x14ac:dyDescent="0.25">
      <c r="A3096" s="14">
        <v>42399.968043981484</v>
      </c>
      <c r="B3096" s="9"/>
      <c r="C3096" s="9">
        <v>1</v>
      </c>
      <c r="D3096" s="9"/>
      <c r="E3096" s="9"/>
      <c r="F3096" s="9">
        <v>1</v>
      </c>
    </row>
    <row r="3097" spans="1:6" x14ac:dyDescent="0.25">
      <c r="A3097" s="14">
        <v>42400.496203703704</v>
      </c>
      <c r="B3097" s="9"/>
      <c r="C3097" s="9"/>
      <c r="D3097" s="9"/>
      <c r="E3097" s="9">
        <v>1</v>
      </c>
      <c r="F3097" s="9">
        <v>1</v>
      </c>
    </row>
    <row r="3098" spans="1:6" x14ac:dyDescent="0.25">
      <c r="A3098" s="14">
        <v>42400.503634259258</v>
      </c>
      <c r="B3098" s="9"/>
      <c r="C3098" s="9">
        <v>1</v>
      </c>
      <c r="D3098" s="9"/>
      <c r="E3098" s="9"/>
      <c r="F3098" s="9">
        <v>1</v>
      </c>
    </row>
    <row r="3099" spans="1:6" x14ac:dyDescent="0.25">
      <c r="A3099" s="14">
        <v>42400.738263888888</v>
      </c>
      <c r="B3099" s="9"/>
      <c r="C3099" s="9">
        <v>1</v>
      </c>
      <c r="D3099" s="9"/>
      <c r="E3099" s="9"/>
      <c r="F3099" s="9">
        <v>1</v>
      </c>
    </row>
    <row r="3100" spans="1:6" x14ac:dyDescent="0.25">
      <c r="A3100" s="14">
        <v>42400.946597222224</v>
      </c>
      <c r="B3100" s="9"/>
      <c r="C3100" s="9"/>
      <c r="D3100" s="9"/>
      <c r="E3100" s="9">
        <v>1</v>
      </c>
      <c r="F3100" s="9">
        <v>1</v>
      </c>
    </row>
    <row r="3101" spans="1:6" x14ac:dyDescent="0.25">
      <c r="A3101" s="14">
        <v>42401.402650462966</v>
      </c>
      <c r="B3101" s="9"/>
      <c r="C3101" s="9"/>
      <c r="D3101" s="9"/>
      <c r="E3101" s="9">
        <v>1</v>
      </c>
      <c r="F3101" s="9">
        <v>1</v>
      </c>
    </row>
    <row r="3102" spans="1:6" x14ac:dyDescent="0.25">
      <c r="A3102" s="14">
        <v>42401.464039351849</v>
      </c>
      <c r="B3102" s="9"/>
      <c r="C3102" s="9">
        <v>1</v>
      </c>
      <c r="D3102" s="9"/>
      <c r="E3102" s="9"/>
      <c r="F3102" s="9">
        <v>1</v>
      </c>
    </row>
    <row r="3103" spans="1:6" x14ac:dyDescent="0.25">
      <c r="A3103" s="14">
        <v>42401.598229166666</v>
      </c>
      <c r="B3103" s="9"/>
      <c r="C3103" s="9"/>
      <c r="D3103" s="9"/>
      <c r="E3103" s="9">
        <v>1</v>
      </c>
      <c r="F3103" s="9">
        <v>1</v>
      </c>
    </row>
    <row r="3104" spans="1:6" x14ac:dyDescent="0.25">
      <c r="A3104" s="14">
        <v>42401.736886574072</v>
      </c>
      <c r="B3104" s="9"/>
      <c r="C3104" s="9"/>
      <c r="D3104" s="9"/>
      <c r="E3104" s="9">
        <v>1</v>
      </c>
      <c r="F3104" s="9">
        <v>1</v>
      </c>
    </row>
    <row r="3105" spans="1:6" x14ac:dyDescent="0.25">
      <c r="A3105" s="14">
        <v>42402.501319444447</v>
      </c>
      <c r="B3105" s="9">
        <v>1</v>
      </c>
      <c r="C3105" s="9"/>
      <c r="D3105" s="9"/>
      <c r="E3105" s="9"/>
      <c r="F3105" s="9">
        <v>1</v>
      </c>
    </row>
    <row r="3106" spans="1:6" x14ac:dyDescent="0.25">
      <c r="A3106" s="14">
        <v>42402.680694444447</v>
      </c>
      <c r="B3106" s="9"/>
      <c r="C3106" s="9"/>
      <c r="D3106" s="9"/>
      <c r="E3106" s="9">
        <v>1</v>
      </c>
      <c r="F3106" s="9">
        <v>1</v>
      </c>
    </row>
    <row r="3107" spans="1:6" x14ac:dyDescent="0.25">
      <c r="A3107" s="14">
        <v>42402.738668981481</v>
      </c>
      <c r="B3107" s="9"/>
      <c r="C3107" s="9">
        <v>1</v>
      </c>
      <c r="D3107" s="9"/>
      <c r="E3107" s="9"/>
      <c r="F3107" s="9">
        <v>1</v>
      </c>
    </row>
    <row r="3108" spans="1:6" x14ac:dyDescent="0.25">
      <c r="A3108" s="14">
        <v>42402.827233796299</v>
      </c>
      <c r="B3108" s="9"/>
      <c r="C3108" s="9"/>
      <c r="D3108" s="9"/>
      <c r="E3108" s="9">
        <v>1</v>
      </c>
      <c r="F3108" s="9">
        <v>1</v>
      </c>
    </row>
    <row r="3109" spans="1:6" x14ac:dyDescent="0.25">
      <c r="A3109" s="14">
        <v>42402.872164351851</v>
      </c>
      <c r="B3109" s="9"/>
      <c r="C3109" s="9">
        <v>1</v>
      </c>
      <c r="D3109" s="9"/>
      <c r="E3109" s="9"/>
      <c r="F3109" s="9">
        <v>1</v>
      </c>
    </row>
    <row r="3110" spans="1:6" x14ac:dyDescent="0.25">
      <c r="A3110" s="14">
        <v>42403.763518518521</v>
      </c>
      <c r="B3110" s="9"/>
      <c r="C3110" s="9">
        <v>1</v>
      </c>
      <c r="D3110" s="9"/>
      <c r="E3110" s="9"/>
      <c r="F3110" s="9">
        <v>1</v>
      </c>
    </row>
    <row r="3111" spans="1:6" x14ac:dyDescent="0.25">
      <c r="A3111" s="14">
        <v>42403.789884259262</v>
      </c>
      <c r="B3111" s="9"/>
      <c r="C3111" s="9"/>
      <c r="D3111" s="9"/>
      <c r="E3111" s="9">
        <v>1</v>
      </c>
      <c r="F3111" s="9">
        <v>1</v>
      </c>
    </row>
    <row r="3112" spans="1:6" x14ac:dyDescent="0.25">
      <c r="A3112" s="14">
        <v>42403.824756944443</v>
      </c>
      <c r="B3112" s="9">
        <v>1</v>
      </c>
      <c r="C3112" s="9"/>
      <c r="D3112" s="9"/>
      <c r="E3112" s="9"/>
      <c r="F3112" s="9">
        <v>1</v>
      </c>
    </row>
    <row r="3113" spans="1:6" x14ac:dyDescent="0.25">
      <c r="A3113" s="14">
        <v>42404.881967592592</v>
      </c>
      <c r="B3113" s="9"/>
      <c r="C3113" s="9"/>
      <c r="D3113" s="9"/>
      <c r="E3113" s="9">
        <v>1</v>
      </c>
      <c r="F3113" s="9">
        <v>1</v>
      </c>
    </row>
    <row r="3114" spans="1:6" x14ac:dyDescent="0.25">
      <c r="A3114" s="14">
        <v>42405.464270833334</v>
      </c>
      <c r="B3114" s="9"/>
      <c r="C3114" s="9"/>
      <c r="D3114" s="9"/>
      <c r="E3114" s="9">
        <v>1</v>
      </c>
      <c r="F3114" s="9">
        <v>1</v>
      </c>
    </row>
    <row r="3115" spans="1:6" x14ac:dyDescent="0.25">
      <c r="A3115" s="14">
        <v>42405.494016203702</v>
      </c>
      <c r="B3115" s="9"/>
      <c r="C3115" s="9"/>
      <c r="D3115" s="9"/>
      <c r="E3115" s="9">
        <v>1</v>
      </c>
      <c r="F3115" s="9">
        <v>1</v>
      </c>
    </row>
    <row r="3116" spans="1:6" x14ac:dyDescent="0.25">
      <c r="A3116" s="14">
        <v>42406.784085648149</v>
      </c>
      <c r="B3116" s="9">
        <v>1</v>
      </c>
      <c r="C3116" s="9"/>
      <c r="D3116" s="9"/>
      <c r="E3116" s="9"/>
      <c r="F3116" s="9">
        <v>1</v>
      </c>
    </row>
    <row r="3117" spans="1:6" x14ac:dyDescent="0.25">
      <c r="A3117" s="14">
        <v>42407.429224537038</v>
      </c>
      <c r="B3117" s="9"/>
      <c r="C3117" s="9"/>
      <c r="D3117" s="9"/>
      <c r="E3117" s="9">
        <v>1</v>
      </c>
      <c r="F3117" s="9">
        <v>1</v>
      </c>
    </row>
    <row r="3118" spans="1:6" x14ac:dyDescent="0.25">
      <c r="A3118" s="14">
        <v>42408.506481481483</v>
      </c>
      <c r="B3118" s="9">
        <v>1</v>
      </c>
      <c r="C3118" s="9"/>
      <c r="D3118" s="9"/>
      <c r="E3118" s="9"/>
      <c r="F3118" s="9">
        <v>1</v>
      </c>
    </row>
    <row r="3119" spans="1:6" x14ac:dyDescent="0.25">
      <c r="A3119" s="14">
        <v>42408.791238425925</v>
      </c>
      <c r="B3119" s="9"/>
      <c r="C3119" s="9">
        <v>1</v>
      </c>
      <c r="D3119" s="9"/>
      <c r="E3119" s="9"/>
      <c r="F3119" s="9">
        <v>1</v>
      </c>
    </row>
    <row r="3120" spans="1:6" x14ac:dyDescent="0.25">
      <c r="A3120" s="14">
        <v>42408.815972222219</v>
      </c>
      <c r="B3120" s="9"/>
      <c r="C3120" s="9">
        <v>1</v>
      </c>
      <c r="D3120" s="9"/>
      <c r="E3120" s="9"/>
      <c r="F3120" s="9">
        <v>1</v>
      </c>
    </row>
    <row r="3121" spans="1:6" x14ac:dyDescent="0.25">
      <c r="A3121" s="14">
        <v>42408.83189814815</v>
      </c>
      <c r="B3121" s="9"/>
      <c r="C3121" s="9">
        <v>1</v>
      </c>
      <c r="D3121" s="9"/>
      <c r="E3121" s="9"/>
      <c r="F3121" s="9">
        <v>1</v>
      </c>
    </row>
    <row r="3122" spans="1:6" x14ac:dyDescent="0.25">
      <c r="A3122" s="14">
        <v>42409.033414351848</v>
      </c>
      <c r="B3122" s="9"/>
      <c r="C3122" s="9">
        <v>1</v>
      </c>
      <c r="D3122" s="9"/>
      <c r="E3122" s="9"/>
      <c r="F3122" s="9">
        <v>1</v>
      </c>
    </row>
    <row r="3123" spans="1:6" x14ac:dyDescent="0.25">
      <c r="A3123" s="14">
        <v>42409.362951388888</v>
      </c>
      <c r="B3123" s="9"/>
      <c r="C3123" s="9">
        <v>1</v>
      </c>
      <c r="D3123" s="9"/>
      <c r="E3123" s="9"/>
      <c r="F3123" s="9">
        <v>1</v>
      </c>
    </row>
    <row r="3124" spans="1:6" x14ac:dyDescent="0.25">
      <c r="A3124" s="14">
        <v>42409.567743055559</v>
      </c>
      <c r="B3124" s="9"/>
      <c r="C3124" s="9"/>
      <c r="D3124" s="9"/>
      <c r="E3124" s="9">
        <v>1</v>
      </c>
      <c r="F3124" s="9">
        <v>1</v>
      </c>
    </row>
    <row r="3125" spans="1:6" x14ac:dyDescent="0.25">
      <c r="A3125" s="14">
        <v>42409.808865740742</v>
      </c>
      <c r="B3125" s="9"/>
      <c r="C3125" s="9"/>
      <c r="D3125" s="9"/>
      <c r="E3125" s="9">
        <v>1</v>
      </c>
      <c r="F3125" s="9">
        <v>1</v>
      </c>
    </row>
    <row r="3126" spans="1:6" x14ac:dyDescent="0.25">
      <c r="A3126" s="14">
        <v>42410.565821759257</v>
      </c>
      <c r="B3126" s="9">
        <v>1</v>
      </c>
      <c r="C3126" s="9"/>
      <c r="D3126" s="9"/>
      <c r="E3126" s="9"/>
      <c r="F3126" s="9">
        <v>1</v>
      </c>
    </row>
    <row r="3127" spans="1:6" x14ac:dyDescent="0.25">
      <c r="A3127" s="14">
        <v>42410.722719907404</v>
      </c>
      <c r="B3127" s="9"/>
      <c r="C3127" s="9">
        <v>1</v>
      </c>
      <c r="D3127" s="9"/>
      <c r="E3127" s="9"/>
      <c r="F3127" s="9">
        <v>1</v>
      </c>
    </row>
    <row r="3128" spans="1:6" x14ac:dyDescent="0.25">
      <c r="A3128" s="14">
        <v>42410.773668981485</v>
      </c>
      <c r="B3128" s="9"/>
      <c r="C3128" s="9"/>
      <c r="D3128" s="9"/>
      <c r="E3128" s="9">
        <v>1</v>
      </c>
      <c r="F3128" s="9">
        <v>1</v>
      </c>
    </row>
    <row r="3129" spans="1:6" x14ac:dyDescent="0.25">
      <c r="A3129" s="14">
        <v>42411.619953703703</v>
      </c>
      <c r="B3129" s="9"/>
      <c r="C3129" s="9">
        <v>1</v>
      </c>
      <c r="D3129" s="9"/>
      <c r="E3129" s="9"/>
      <c r="F3129" s="9">
        <v>1</v>
      </c>
    </row>
    <row r="3130" spans="1:6" x14ac:dyDescent="0.25">
      <c r="A3130" s="14">
        <v>42411.733958333331</v>
      </c>
      <c r="B3130" s="9"/>
      <c r="C3130" s="9"/>
      <c r="D3130" s="9"/>
      <c r="E3130" s="9">
        <v>1</v>
      </c>
      <c r="F3130" s="9">
        <v>1</v>
      </c>
    </row>
    <row r="3131" spans="1:6" x14ac:dyDescent="0.25">
      <c r="A3131" s="14">
        <v>42411.734664351854</v>
      </c>
      <c r="B3131" s="9"/>
      <c r="C3131" s="9">
        <v>1</v>
      </c>
      <c r="D3131" s="9"/>
      <c r="E3131" s="9"/>
      <c r="F3131" s="9">
        <v>1</v>
      </c>
    </row>
    <row r="3132" spans="1:6" x14ac:dyDescent="0.25">
      <c r="A3132" s="14">
        <v>42412.110335648147</v>
      </c>
      <c r="B3132" s="9"/>
      <c r="C3132" s="9">
        <v>1</v>
      </c>
      <c r="D3132" s="9"/>
      <c r="E3132" s="9"/>
      <c r="F3132" s="9">
        <v>1</v>
      </c>
    </row>
    <row r="3133" spans="1:6" x14ac:dyDescent="0.25">
      <c r="A3133" s="14">
        <v>42412.72587962963</v>
      </c>
      <c r="B3133" s="9"/>
      <c r="C3133" s="9">
        <v>1</v>
      </c>
      <c r="D3133" s="9"/>
      <c r="E3133" s="9"/>
      <c r="F3133" s="9">
        <v>1</v>
      </c>
    </row>
    <row r="3134" spans="1:6" x14ac:dyDescent="0.25">
      <c r="A3134" s="14">
        <v>42413.225497685184</v>
      </c>
      <c r="B3134" s="9"/>
      <c r="C3134" s="9">
        <v>1</v>
      </c>
      <c r="D3134" s="9"/>
      <c r="E3134" s="9"/>
      <c r="F3134" s="9">
        <v>1</v>
      </c>
    </row>
    <row r="3135" spans="1:6" x14ac:dyDescent="0.25">
      <c r="A3135" s="14">
        <v>42413.441307870373</v>
      </c>
      <c r="B3135" s="9"/>
      <c r="C3135" s="9">
        <v>1</v>
      </c>
      <c r="D3135" s="9"/>
      <c r="E3135" s="9"/>
      <c r="F3135" s="9">
        <v>1</v>
      </c>
    </row>
    <row r="3136" spans="1:6" x14ac:dyDescent="0.25">
      <c r="A3136" s="14">
        <v>42413.462673611109</v>
      </c>
      <c r="B3136" s="9"/>
      <c r="C3136" s="9">
        <v>1</v>
      </c>
      <c r="D3136" s="9"/>
      <c r="E3136" s="9"/>
      <c r="F3136" s="9">
        <v>1</v>
      </c>
    </row>
    <row r="3137" spans="1:6" x14ac:dyDescent="0.25">
      <c r="A3137" s="14">
        <v>42414.027546296296</v>
      </c>
      <c r="B3137" s="9"/>
      <c r="C3137" s="9">
        <v>1</v>
      </c>
      <c r="D3137" s="9"/>
      <c r="E3137" s="9"/>
      <c r="F3137" s="9">
        <v>1</v>
      </c>
    </row>
    <row r="3138" spans="1:6" x14ac:dyDescent="0.25">
      <c r="A3138" s="14">
        <v>42414.234988425924</v>
      </c>
      <c r="B3138" s="9"/>
      <c r="C3138" s="9"/>
      <c r="D3138" s="9"/>
      <c r="E3138" s="9">
        <v>1</v>
      </c>
      <c r="F3138" s="9">
        <v>1</v>
      </c>
    </row>
    <row r="3139" spans="1:6" x14ac:dyDescent="0.25">
      <c r="A3139" s="14">
        <v>42414.960231481484</v>
      </c>
      <c r="B3139" s="9"/>
      <c r="C3139" s="9">
        <v>1</v>
      </c>
      <c r="D3139" s="9"/>
      <c r="E3139" s="9"/>
      <c r="F3139" s="9">
        <v>1</v>
      </c>
    </row>
    <row r="3140" spans="1:6" x14ac:dyDescent="0.25">
      <c r="A3140" s="14">
        <v>42415.045104166667</v>
      </c>
      <c r="B3140" s="9"/>
      <c r="C3140" s="9"/>
      <c r="D3140" s="9"/>
      <c r="E3140" s="9">
        <v>1</v>
      </c>
      <c r="F3140" s="9">
        <v>1</v>
      </c>
    </row>
    <row r="3141" spans="1:6" x14ac:dyDescent="0.25">
      <c r="A3141" s="14">
        <v>42415.189699074072</v>
      </c>
      <c r="B3141" s="9"/>
      <c r="C3141" s="9">
        <v>1</v>
      </c>
      <c r="D3141" s="9"/>
      <c r="E3141" s="9"/>
      <c r="F3141" s="9">
        <v>1</v>
      </c>
    </row>
    <row r="3142" spans="1:6" x14ac:dyDescent="0.25">
      <c r="A3142" s="14">
        <v>42415.594826388886</v>
      </c>
      <c r="B3142" s="9"/>
      <c r="C3142" s="9"/>
      <c r="D3142" s="9"/>
      <c r="E3142" s="9">
        <v>1</v>
      </c>
      <c r="F3142" s="9">
        <v>1</v>
      </c>
    </row>
    <row r="3143" spans="1:6" x14ac:dyDescent="0.25">
      <c r="A3143" s="14">
        <v>42415.675092592595</v>
      </c>
      <c r="B3143" s="9"/>
      <c r="C3143" s="9">
        <v>1</v>
      </c>
      <c r="D3143" s="9"/>
      <c r="E3143" s="9"/>
      <c r="F3143" s="9">
        <v>1</v>
      </c>
    </row>
    <row r="3144" spans="1:6" x14ac:dyDescent="0.25">
      <c r="A3144" s="14">
        <v>42416.198796296296</v>
      </c>
      <c r="B3144" s="9"/>
      <c r="C3144" s="9"/>
      <c r="D3144" s="9"/>
      <c r="E3144" s="9">
        <v>1</v>
      </c>
      <c r="F3144" s="9">
        <v>1</v>
      </c>
    </row>
    <row r="3145" spans="1:6" x14ac:dyDescent="0.25">
      <c r="A3145" s="14">
        <v>42416.48332175926</v>
      </c>
      <c r="B3145" s="9"/>
      <c r="C3145" s="9"/>
      <c r="D3145" s="9"/>
      <c r="E3145" s="9">
        <v>1</v>
      </c>
      <c r="F3145" s="9">
        <v>1</v>
      </c>
    </row>
    <row r="3146" spans="1:6" x14ac:dyDescent="0.25">
      <c r="A3146" s="14">
        <v>42416.559594907405</v>
      </c>
      <c r="B3146" s="9"/>
      <c r="C3146" s="9"/>
      <c r="D3146" s="9"/>
      <c r="E3146" s="9">
        <v>1</v>
      </c>
      <c r="F3146" s="9">
        <v>1</v>
      </c>
    </row>
    <row r="3147" spans="1:6" x14ac:dyDescent="0.25">
      <c r="A3147" s="14">
        <v>42416.672685185185</v>
      </c>
      <c r="B3147" s="9"/>
      <c r="C3147" s="9">
        <v>1</v>
      </c>
      <c r="D3147" s="9"/>
      <c r="E3147" s="9"/>
      <c r="F3147" s="9">
        <v>1</v>
      </c>
    </row>
    <row r="3148" spans="1:6" x14ac:dyDescent="0.25">
      <c r="A3148" s="14">
        <v>42417.377199074072</v>
      </c>
      <c r="B3148" s="9"/>
      <c r="C3148" s="9"/>
      <c r="D3148" s="9"/>
      <c r="E3148" s="9">
        <v>1</v>
      </c>
      <c r="F3148" s="9">
        <v>1</v>
      </c>
    </row>
    <row r="3149" spans="1:6" x14ac:dyDescent="0.25">
      <c r="A3149" s="14">
        <v>42417.416712962964</v>
      </c>
      <c r="B3149" s="9"/>
      <c r="C3149" s="9"/>
      <c r="D3149" s="9"/>
      <c r="E3149" s="9">
        <v>1</v>
      </c>
      <c r="F3149" s="9">
        <v>1</v>
      </c>
    </row>
    <row r="3150" spans="1:6" x14ac:dyDescent="0.25">
      <c r="A3150" s="14">
        <v>42417.467546296299</v>
      </c>
      <c r="B3150" s="9"/>
      <c r="C3150" s="9">
        <v>1</v>
      </c>
      <c r="D3150" s="9"/>
      <c r="E3150" s="9"/>
      <c r="F3150" s="9">
        <v>1</v>
      </c>
    </row>
    <row r="3151" spans="1:6" x14ac:dyDescent="0.25">
      <c r="A3151" s="14">
        <v>42417.596284722225</v>
      </c>
      <c r="B3151" s="9"/>
      <c r="C3151" s="9"/>
      <c r="D3151" s="9"/>
      <c r="E3151" s="9">
        <v>1</v>
      </c>
      <c r="F3151" s="9">
        <v>1</v>
      </c>
    </row>
    <row r="3152" spans="1:6" x14ac:dyDescent="0.25">
      <c r="A3152" s="14">
        <v>42417.60974537037</v>
      </c>
      <c r="B3152" s="9"/>
      <c r="C3152" s="9"/>
      <c r="D3152" s="9"/>
      <c r="E3152" s="9">
        <v>1</v>
      </c>
      <c r="F3152" s="9">
        <v>1</v>
      </c>
    </row>
    <row r="3153" spans="1:6" x14ac:dyDescent="0.25">
      <c r="A3153" s="14">
        <v>42417.822847222225</v>
      </c>
      <c r="B3153" s="9"/>
      <c r="C3153" s="9"/>
      <c r="D3153" s="9"/>
      <c r="E3153" s="9">
        <v>1</v>
      </c>
      <c r="F3153" s="9">
        <v>1</v>
      </c>
    </row>
    <row r="3154" spans="1:6" x14ac:dyDescent="0.25">
      <c r="A3154" s="14">
        <v>42418.023414351854</v>
      </c>
      <c r="B3154" s="9"/>
      <c r="C3154" s="9"/>
      <c r="D3154" s="9"/>
      <c r="E3154" s="9">
        <v>1</v>
      </c>
      <c r="F3154" s="9">
        <v>1</v>
      </c>
    </row>
    <row r="3155" spans="1:6" x14ac:dyDescent="0.25">
      <c r="A3155" s="14">
        <v>42418.217650462961</v>
      </c>
      <c r="B3155" s="9"/>
      <c r="C3155" s="9"/>
      <c r="D3155" s="9"/>
      <c r="E3155" s="9">
        <v>1</v>
      </c>
      <c r="F3155" s="9">
        <v>1</v>
      </c>
    </row>
    <row r="3156" spans="1:6" x14ac:dyDescent="0.25">
      <c r="A3156" s="14">
        <v>42419.037835648145</v>
      </c>
      <c r="B3156" s="9"/>
      <c r="C3156" s="9">
        <v>1</v>
      </c>
      <c r="D3156" s="9"/>
      <c r="E3156" s="9"/>
      <c r="F3156" s="9">
        <v>1</v>
      </c>
    </row>
    <row r="3157" spans="1:6" x14ac:dyDescent="0.25">
      <c r="A3157" s="14">
        <v>42419.395370370374</v>
      </c>
      <c r="B3157" s="9"/>
      <c r="C3157" s="9"/>
      <c r="D3157" s="9"/>
      <c r="E3157" s="9">
        <v>1</v>
      </c>
      <c r="F3157" s="9">
        <v>1</v>
      </c>
    </row>
    <row r="3158" spans="1:6" x14ac:dyDescent="0.25">
      <c r="A3158" s="14">
        <v>42419.711087962962</v>
      </c>
      <c r="B3158" s="9"/>
      <c r="C3158" s="9"/>
      <c r="D3158" s="9"/>
      <c r="E3158" s="9">
        <v>1</v>
      </c>
      <c r="F3158" s="9">
        <v>1</v>
      </c>
    </row>
    <row r="3159" spans="1:6" x14ac:dyDescent="0.25">
      <c r="A3159" s="14">
        <v>42419.810763888891</v>
      </c>
      <c r="B3159" s="9"/>
      <c r="C3159" s="9"/>
      <c r="D3159" s="9"/>
      <c r="E3159" s="9">
        <v>1</v>
      </c>
      <c r="F3159" s="9">
        <v>1</v>
      </c>
    </row>
    <row r="3160" spans="1:6" x14ac:dyDescent="0.25">
      <c r="A3160" s="14">
        <v>42419.931944444441</v>
      </c>
      <c r="B3160" s="9"/>
      <c r="C3160" s="9"/>
      <c r="D3160" s="9"/>
      <c r="E3160" s="9">
        <v>1</v>
      </c>
      <c r="F3160" s="9">
        <v>1</v>
      </c>
    </row>
    <row r="3161" spans="1:6" x14ac:dyDescent="0.25">
      <c r="A3161" s="14">
        <v>42420.541296296295</v>
      </c>
      <c r="B3161" s="9"/>
      <c r="C3161" s="9"/>
      <c r="D3161" s="9"/>
      <c r="E3161" s="9">
        <v>1</v>
      </c>
      <c r="F3161" s="9">
        <v>1</v>
      </c>
    </row>
    <row r="3162" spans="1:6" x14ac:dyDescent="0.25">
      <c r="A3162" s="14">
        <v>42420.933136574073</v>
      </c>
      <c r="B3162" s="9"/>
      <c r="C3162" s="9">
        <v>1</v>
      </c>
      <c r="D3162" s="9"/>
      <c r="E3162" s="9"/>
      <c r="F3162" s="9">
        <v>1</v>
      </c>
    </row>
    <row r="3163" spans="1:6" x14ac:dyDescent="0.25">
      <c r="A3163" s="14">
        <v>42421.898796296293</v>
      </c>
      <c r="B3163" s="9">
        <v>1</v>
      </c>
      <c r="C3163" s="9"/>
      <c r="D3163" s="9"/>
      <c r="E3163" s="9"/>
      <c r="F3163" s="9">
        <v>1</v>
      </c>
    </row>
    <row r="3164" spans="1:6" x14ac:dyDescent="0.25">
      <c r="A3164" s="14">
        <v>42422.045995370368</v>
      </c>
      <c r="B3164" s="9"/>
      <c r="C3164" s="9">
        <v>1</v>
      </c>
      <c r="D3164" s="9"/>
      <c r="E3164" s="9"/>
      <c r="F3164" s="9">
        <v>1</v>
      </c>
    </row>
    <row r="3165" spans="1:6" x14ac:dyDescent="0.25">
      <c r="A3165" s="14">
        <v>42422.3278587963</v>
      </c>
      <c r="B3165" s="9"/>
      <c r="C3165" s="9">
        <v>1</v>
      </c>
      <c r="D3165" s="9"/>
      <c r="E3165" s="9"/>
      <c r="F3165" s="9">
        <v>1</v>
      </c>
    </row>
    <row r="3166" spans="1:6" x14ac:dyDescent="0.25">
      <c r="A3166" s="14">
        <v>42422.769085648149</v>
      </c>
      <c r="B3166" s="9"/>
      <c r="C3166" s="9"/>
      <c r="D3166" s="9"/>
      <c r="E3166" s="9">
        <v>1</v>
      </c>
      <c r="F3166" s="9">
        <v>1</v>
      </c>
    </row>
    <row r="3167" spans="1:6" x14ac:dyDescent="0.25">
      <c r="A3167" s="14">
        <v>42422.842280092591</v>
      </c>
      <c r="B3167" s="9"/>
      <c r="C3167" s="9"/>
      <c r="D3167" s="9"/>
      <c r="E3167" s="9">
        <v>1</v>
      </c>
      <c r="F3167" s="9">
        <v>1</v>
      </c>
    </row>
    <row r="3168" spans="1:6" x14ac:dyDescent="0.25">
      <c r="A3168" s="14">
        <v>42423.174745370372</v>
      </c>
      <c r="B3168" s="9"/>
      <c r="C3168" s="9"/>
      <c r="D3168" s="9"/>
      <c r="E3168" s="9">
        <v>1</v>
      </c>
      <c r="F3168" s="9">
        <v>1</v>
      </c>
    </row>
    <row r="3169" spans="1:6" x14ac:dyDescent="0.25">
      <c r="A3169" s="14">
        <v>42423.334050925929</v>
      </c>
      <c r="B3169" s="9"/>
      <c r="C3169" s="9"/>
      <c r="D3169" s="9"/>
      <c r="E3169" s="9">
        <v>1</v>
      </c>
      <c r="F3169" s="9">
        <v>1</v>
      </c>
    </row>
    <row r="3170" spans="1:6" x14ac:dyDescent="0.25">
      <c r="A3170" s="14">
        <v>42423.394166666665</v>
      </c>
      <c r="B3170" s="9"/>
      <c r="C3170" s="9"/>
      <c r="D3170" s="9"/>
      <c r="E3170" s="9">
        <v>1</v>
      </c>
      <c r="F3170" s="9">
        <v>1</v>
      </c>
    </row>
    <row r="3171" spans="1:6" x14ac:dyDescent="0.25">
      <c r="A3171" s="14">
        <v>42423.500740740739</v>
      </c>
      <c r="B3171" s="9"/>
      <c r="C3171" s="9"/>
      <c r="D3171" s="9"/>
      <c r="E3171" s="9">
        <v>1</v>
      </c>
      <c r="F3171" s="9">
        <v>1</v>
      </c>
    </row>
    <row r="3172" spans="1:6" x14ac:dyDescent="0.25">
      <c r="A3172" s="14">
        <v>42423.777233796296</v>
      </c>
      <c r="B3172" s="9"/>
      <c r="C3172" s="9">
        <v>1</v>
      </c>
      <c r="D3172" s="9"/>
      <c r="E3172" s="9"/>
      <c r="F3172" s="9">
        <v>1</v>
      </c>
    </row>
    <row r="3173" spans="1:6" x14ac:dyDescent="0.25">
      <c r="A3173" s="14">
        <v>42423.953564814816</v>
      </c>
      <c r="B3173" s="9"/>
      <c r="C3173" s="9"/>
      <c r="D3173" s="9"/>
      <c r="E3173" s="9">
        <v>1</v>
      </c>
      <c r="F3173" s="9">
        <v>1</v>
      </c>
    </row>
    <row r="3174" spans="1:6" x14ac:dyDescent="0.25">
      <c r="A3174" s="14">
        <v>42424.54115740741</v>
      </c>
      <c r="B3174" s="9"/>
      <c r="C3174" s="9">
        <v>1</v>
      </c>
      <c r="D3174" s="9"/>
      <c r="E3174" s="9"/>
      <c r="F3174" s="9">
        <v>1</v>
      </c>
    </row>
    <row r="3175" spans="1:6" x14ac:dyDescent="0.25">
      <c r="A3175" s="14">
        <v>42425.368564814817</v>
      </c>
      <c r="B3175" s="9"/>
      <c r="C3175" s="9"/>
      <c r="D3175" s="9"/>
      <c r="E3175" s="9">
        <v>1</v>
      </c>
      <c r="F3175" s="9">
        <v>1</v>
      </c>
    </row>
    <row r="3176" spans="1:6" x14ac:dyDescent="0.25">
      <c r="A3176" s="14">
        <v>42425.522337962961</v>
      </c>
      <c r="B3176" s="9"/>
      <c r="C3176" s="9"/>
      <c r="D3176" s="9"/>
      <c r="E3176" s="9">
        <v>1</v>
      </c>
      <c r="F3176" s="9">
        <v>1</v>
      </c>
    </row>
    <row r="3177" spans="1:6" x14ac:dyDescent="0.25">
      <c r="A3177" s="14">
        <v>42425.527083333334</v>
      </c>
      <c r="B3177" s="9"/>
      <c r="C3177" s="9"/>
      <c r="D3177" s="9"/>
      <c r="E3177" s="9">
        <v>1</v>
      </c>
      <c r="F3177" s="9">
        <v>1</v>
      </c>
    </row>
    <row r="3178" spans="1:6" x14ac:dyDescent="0.25">
      <c r="A3178" s="14">
        <v>42425.54965277778</v>
      </c>
      <c r="B3178" s="9"/>
      <c r="C3178" s="9"/>
      <c r="D3178" s="9"/>
      <c r="E3178" s="9">
        <v>1</v>
      </c>
      <c r="F3178" s="9">
        <v>1</v>
      </c>
    </row>
    <row r="3179" spans="1:6" x14ac:dyDescent="0.25">
      <c r="A3179" s="14">
        <v>42425.752650462964</v>
      </c>
      <c r="B3179" s="9"/>
      <c r="C3179" s="9">
        <v>1</v>
      </c>
      <c r="D3179" s="9"/>
      <c r="E3179" s="9"/>
      <c r="F3179" s="9">
        <v>1</v>
      </c>
    </row>
    <row r="3180" spans="1:6" x14ac:dyDescent="0.25">
      <c r="A3180" s="14">
        <v>42425.761759259258</v>
      </c>
      <c r="B3180" s="9">
        <v>1</v>
      </c>
      <c r="C3180" s="9"/>
      <c r="D3180" s="9"/>
      <c r="E3180" s="9"/>
      <c r="F3180" s="9">
        <v>1</v>
      </c>
    </row>
    <row r="3181" spans="1:6" x14ac:dyDescent="0.25">
      <c r="A3181" s="14">
        <v>42426.199259259258</v>
      </c>
      <c r="B3181" s="9"/>
      <c r="C3181" s="9"/>
      <c r="D3181" s="9"/>
      <c r="E3181" s="9">
        <v>1</v>
      </c>
      <c r="F3181" s="9">
        <v>1</v>
      </c>
    </row>
    <row r="3182" spans="1:6" x14ac:dyDescent="0.25">
      <c r="A3182" s="14">
        <v>42426.33425925926</v>
      </c>
      <c r="B3182" s="9"/>
      <c r="C3182" s="9"/>
      <c r="D3182" s="9"/>
      <c r="E3182" s="9">
        <v>1</v>
      </c>
      <c r="F3182" s="9">
        <v>1</v>
      </c>
    </row>
    <row r="3183" spans="1:6" x14ac:dyDescent="0.25">
      <c r="A3183" s="14">
        <v>42426.741655092592</v>
      </c>
      <c r="B3183" s="9"/>
      <c r="C3183" s="9"/>
      <c r="D3183" s="9"/>
      <c r="E3183" s="9">
        <v>1</v>
      </c>
      <c r="F3183" s="9">
        <v>1</v>
      </c>
    </row>
    <row r="3184" spans="1:6" x14ac:dyDescent="0.25">
      <c r="A3184" s="14">
        <v>42426.809745370374</v>
      </c>
      <c r="B3184" s="9">
        <v>1</v>
      </c>
      <c r="C3184" s="9"/>
      <c r="D3184" s="9"/>
      <c r="E3184" s="9"/>
      <c r="F3184" s="9">
        <v>1</v>
      </c>
    </row>
    <row r="3185" spans="1:6" x14ac:dyDescent="0.25">
      <c r="A3185" s="14">
        <v>42427.512673611112</v>
      </c>
      <c r="B3185" s="9"/>
      <c r="C3185" s="9">
        <v>1</v>
      </c>
      <c r="D3185" s="9"/>
      <c r="E3185" s="9"/>
      <c r="F3185" s="9">
        <v>1</v>
      </c>
    </row>
    <row r="3186" spans="1:6" x14ac:dyDescent="0.25">
      <c r="A3186" s="14">
        <v>42427.756412037037</v>
      </c>
      <c r="B3186" s="9"/>
      <c r="C3186" s="9"/>
      <c r="D3186" s="9"/>
      <c r="E3186" s="9">
        <v>1</v>
      </c>
      <c r="F3186" s="9">
        <v>1</v>
      </c>
    </row>
    <row r="3187" spans="1:6" x14ac:dyDescent="0.25">
      <c r="A3187" s="14">
        <v>42429.118344907409</v>
      </c>
      <c r="B3187" s="9"/>
      <c r="C3187" s="9">
        <v>1</v>
      </c>
      <c r="D3187" s="9"/>
      <c r="E3187" s="9"/>
      <c r="F3187" s="9">
        <v>1</v>
      </c>
    </row>
    <row r="3188" spans="1:6" x14ac:dyDescent="0.25">
      <c r="A3188" s="14">
        <v>42429.487210648149</v>
      </c>
      <c r="B3188" s="9"/>
      <c r="C3188" s="9">
        <v>1</v>
      </c>
      <c r="D3188" s="9"/>
      <c r="E3188" s="9"/>
      <c r="F3188" s="9">
        <v>1</v>
      </c>
    </row>
    <row r="3189" spans="1:6" x14ac:dyDescent="0.25">
      <c r="A3189" s="14">
        <v>42429.641226851854</v>
      </c>
      <c r="B3189" s="9"/>
      <c r="C3189" s="9">
        <v>1</v>
      </c>
      <c r="D3189" s="9"/>
      <c r="E3189" s="9"/>
      <c r="F3189" s="9">
        <v>1</v>
      </c>
    </row>
    <row r="3190" spans="1:6" x14ac:dyDescent="0.25">
      <c r="A3190" s="14">
        <v>42429.783391203702</v>
      </c>
      <c r="B3190" s="9"/>
      <c r="C3190" s="9"/>
      <c r="D3190" s="9"/>
      <c r="E3190" s="9">
        <v>1</v>
      </c>
      <c r="F3190" s="9">
        <v>1</v>
      </c>
    </row>
    <row r="3191" spans="1:6" x14ac:dyDescent="0.25">
      <c r="A3191" s="14">
        <v>42429.832465277781</v>
      </c>
      <c r="B3191" s="9"/>
      <c r="C3191" s="9"/>
      <c r="D3191" s="9"/>
      <c r="E3191" s="9">
        <v>1</v>
      </c>
      <c r="F3191" s="9">
        <v>1</v>
      </c>
    </row>
    <row r="3192" spans="1:6" x14ac:dyDescent="0.25">
      <c r="A3192" s="14">
        <v>42430.221909722219</v>
      </c>
      <c r="B3192" s="9"/>
      <c r="C3192" s="9"/>
      <c r="D3192" s="9"/>
      <c r="E3192" s="9">
        <v>1</v>
      </c>
      <c r="F3192" s="9">
        <v>1</v>
      </c>
    </row>
    <row r="3193" spans="1:6" x14ac:dyDescent="0.25">
      <c r="A3193" s="14">
        <v>42430.358564814815</v>
      </c>
      <c r="B3193" s="9"/>
      <c r="C3193" s="9">
        <v>1</v>
      </c>
      <c r="D3193" s="9"/>
      <c r="E3193" s="9"/>
      <c r="F3193" s="9">
        <v>1</v>
      </c>
    </row>
    <row r="3194" spans="1:6" x14ac:dyDescent="0.25">
      <c r="A3194" s="14">
        <v>42430.493877314817</v>
      </c>
      <c r="B3194" s="9"/>
      <c r="C3194" s="9"/>
      <c r="D3194" s="9"/>
      <c r="E3194" s="9">
        <v>1</v>
      </c>
      <c r="F3194" s="9">
        <v>1</v>
      </c>
    </row>
    <row r="3195" spans="1:6" x14ac:dyDescent="0.25">
      <c r="A3195" s="14">
        <v>42430.512118055558</v>
      </c>
      <c r="B3195" s="9"/>
      <c r="C3195" s="9"/>
      <c r="D3195" s="9"/>
      <c r="E3195" s="9">
        <v>1</v>
      </c>
      <c r="F3195" s="9">
        <v>1</v>
      </c>
    </row>
    <row r="3196" spans="1:6" x14ac:dyDescent="0.25">
      <c r="A3196" s="14">
        <v>42430.539178240739</v>
      </c>
      <c r="B3196" s="9"/>
      <c r="C3196" s="9">
        <v>1</v>
      </c>
      <c r="D3196" s="9"/>
      <c r="E3196" s="9"/>
      <c r="F3196" s="9">
        <v>1</v>
      </c>
    </row>
    <row r="3197" spans="1:6" x14ac:dyDescent="0.25">
      <c r="A3197" s="14">
        <v>42430.553888888891</v>
      </c>
      <c r="B3197" s="9"/>
      <c r="C3197" s="9"/>
      <c r="D3197" s="9"/>
      <c r="E3197" s="9">
        <v>1</v>
      </c>
      <c r="F3197" s="9">
        <v>1</v>
      </c>
    </row>
    <row r="3198" spans="1:6" x14ac:dyDescent="0.25">
      <c r="A3198" s="14">
        <v>42430.631064814814</v>
      </c>
      <c r="B3198" s="9"/>
      <c r="C3198" s="9"/>
      <c r="D3198" s="9"/>
      <c r="E3198" s="9">
        <v>1</v>
      </c>
      <c r="F3198" s="9">
        <v>1</v>
      </c>
    </row>
    <row r="3199" spans="1:6" x14ac:dyDescent="0.25">
      <c r="A3199" s="14">
        <v>42430.894201388888</v>
      </c>
      <c r="B3199" s="9"/>
      <c r="C3199" s="9"/>
      <c r="D3199" s="9"/>
      <c r="E3199" s="9">
        <v>1</v>
      </c>
      <c r="F3199" s="9">
        <v>1</v>
      </c>
    </row>
    <row r="3200" spans="1:6" x14ac:dyDescent="0.25">
      <c r="A3200" s="14">
        <v>42431.093668981484</v>
      </c>
      <c r="B3200" s="9"/>
      <c r="C3200" s="9"/>
      <c r="D3200" s="9"/>
      <c r="E3200" s="9">
        <v>1</v>
      </c>
      <c r="F3200" s="9">
        <v>1</v>
      </c>
    </row>
    <row r="3201" spans="1:6" x14ac:dyDescent="0.25">
      <c r="A3201" s="14">
        <v>42431.29173611111</v>
      </c>
      <c r="B3201" s="9"/>
      <c r="C3201" s="9"/>
      <c r="D3201" s="9"/>
      <c r="E3201" s="9">
        <v>1</v>
      </c>
      <c r="F3201" s="9">
        <v>1</v>
      </c>
    </row>
    <row r="3202" spans="1:6" x14ac:dyDescent="0.25">
      <c r="A3202" s="14">
        <v>42432.068379629629</v>
      </c>
      <c r="B3202" s="9">
        <v>1</v>
      </c>
      <c r="C3202" s="9"/>
      <c r="D3202" s="9"/>
      <c r="E3202" s="9"/>
      <c r="F3202" s="9">
        <v>1</v>
      </c>
    </row>
    <row r="3203" spans="1:6" x14ac:dyDescent="0.25">
      <c r="A3203" s="14">
        <v>42432.171493055554</v>
      </c>
      <c r="B3203" s="9"/>
      <c r="C3203" s="9">
        <v>1</v>
      </c>
      <c r="D3203" s="9"/>
      <c r="E3203" s="9"/>
      <c r="F3203" s="9">
        <v>1</v>
      </c>
    </row>
    <row r="3204" spans="1:6" x14ac:dyDescent="0.25">
      <c r="A3204" s="14">
        <v>42432.493391203701</v>
      </c>
      <c r="B3204" s="9"/>
      <c r="C3204" s="9"/>
      <c r="D3204" s="9"/>
      <c r="E3204" s="9">
        <v>1</v>
      </c>
      <c r="F3204" s="9">
        <v>1</v>
      </c>
    </row>
    <row r="3205" spans="1:6" x14ac:dyDescent="0.25">
      <c r="A3205" s="14">
        <v>42433.130416666667</v>
      </c>
      <c r="B3205" s="9"/>
      <c r="C3205" s="9">
        <v>1</v>
      </c>
      <c r="D3205" s="9"/>
      <c r="E3205" s="9"/>
      <c r="F3205" s="9">
        <v>1</v>
      </c>
    </row>
    <row r="3206" spans="1:6" x14ac:dyDescent="0.25">
      <c r="A3206" s="14">
        <v>42433.442256944443</v>
      </c>
      <c r="B3206" s="9"/>
      <c r="C3206" s="9">
        <v>1</v>
      </c>
      <c r="D3206" s="9"/>
      <c r="E3206" s="9"/>
      <c r="F3206" s="9">
        <v>1</v>
      </c>
    </row>
    <row r="3207" spans="1:6" x14ac:dyDescent="0.25">
      <c r="A3207" s="14">
        <v>42433.480567129627</v>
      </c>
      <c r="B3207" s="9"/>
      <c r="C3207" s="9"/>
      <c r="D3207" s="9"/>
      <c r="E3207" s="9">
        <v>1</v>
      </c>
      <c r="F3207" s="9">
        <v>1</v>
      </c>
    </row>
    <row r="3208" spans="1:6" x14ac:dyDescent="0.25">
      <c r="A3208" s="14">
        <v>42433.517835648148</v>
      </c>
      <c r="B3208" s="9"/>
      <c r="C3208" s="9">
        <v>1</v>
      </c>
      <c r="D3208" s="9"/>
      <c r="E3208" s="9"/>
      <c r="F3208" s="9">
        <v>1</v>
      </c>
    </row>
    <row r="3209" spans="1:6" x14ac:dyDescent="0.25">
      <c r="A3209" s="14">
        <v>42433.529120370367</v>
      </c>
      <c r="B3209" s="9"/>
      <c r="C3209" s="9">
        <v>1</v>
      </c>
      <c r="D3209" s="9"/>
      <c r="E3209" s="9"/>
      <c r="F3209" s="9">
        <v>1</v>
      </c>
    </row>
    <row r="3210" spans="1:6" x14ac:dyDescent="0.25">
      <c r="A3210" s="14">
        <v>42433.553553240738</v>
      </c>
      <c r="B3210" s="9"/>
      <c r="C3210" s="9"/>
      <c r="D3210" s="9"/>
      <c r="E3210" s="9">
        <v>1</v>
      </c>
      <c r="F3210" s="9">
        <v>1</v>
      </c>
    </row>
    <row r="3211" spans="1:6" x14ac:dyDescent="0.25">
      <c r="A3211" s="14">
        <v>42433.617384259262</v>
      </c>
      <c r="B3211" s="9"/>
      <c r="C3211" s="9">
        <v>1</v>
      </c>
      <c r="D3211" s="9"/>
      <c r="E3211" s="9"/>
      <c r="F3211" s="9">
        <v>1</v>
      </c>
    </row>
    <row r="3212" spans="1:6" x14ac:dyDescent="0.25">
      <c r="A3212" s="14">
        <v>42435.665879629632</v>
      </c>
      <c r="B3212" s="9"/>
      <c r="C3212" s="9">
        <v>1</v>
      </c>
      <c r="D3212" s="9"/>
      <c r="E3212" s="9"/>
      <c r="F3212" s="9">
        <v>1</v>
      </c>
    </row>
    <row r="3213" spans="1:6" x14ac:dyDescent="0.25">
      <c r="A3213" s="14">
        <v>42435.733749999999</v>
      </c>
      <c r="B3213" s="9"/>
      <c r="C3213" s="9">
        <v>1</v>
      </c>
      <c r="D3213" s="9"/>
      <c r="E3213" s="9"/>
      <c r="F3213" s="9">
        <v>1</v>
      </c>
    </row>
    <row r="3214" spans="1:6" x14ac:dyDescent="0.25">
      <c r="A3214" s="14">
        <v>42436.003368055557</v>
      </c>
      <c r="B3214" s="9"/>
      <c r="C3214" s="9">
        <v>1</v>
      </c>
      <c r="D3214" s="9"/>
      <c r="E3214" s="9"/>
      <c r="F3214" s="9">
        <v>1</v>
      </c>
    </row>
    <row r="3215" spans="1:6" x14ac:dyDescent="0.25">
      <c r="A3215" s="14">
        <v>42436.300775462965</v>
      </c>
      <c r="B3215" s="9"/>
      <c r="C3215" s="9">
        <v>1</v>
      </c>
      <c r="D3215" s="9"/>
      <c r="E3215" s="9"/>
      <c r="F3215" s="9">
        <v>1</v>
      </c>
    </row>
    <row r="3216" spans="1:6" x14ac:dyDescent="0.25">
      <c r="A3216" s="14">
        <v>42436.886157407411</v>
      </c>
      <c r="B3216" s="9"/>
      <c r="C3216" s="9">
        <v>1</v>
      </c>
      <c r="D3216" s="9"/>
      <c r="E3216" s="9"/>
      <c r="F3216" s="9">
        <v>1</v>
      </c>
    </row>
    <row r="3217" spans="1:6" x14ac:dyDescent="0.25">
      <c r="A3217" s="14">
        <v>42437.190347222226</v>
      </c>
      <c r="B3217" s="9"/>
      <c r="C3217" s="9"/>
      <c r="D3217" s="9"/>
      <c r="E3217" s="9">
        <v>1</v>
      </c>
      <c r="F3217" s="9">
        <v>1</v>
      </c>
    </row>
    <row r="3218" spans="1:6" x14ac:dyDescent="0.25">
      <c r="A3218" s="14">
        <v>42437.428136574075</v>
      </c>
      <c r="B3218" s="9"/>
      <c r="C3218" s="9"/>
      <c r="D3218" s="9"/>
      <c r="E3218" s="9">
        <v>1</v>
      </c>
      <c r="F3218" s="9">
        <v>1</v>
      </c>
    </row>
    <row r="3219" spans="1:6" x14ac:dyDescent="0.25">
      <c r="A3219" s="14">
        <v>42437.437013888892</v>
      </c>
      <c r="B3219" s="9"/>
      <c r="C3219" s="9">
        <v>1</v>
      </c>
      <c r="D3219" s="9"/>
      <c r="E3219" s="9"/>
      <c r="F3219" s="9">
        <v>1</v>
      </c>
    </row>
    <row r="3220" spans="1:6" x14ac:dyDescent="0.25">
      <c r="A3220" s="14">
        <v>42437.71665509259</v>
      </c>
      <c r="B3220" s="9"/>
      <c r="C3220" s="9">
        <v>1</v>
      </c>
      <c r="D3220" s="9"/>
      <c r="E3220" s="9"/>
      <c r="F3220" s="9">
        <v>1</v>
      </c>
    </row>
    <row r="3221" spans="1:6" x14ac:dyDescent="0.25">
      <c r="A3221" s="14">
        <v>42438.330740740741</v>
      </c>
      <c r="B3221" s="9"/>
      <c r="C3221" s="9">
        <v>1</v>
      </c>
      <c r="D3221" s="9"/>
      <c r="E3221" s="9"/>
      <c r="F3221" s="9">
        <v>1</v>
      </c>
    </row>
    <row r="3222" spans="1:6" x14ac:dyDescent="0.25">
      <c r="A3222" s="14">
        <v>42438.458738425928</v>
      </c>
      <c r="B3222" s="9"/>
      <c r="C3222" s="9"/>
      <c r="D3222" s="9"/>
      <c r="E3222" s="9">
        <v>1</v>
      </c>
      <c r="F3222" s="9">
        <v>1</v>
      </c>
    </row>
    <row r="3223" spans="1:6" x14ac:dyDescent="0.25">
      <c r="A3223" s="14">
        <v>42438.570798611108</v>
      </c>
      <c r="B3223" s="9">
        <v>1</v>
      </c>
      <c r="C3223" s="9"/>
      <c r="D3223" s="9"/>
      <c r="E3223" s="9"/>
      <c r="F3223" s="9">
        <v>1</v>
      </c>
    </row>
    <row r="3224" spans="1:6" x14ac:dyDescent="0.25">
      <c r="A3224" s="14">
        <v>42438.605115740742</v>
      </c>
      <c r="B3224" s="9">
        <v>1</v>
      </c>
      <c r="C3224" s="9"/>
      <c r="D3224" s="9"/>
      <c r="E3224" s="9"/>
      <c r="F3224" s="9">
        <v>1</v>
      </c>
    </row>
    <row r="3225" spans="1:6" x14ac:dyDescent="0.25">
      <c r="A3225" s="14">
        <v>42438.619456018518</v>
      </c>
      <c r="B3225" s="9"/>
      <c r="C3225" s="9"/>
      <c r="D3225" s="9"/>
      <c r="E3225" s="9">
        <v>1</v>
      </c>
      <c r="F3225" s="9">
        <v>1</v>
      </c>
    </row>
    <row r="3226" spans="1:6" x14ac:dyDescent="0.25">
      <c r="A3226" s="14">
        <v>42438.752939814818</v>
      </c>
      <c r="B3226" s="9"/>
      <c r="C3226" s="9">
        <v>1</v>
      </c>
      <c r="D3226" s="9"/>
      <c r="E3226" s="9"/>
      <c r="F3226" s="9">
        <v>1</v>
      </c>
    </row>
    <row r="3227" spans="1:6" x14ac:dyDescent="0.25">
      <c r="A3227" s="14">
        <v>42439.493981481479</v>
      </c>
      <c r="B3227" s="9"/>
      <c r="C3227" s="9">
        <v>1</v>
      </c>
      <c r="D3227" s="9"/>
      <c r="E3227" s="9"/>
      <c r="F3227" s="9">
        <v>1</v>
      </c>
    </row>
    <row r="3228" spans="1:6" x14ac:dyDescent="0.25">
      <c r="A3228" s="14">
        <v>42440.162777777776</v>
      </c>
      <c r="B3228" s="9"/>
      <c r="C3228" s="9">
        <v>1</v>
      </c>
      <c r="D3228" s="9"/>
      <c r="E3228" s="9"/>
      <c r="F3228" s="9">
        <v>1</v>
      </c>
    </row>
    <row r="3229" spans="1:6" x14ac:dyDescent="0.25">
      <c r="A3229" s="14">
        <v>42440.208171296297</v>
      </c>
      <c r="B3229" s="9"/>
      <c r="C3229" s="9"/>
      <c r="D3229" s="9"/>
      <c r="E3229" s="9">
        <v>1</v>
      </c>
      <c r="F3229" s="9">
        <v>1</v>
      </c>
    </row>
    <row r="3230" spans="1:6" x14ac:dyDescent="0.25">
      <c r="A3230" s="14">
        <v>42440.442002314812</v>
      </c>
      <c r="B3230" s="9">
        <v>1</v>
      </c>
      <c r="C3230" s="9"/>
      <c r="D3230" s="9"/>
      <c r="E3230" s="9"/>
      <c r="F3230" s="9">
        <v>1</v>
      </c>
    </row>
    <row r="3231" spans="1:6" x14ac:dyDescent="0.25">
      <c r="A3231" s="14">
        <v>42440.611944444441</v>
      </c>
      <c r="B3231" s="9"/>
      <c r="C3231" s="9">
        <v>1</v>
      </c>
      <c r="D3231" s="9"/>
      <c r="E3231" s="9"/>
      <c r="F3231" s="9">
        <v>1</v>
      </c>
    </row>
    <row r="3232" spans="1:6" x14ac:dyDescent="0.25">
      <c r="A3232" s="14">
        <v>42442.415011574078</v>
      </c>
      <c r="B3232" s="9"/>
      <c r="C3232" s="9"/>
      <c r="D3232" s="9"/>
      <c r="E3232" s="9">
        <v>1</v>
      </c>
      <c r="F3232" s="9">
        <v>1</v>
      </c>
    </row>
    <row r="3233" spans="1:6" x14ac:dyDescent="0.25">
      <c r="A3233" s="14">
        <v>42442.793715277781</v>
      </c>
      <c r="B3233" s="9"/>
      <c r="C3233" s="9"/>
      <c r="D3233" s="9"/>
      <c r="E3233" s="9">
        <v>1</v>
      </c>
      <c r="F3233" s="9">
        <v>1</v>
      </c>
    </row>
    <row r="3234" spans="1:6" x14ac:dyDescent="0.25">
      <c r="A3234" s="14">
        <v>42443.594027777777</v>
      </c>
      <c r="B3234" s="9"/>
      <c r="C3234" s="9"/>
      <c r="D3234" s="9"/>
      <c r="E3234" s="9">
        <v>1</v>
      </c>
      <c r="F3234" s="9">
        <v>1</v>
      </c>
    </row>
    <row r="3235" spans="1:6" x14ac:dyDescent="0.25">
      <c r="A3235" s="14">
        <v>42443.780717592592</v>
      </c>
      <c r="B3235" s="9"/>
      <c r="C3235" s="9"/>
      <c r="D3235" s="9"/>
      <c r="E3235" s="9">
        <v>1</v>
      </c>
      <c r="F3235" s="9">
        <v>1</v>
      </c>
    </row>
    <row r="3236" spans="1:6" x14ac:dyDescent="0.25">
      <c r="A3236" s="14">
        <v>42444.05976851852</v>
      </c>
      <c r="B3236" s="9">
        <v>1</v>
      </c>
      <c r="C3236" s="9"/>
      <c r="D3236" s="9"/>
      <c r="E3236" s="9"/>
      <c r="F3236" s="9">
        <v>1</v>
      </c>
    </row>
    <row r="3237" spans="1:6" x14ac:dyDescent="0.25">
      <c r="A3237" s="14">
        <v>42444.375578703701</v>
      </c>
      <c r="B3237" s="9"/>
      <c r="C3237" s="9">
        <v>1</v>
      </c>
      <c r="D3237" s="9"/>
      <c r="E3237" s="9"/>
      <c r="F3237" s="9">
        <v>1</v>
      </c>
    </row>
    <row r="3238" spans="1:6" x14ac:dyDescent="0.25">
      <c r="A3238" s="14">
        <v>42444.669409722221</v>
      </c>
      <c r="B3238" s="9"/>
      <c r="C3238" s="9">
        <v>1</v>
      </c>
      <c r="D3238" s="9"/>
      <c r="E3238" s="9"/>
      <c r="F3238" s="9">
        <v>1</v>
      </c>
    </row>
    <row r="3239" spans="1:6" x14ac:dyDescent="0.25">
      <c r="A3239" s="14">
        <v>42444.985972222225</v>
      </c>
      <c r="B3239" s="9"/>
      <c r="C3239" s="9"/>
      <c r="D3239" s="9"/>
      <c r="E3239" s="9">
        <v>1</v>
      </c>
      <c r="F3239" s="9">
        <v>1</v>
      </c>
    </row>
    <row r="3240" spans="1:6" x14ac:dyDescent="0.25">
      <c r="A3240" s="14">
        <v>42445.389803240738</v>
      </c>
      <c r="B3240" s="9"/>
      <c r="C3240" s="9"/>
      <c r="D3240" s="9"/>
      <c r="E3240" s="9">
        <v>1</v>
      </c>
      <c r="F3240" s="9">
        <v>1</v>
      </c>
    </row>
    <row r="3241" spans="1:6" x14ac:dyDescent="0.25">
      <c r="A3241" s="14">
        <v>42445.504421296297</v>
      </c>
      <c r="B3241" s="9"/>
      <c r="C3241" s="9">
        <v>1</v>
      </c>
      <c r="D3241" s="9"/>
      <c r="E3241" s="9"/>
      <c r="F3241" s="9">
        <v>1</v>
      </c>
    </row>
    <row r="3242" spans="1:6" x14ac:dyDescent="0.25">
      <c r="A3242" s="14">
        <v>42445.614722222221</v>
      </c>
      <c r="B3242" s="9"/>
      <c r="C3242" s="9"/>
      <c r="D3242" s="9"/>
      <c r="E3242" s="9">
        <v>1</v>
      </c>
      <c r="F3242" s="9">
        <v>1</v>
      </c>
    </row>
    <row r="3243" spans="1:6" x14ac:dyDescent="0.25">
      <c r="A3243" s="14">
        <v>42445.658645833333</v>
      </c>
      <c r="B3243" s="9"/>
      <c r="C3243" s="9"/>
      <c r="D3243" s="9"/>
      <c r="E3243" s="9">
        <v>1</v>
      </c>
      <c r="F3243" s="9">
        <v>1</v>
      </c>
    </row>
    <row r="3244" spans="1:6" x14ac:dyDescent="0.25">
      <c r="A3244" s="14">
        <v>42445.852361111109</v>
      </c>
      <c r="B3244" s="9"/>
      <c r="C3244" s="9">
        <v>1</v>
      </c>
      <c r="D3244" s="9"/>
      <c r="E3244" s="9"/>
      <c r="F3244" s="9">
        <v>1</v>
      </c>
    </row>
    <row r="3245" spans="1:6" x14ac:dyDescent="0.25">
      <c r="A3245" s="14">
        <v>42446.571828703702</v>
      </c>
      <c r="B3245" s="9"/>
      <c r="C3245" s="9">
        <v>1</v>
      </c>
      <c r="D3245" s="9"/>
      <c r="E3245" s="9"/>
      <c r="F3245" s="9">
        <v>1</v>
      </c>
    </row>
    <row r="3246" spans="1:6" x14ac:dyDescent="0.25">
      <c r="A3246" s="14">
        <v>42446.63721064815</v>
      </c>
      <c r="B3246" s="9"/>
      <c r="C3246" s="9"/>
      <c r="D3246" s="9"/>
      <c r="E3246" s="9">
        <v>1</v>
      </c>
      <c r="F3246" s="9">
        <v>1</v>
      </c>
    </row>
    <row r="3247" spans="1:6" x14ac:dyDescent="0.25">
      <c r="A3247" s="14">
        <v>42446.735497685186</v>
      </c>
      <c r="B3247" s="9"/>
      <c r="C3247" s="9"/>
      <c r="D3247" s="9"/>
      <c r="E3247" s="9">
        <v>1</v>
      </c>
      <c r="F3247" s="9">
        <v>1</v>
      </c>
    </row>
    <row r="3248" spans="1:6" x14ac:dyDescent="0.25">
      <c r="A3248" s="14">
        <v>42446.895185185182</v>
      </c>
      <c r="B3248" s="9"/>
      <c r="C3248" s="9"/>
      <c r="D3248" s="9"/>
      <c r="E3248" s="9">
        <v>1</v>
      </c>
      <c r="F3248" s="9">
        <v>1</v>
      </c>
    </row>
    <row r="3249" spans="1:6" x14ac:dyDescent="0.25">
      <c r="A3249" s="14">
        <v>42447.655219907407</v>
      </c>
      <c r="B3249" s="9"/>
      <c r="C3249" s="9">
        <v>1</v>
      </c>
      <c r="D3249" s="9"/>
      <c r="E3249" s="9"/>
      <c r="F3249" s="9">
        <v>1</v>
      </c>
    </row>
    <row r="3250" spans="1:6" x14ac:dyDescent="0.25">
      <c r="A3250" s="14">
        <v>42447.686099537037</v>
      </c>
      <c r="B3250" s="9"/>
      <c r="C3250" s="9"/>
      <c r="D3250" s="9"/>
      <c r="E3250" s="9">
        <v>1</v>
      </c>
      <c r="F3250" s="9">
        <v>1</v>
      </c>
    </row>
    <row r="3251" spans="1:6" x14ac:dyDescent="0.25">
      <c r="A3251" s="14">
        <v>42447.688333333332</v>
      </c>
      <c r="B3251" s="9"/>
      <c r="C3251" s="9"/>
      <c r="D3251" s="9"/>
      <c r="E3251" s="9">
        <v>1</v>
      </c>
      <c r="F3251" s="9">
        <v>1</v>
      </c>
    </row>
    <row r="3252" spans="1:6" x14ac:dyDescent="0.25">
      <c r="A3252" s="14">
        <v>42447.68854166667</v>
      </c>
      <c r="B3252" s="9"/>
      <c r="C3252" s="9">
        <v>1</v>
      </c>
      <c r="D3252" s="9"/>
      <c r="E3252" s="9"/>
      <c r="F3252" s="9">
        <v>1</v>
      </c>
    </row>
    <row r="3253" spans="1:6" x14ac:dyDescent="0.25">
      <c r="A3253" s="14">
        <v>42448.613252314812</v>
      </c>
      <c r="B3253" s="9"/>
      <c r="C3253" s="9"/>
      <c r="D3253" s="9"/>
      <c r="E3253" s="9">
        <v>1</v>
      </c>
      <c r="F3253" s="9">
        <v>1</v>
      </c>
    </row>
    <row r="3254" spans="1:6" x14ac:dyDescent="0.25">
      <c r="A3254" s="14">
        <v>42449.133344907408</v>
      </c>
      <c r="B3254" s="9">
        <v>1</v>
      </c>
      <c r="C3254" s="9"/>
      <c r="D3254" s="9"/>
      <c r="E3254" s="9"/>
      <c r="F3254" s="9">
        <v>1</v>
      </c>
    </row>
    <row r="3255" spans="1:6" x14ac:dyDescent="0.25">
      <c r="A3255" s="14">
        <v>42450.380810185183</v>
      </c>
      <c r="B3255" s="9"/>
      <c r="C3255" s="9">
        <v>1</v>
      </c>
      <c r="D3255" s="9"/>
      <c r="E3255" s="9"/>
      <c r="F3255" s="9">
        <v>1</v>
      </c>
    </row>
    <row r="3256" spans="1:6" x14ac:dyDescent="0.25">
      <c r="A3256" s="14">
        <v>42450.674490740741</v>
      </c>
      <c r="B3256" s="9"/>
      <c r="C3256" s="9">
        <v>1</v>
      </c>
      <c r="D3256" s="9"/>
      <c r="E3256" s="9"/>
      <c r="F3256" s="9">
        <v>1</v>
      </c>
    </row>
    <row r="3257" spans="1:6" x14ac:dyDescent="0.25">
      <c r="A3257" s="14">
        <v>42450.887523148151</v>
      </c>
      <c r="B3257" s="9"/>
      <c r="C3257" s="9"/>
      <c r="D3257" s="9"/>
      <c r="E3257" s="9">
        <v>1</v>
      </c>
      <c r="F3257" s="9">
        <v>1</v>
      </c>
    </row>
    <row r="3258" spans="1:6" x14ac:dyDescent="0.25">
      <c r="A3258" s="14">
        <v>42451.288483796299</v>
      </c>
      <c r="B3258" s="9"/>
      <c r="C3258" s="9"/>
      <c r="D3258" s="9"/>
      <c r="E3258" s="9">
        <v>1</v>
      </c>
      <c r="F3258" s="9">
        <v>1</v>
      </c>
    </row>
    <row r="3259" spans="1:6" x14ac:dyDescent="0.25">
      <c r="A3259" s="14">
        <v>42451.490115740744</v>
      </c>
      <c r="B3259" s="9">
        <v>1</v>
      </c>
      <c r="C3259" s="9"/>
      <c r="D3259" s="9"/>
      <c r="E3259" s="9"/>
      <c r="F3259" s="9">
        <v>1</v>
      </c>
    </row>
    <row r="3260" spans="1:6" x14ac:dyDescent="0.25">
      <c r="A3260" s="14">
        <v>42451.658634259256</v>
      </c>
      <c r="B3260" s="9"/>
      <c r="C3260" s="9">
        <v>1</v>
      </c>
      <c r="D3260" s="9"/>
      <c r="E3260" s="9"/>
      <c r="F3260" s="9">
        <v>1</v>
      </c>
    </row>
    <row r="3261" spans="1:6" x14ac:dyDescent="0.25">
      <c r="A3261" s="14">
        <v>42452.06449074074</v>
      </c>
      <c r="B3261" s="9"/>
      <c r="C3261" s="9"/>
      <c r="D3261" s="9"/>
      <c r="E3261" s="9">
        <v>1</v>
      </c>
      <c r="F3261" s="9">
        <v>1</v>
      </c>
    </row>
    <row r="3262" spans="1:6" x14ac:dyDescent="0.25">
      <c r="A3262" s="14">
        <v>42452.371655092589</v>
      </c>
      <c r="B3262" s="9"/>
      <c r="C3262" s="9"/>
      <c r="D3262" s="9"/>
      <c r="E3262" s="9">
        <v>1</v>
      </c>
      <c r="F3262" s="9">
        <v>1</v>
      </c>
    </row>
    <row r="3263" spans="1:6" x14ac:dyDescent="0.25">
      <c r="A3263" s="14">
        <v>42452.458437499998</v>
      </c>
      <c r="B3263" s="9"/>
      <c r="C3263" s="9"/>
      <c r="D3263" s="9"/>
      <c r="E3263" s="9">
        <v>1</v>
      </c>
      <c r="F3263" s="9">
        <v>1</v>
      </c>
    </row>
    <row r="3264" spans="1:6" x14ac:dyDescent="0.25">
      <c r="A3264" s="14">
        <v>42452.573495370372</v>
      </c>
      <c r="B3264" s="9"/>
      <c r="C3264" s="9"/>
      <c r="D3264" s="9"/>
      <c r="E3264" s="9">
        <v>1</v>
      </c>
      <c r="F3264" s="9">
        <v>1</v>
      </c>
    </row>
    <row r="3265" spans="1:6" x14ac:dyDescent="0.25">
      <c r="A3265" s="14">
        <v>42452.60732638889</v>
      </c>
      <c r="B3265" s="9"/>
      <c r="C3265" s="9">
        <v>1</v>
      </c>
      <c r="D3265" s="9"/>
      <c r="E3265" s="9"/>
      <c r="F3265" s="9">
        <v>1</v>
      </c>
    </row>
    <row r="3266" spans="1:6" x14ac:dyDescent="0.25">
      <c r="A3266" s="14">
        <v>42452.617407407408</v>
      </c>
      <c r="B3266" s="9"/>
      <c r="C3266" s="9"/>
      <c r="D3266" s="9"/>
      <c r="E3266" s="9">
        <v>1</v>
      </c>
      <c r="F3266" s="9">
        <v>1</v>
      </c>
    </row>
    <row r="3267" spans="1:6" x14ac:dyDescent="0.25">
      <c r="A3267" s="14">
        <v>42452.619409722225</v>
      </c>
      <c r="B3267" s="9"/>
      <c r="C3267" s="9"/>
      <c r="D3267" s="9"/>
      <c r="E3267" s="9">
        <v>1</v>
      </c>
      <c r="F3267" s="9">
        <v>1</v>
      </c>
    </row>
    <row r="3268" spans="1:6" x14ac:dyDescent="0.25">
      <c r="A3268" s="14">
        <v>42452.668576388889</v>
      </c>
      <c r="B3268" s="9"/>
      <c r="C3268" s="9"/>
      <c r="D3268" s="9"/>
      <c r="E3268" s="9">
        <v>1</v>
      </c>
      <c r="F3268" s="9">
        <v>1</v>
      </c>
    </row>
    <row r="3269" spans="1:6" x14ac:dyDescent="0.25">
      <c r="A3269" s="14">
        <v>42452.708148148151</v>
      </c>
      <c r="B3269" s="9"/>
      <c r="C3269" s="9"/>
      <c r="D3269" s="9"/>
      <c r="E3269" s="9">
        <v>1</v>
      </c>
      <c r="F3269" s="9">
        <v>1</v>
      </c>
    </row>
    <row r="3270" spans="1:6" x14ac:dyDescent="0.25">
      <c r="A3270" s="14">
        <v>42453.219907407409</v>
      </c>
      <c r="B3270" s="9"/>
      <c r="C3270" s="9">
        <v>1</v>
      </c>
      <c r="D3270" s="9"/>
      <c r="E3270" s="9"/>
      <c r="F3270" s="9">
        <v>1</v>
      </c>
    </row>
    <row r="3271" spans="1:6" x14ac:dyDescent="0.25">
      <c r="A3271" s="14">
        <v>42453.288935185185</v>
      </c>
      <c r="B3271" s="9"/>
      <c r="C3271" s="9"/>
      <c r="D3271" s="9"/>
      <c r="E3271" s="9">
        <v>1</v>
      </c>
      <c r="F3271" s="9">
        <v>1</v>
      </c>
    </row>
    <row r="3272" spans="1:6" x14ac:dyDescent="0.25">
      <c r="A3272" s="14">
        <v>42453.597974537035</v>
      </c>
      <c r="B3272" s="9"/>
      <c r="C3272" s="9">
        <v>1</v>
      </c>
      <c r="D3272" s="9"/>
      <c r="E3272" s="9"/>
      <c r="F3272" s="9">
        <v>1</v>
      </c>
    </row>
    <row r="3273" spans="1:6" x14ac:dyDescent="0.25">
      <c r="A3273" s="14">
        <v>42453.611354166664</v>
      </c>
      <c r="B3273" s="9"/>
      <c r="C3273" s="9">
        <v>1</v>
      </c>
      <c r="D3273" s="9"/>
      <c r="E3273" s="9"/>
      <c r="F3273" s="9">
        <v>1</v>
      </c>
    </row>
    <row r="3274" spans="1:6" x14ac:dyDescent="0.25">
      <c r="A3274" s="14">
        <v>42454.628518518519</v>
      </c>
      <c r="B3274" s="9"/>
      <c r="C3274" s="9"/>
      <c r="D3274" s="9"/>
      <c r="E3274" s="9">
        <v>1</v>
      </c>
      <c r="F3274" s="9">
        <v>1</v>
      </c>
    </row>
    <row r="3275" spans="1:6" x14ac:dyDescent="0.25">
      <c r="A3275" s="14">
        <v>42457.415590277778</v>
      </c>
      <c r="B3275" s="9"/>
      <c r="C3275" s="9"/>
      <c r="D3275" s="9"/>
      <c r="E3275" s="9">
        <v>1</v>
      </c>
      <c r="F3275" s="9">
        <v>1</v>
      </c>
    </row>
    <row r="3276" spans="1:6" x14ac:dyDescent="0.25">
      <c r="A3276" s="14">
        <v>42457.663182870368</v>
      </c>
      <c r="B3276" s="9"/>
      <c r="C3276" s="9">
        <v>1</v>
      </c>
      <c r="D3276" s="9"/>
      <c r="E3276" s="9"/>
      <c r="F3276" s="9">
        <v>1</v>
      </c>
    </row>
    <row r="3277" spans="1:6" x14ac:dyDescent="0.25">
      <c r="A3277" s="14">
        <v>42457.723692129628</v>
      </c>
      <c r="B3277" s="9"/>
      <c r="C3277" s="9">
        <v>1</v>
      </c>
      <c r="D3277" s="9"/>
      <c r="E3277" s="9"/>
      <c r="F3277" s="9">
        <v>1</v>
      </c>
    </row>
    <row r="3278" spans="1:6" x14ac:dyDescent="0.25">
      <c r="A3278" s="14">
        <v>42457.918842592589</v>
      </c>
      <c r="B3278" s="9"/>
      <c r="C3278" s="9"/>
      <c r="D3278" s="9"/>
      <c r="E3278" s="9">
        <v>1</v>
      </c>
      <c r="F3278" s="9">
        <v>1</v>
      </c>
    </row>
    <row r="3279" spans="1:6" x14ac:dyDescent="0.25">
      <c r="A3279" s="14">
        <v>42458.433391203704</v>
      </c>
      <c r="B3279" s="9"/>
      <c r="C3279" s="9"/>
      <c r="D3279" s="9"/>
      <c r="E3279" s="9">
        <v>1</v>
      </c>
      <c r="F3279" s="9">
        <v>1</v>
      </c>
    </row>
    <row r="3280" spans="1:6" x14ac:dyDescent="0.25">
      <c r="A3280" s="14">
        <v>42458.472592592596</v>
      </c>
      <c r="B3280" s="9"/>
      <c r="C3280" s="9"/>
      <c r="D3280" s="9"/>
      <c r="E3280" s="9">
        <v>1</v>
      </c>
      <c r="F3280" s="9">
        <v>1</v>
      </c>
    </row>
    <row r="3281" spans="1:6" x14ac:dyDescent="0.25">
      <c r="A3281" s="14">
        <v>42458.950277777774</v>
      </c>
      <c r="B3281" s="9"/>
      <c r="C3281" s="9"/>
      <c r="D3281" s="9"/>
      <c r="E3281" s="9">
        <v>1</v>
      </c>
      <c r="F3281" s="9">
        <v>1</v>
      </c>
    </row>
    <row r="3282" spans="1:6" x14ac:dyDescent="0.25">
      <c r="A3282" s="14">
        <v>42459.485532407409</v>
      </c>
      <c r="B3282" s="9"/>
      <c r="C3282" s="9"/>
      <c r="D3282" s="9"/>
      <c r="E3282" s="9">
        <v>1</v>
      </c>
      <c r="F3282" s="9">
        <v>1</v>
      </c>
    </row>
    <row r="3283" spans="1:6" x14ac:dyDescent="0.25">
      <c r="A3283" s="14">
        <v>42459.572511574072</v>
      </c>
      <c r="B3283" s="9"/>
      <c r="C3283" s="9"/>
      <c r="D3283" s="9"/>
      <c r="E3283" s="9">
        <v>1</v>
      </c>
      <c r="F3283" s="9">
        <v>1</v>
      </c>
    </row>
    <row r="3284" spans="1:6" x14ac:dyDescent="0.25">
      <c r="A3284" s="14">
        <v>42460.112280092595</v>
      </c>
      <c r="B3284" s="9"/>
      <c r="C3284" s="9">
        <v>1</v>
      </c>
      <c r="D3284" s="9"/>
      <c r="E3284" s="9"/>
      <c r="F3284" s="9">
        <v>1</v>
      </c>
    </row>
    <row r="3285" spans="1:6" x14ac:dyDescent="0.25">
      <c r="A3285" s="14">
        <v>42460.126979166664</v>
      </c>
      <c r="B3285" s="9"/>
      <c r="C3285" s="9"/>
      <c r="D3285" s="9"/>
      <c r="E3285" s="9">
        <v>1</v>
      </c>
      <c r="F3285" s="9">
        <v>1</v>
      </c>
    </row>
    <row r="3286" spans="1:6" x14ac:dyDescent="0.25">
      <c r="A3286" s="14">
        <v>42460.165972222225</v>
      </c>
      <c r="B3286" s="9"/>
      <c r="C3286" s="9">
        <v>1</v>
      </c>
      <c r="D3286" s="9"/>
      <c r="E3286" s="9"/>
      <c r="F3286" s="9">
        <v>1</v>
      </c>
    </row>
    <row r="3287" spans="1:6" x14ac:dyDescent="0.25">
      <c r="A3287" s="14">
        <v>42460.365277777775</v>
      </c>
      <c r="B3287" s="9"/>
      <c r="C3287" s="9"/>
      <c r="D3287" s="9"/>
      <c r="E3287" s="9">
        <v>1</v>
      </c>
      <c r="F3287" s="9">
        <v>1</v>
      </c>
    </row>
    <row r="3288" spans="1:6" x14ac:dyDescent="0.25">
      <c r="A3288" s="14">
        <v>42460.402187500003</v>
      </c>
      <c r="B3288" s="9"/>
      <c r="C3288" s="9">
        <v>1</v>
      </c>
      <c r="D3288" s="9"/>
      <c r="E3288" s="9"/>
      <c r="F3288" s="9">
        <v>1</v>
      </c>
    </row>
    <row r="3289" spans="1:6" x14ac:dyDescent="0.25">
      <c r="A3289" s="14">
        <v>42460.525196759256</v>
      </c>
      <c r="B3289" s="9"/>
      <c r="C3289" s="9"/>
      <c r="D3289" s="9"/>
      <c r="E3289" s="9">
        <v>1</v>
      </c>
      <c r="F3289" s="9">
        <v>1</v>
      </c>
    </row>
    <row r="3290" spans="1:6" x14ac:dyDescent="0.25">
      <c r="A3290" s="14">
        <v>42460.533414351848</v>
      </c>
      <c r="B3290" s="9"/>
      <c r="C3290" s="9"/>
      <c r="D3290" s="9"/>
      <c r="E3290" s="9">
        <v>1</v>
      </c>
      <c r="F3290" s="9">
        <v>1</v>
      </c>
    </row>
    <row r="3291" spans="1:6" x14ac:dyDescent="0.25">
      <c r="A3291" s="14">
        <v>42460.733888888892</v>
      </c>
      <c r="B3291" s="9"/>
      <c r="C3291" s="9"/>
      <c r="D3291" s="9"/>
      <c r="E3291" s="9">
        <v>1</v>
      </c>
      <c r="F3291" s="9">
        <v>1</v>
      </c>
    </row>
    <row r="3292" spans="1:6" x14ac:dyDescent="0.25">
      <c r="A3292" s="14">
        <v>42460.773587962962</v>
      </c>
      <c r="B3292" s="9"/>
      <c r="C3292" s="9">
        <v>1</v>
      </c>
      <c r="D3292" s="9"/>
      <c r="E3292" s="9"/>
      <c r="F3292" s="9">
        <v>1</v>
      </c>
    </row>
    <row r="3293" spans="1:6" x14ac:dyDescent="0.25">
      <c r="A3293" s="14">
        <v>42461.239328703705</v>
      </c>
      <c r="B3293" s="9"/>
      <c r="C3293" s="9">
        <v>1</v>
      </c>
      <c r="D3293" s="9"/>
      <c r="E3293" s="9"/>
      <c r="F3293" s="9">
        <v>1</v>
      </c>
    </row>
    <row r="3294" spans="1:6" x14ac:dyDescent="0.25">
      <c r="A3294" s="14">
        <v>42461.387939814813</v>
      </c>
      <c r="B3294" s="9"/>
      <c r="C3294" s="9">
        <v>1</v>
      </c>
      <c r="D3294" s="9"/>
      <c r="E3294" s="9"/>
      <c r="F3294" s="9">
        <v>1</v>
      </c>
    </row>
    <row r="3295" spans="1:6" x14ac:dyDescent="0.25">
      <c r="A3295" s="14">
        <v>42461.419178240743</v>
      </c>
      <c r="B3295" s="9"/>
      <c r="C3295" s="9"/>
      <c r="D3295" s="9"/>
      <c r="E3295" s="9">
        <v>1</v>
      </c>
      <c r="F3295" s="9">
        <v>1</v>
      </c>
    </row>
    <row r="3296" spans="1:6" x14ac:dyDescent="0.25">
      <c r="A3296" s="14">
        <v>42461.481412037036</v>
      </c>
      <c r="B3296" s="9"/>
      <c r="C3296" s="9"/>
      <c r="D3296" s="9"/>
      <c r="E3296" s="9">
        <v>1</v>
      </c>
      <c r="F3296" s="9">
        <v>1</v>
      </c>
    </row>
    <row r="3297" spans="1:6" x14ac:dyDescent="0.25">
      <c r="A3297" s="14">
        <v>42461.538865740738</v>
      </c>
      <c r="B3297" s="9"/>
      <c r="C3297" s="9"/>
      <c r="D3297" s="9"/>
      <c r="E3297" s="9">
        <v>1</v>
      </c>
      <c r="F3297" s="9">
        <v>1</v>
      </c>
    </row>
    <row r="3298" spans="1:6" x14ac:dyDescent="0.25">
      <c r="A3298" s="14">
        <v>42461.676805555559</v>
      </c>
      <c r="B3298" s="9"/>
      <c r="C3298" s="9"/>
      <c r="D3298" s="9"/>
      <c r="E3298" s="9">
        <v>1</v>
      </c>
      <c r="F3298" s="9">
        <v>1</v>
      </c>
    </row>
    <row r="3299" spans="1:6" x14ac:dyDescent="0.25">
      <c r="A3299" s="14">
        <v>42461.932534722226</v>
      </c>
      <c r="B3299" s="9"/>
      <c r="C3299" s="9"/>
      <c r="D3299" s="9"/>
      <c r="E3299" s="9">
        <v>1</v>
      </c>
      <c r="F3299" s="9">
        <v>1</v>
      </c>
    </row>
    <row r="3300" spans="1:6" x14ac:dyDescent="0.25">
      <c r="A3300" s="14">
        <v>42462.685162037036</v>
      </c>
      <c r="B3300" s="9"/>
      <c r="C3300" s="9"/>
      <c r="D3300" s="9"/>
      <c r="E3300" s="9">
        <v>1</v>
      </c>
      <c r="F3300" s="9">
        <v>1</v>
      </c>
    </row>
    <row r="3301" spans="1:6" x14ac:dyDescent="0.25">
      <c r="A3301" s="14">
        <v>42463.605520833335</v>
      </c>
      <c r="B3301" s="9"/>
      <c r="C3301" s="9"/>
      <c r="D3301" s="9"/>
      <c r="E3301" s="9">
        <v>1</v>
      </c>
      <c r="F3301" s="9">
        <v>1</v>
      </c>
    </row>
    <row r="3302" spans="1:6" x14ac:dyDescent="0.25">
      <c r="A3302" s="14">
        <v>42463.658333333333</v>
      </c>
      <c r="B3302" s="9">
        <v>1</v>
      </c>
      <c r="C3302" s="9"/>
      <c r="D3302" s="9"/>
      <c r="E3302" s="9"/>
      <c r="F3302" s="9">
        <v>1</v>
      </c>
    </row>
    <row r="3303" spans="1:6" x14ac:dyDescent="0.25">
      <c r="A3303" s="14">
        <v>42464.750578703701</v>
      </c>
      <c r="B3303" s="9">
        <v>1</v>
      </c>
      <c r="C3303" s="9"/>
      <c r="D3303" s="9"/>
      <c r="E3303" s="9"/>
      <c r="F3303" s="9">
        <v>1</v>
      </c>
    </row>
    <row r="3304" spans="1:6" x14ac:dyDescent="0.25">
      <c r="A3304" s="14">
        <v>42464.920057870368</v>
      </c>
      <c r="B3304" s="9"/>
      <c r="C3304" s="9">
        <v>1</v>
      </c>
      <c r="D3304" s="9"/>
      <c r="E3304" s="9"/>
      <c r="F3304" s="9">
        <v>1</v>
      </c>
    </row>
    <row r="3305" spans="1:6" x14ac:dyDescent="0.25">
      <c r="A3305" s="14">
        <v>42464.960185185184</v>
      </c>
      <c r="B3305" s="9"/>
      <c r="C3305" s="9"/>
      <c r="D3305" s="9"/>
      <c r="E3305" s="9">
        <v>1</v>
      </c>
      <c r="F3305" s="9">
        <v>1</v>
      </c>
    </row>
    <row r="3306" spans="1:6" x14ac:dyDescent="0.25">
      <c r="A3306" s="14">
        <v>42465.283101851855</v>
      </c>
      <c r="B3306" s="9"/>
      <c r="C3306" s="9"/>
      <c r="D3306" s="9"/>
      <c r="E3306" s="9">
        <v>1</v>
      </c>
      <c r="F3306" s="9">
        <v>1</v>
      </c>
    </row>
    <row r="3307" spans="1:6" x14ac:dyDescent="0.25">
      <c r="A3307" s="14">
        <v>42465.33457175926</v>
      </c>
      <c r="B3307" s="9"/>
      <c r="C3307" s="9"/>
      <c r="D3307" s="9"/>
      <c r="E3307" s="9">
        <v>1</v>
      </c>
      <c r="F3307" s="9">
        <v>1</v>
      </c>
    </row>
    <row r="3308" spans="1:6" x14ac:dyDescent="0.25">
      <c r="A3308" s="14">
        <v>42465.388252314813</v>
      </c>
      <c r="B3308" s="9"/>
      <c r="C3308" s="9"/>
      <c r="D3308" s="9"/>
      <c r="E3308" s="9">
        <v>1</v>
      </c>
      <c r="F3308" s="9">
        <v>1</v>
      </c>
    </row>
    <row r="3309" spans="1:6" x14ac:dyDescent="0.25">
      <c r="A3309" s="14">
        <v>42466.095381944448</v>
      </c>
      <c r="B3309" s="9"/>
      <c r="C3309" s="9"/>
      <c r="D3309" s="9"/>
      <c r="E3309" s="9">
        <v>1</v>
      </c>
      <c r="F3309" s="9">
        <v>1</v>
      </c>
    </row>
    <row r="3310" spans="1:6" x14ac:dyDescent="0.25">
      <c r="A3310" s="14">
        <v>42466.350462962961</v>
      </c>
      <c r="B3310" s="9"/>
      <c r="C3310" s="9"/>
      <c r="D3310" s="9"/>
      <c r="E3310" s="9">
        <v>1</v>
      </c>
      <c r="F3310" s="9">
        <v>1</v>
      </c>
    </row>
    <row r="3311" spans="1:6" x14ac:dyDescent="0.25">
      <c r="A3311" s="14">
        <v>42466.399976851855</v>
      </c>
      <c r="B3311" s="9"/>
      <c r="C3311" s="9"/>
      <c r="D3311" s="9"/>
      <c r="E3311" s="9">
        <v>1</v>
      </c>
      <c r="F3311" s="9">
        <v>1</v>
      </c>
    </row>
    <row r="3312" spans="1:6" x14ac:dyDescent="0.25">
      <c r="A3312" s="14">
        <v>42466.617847222224</v>
      </c>
      <c r="B3312" s="9"/>
      <c r="C3312" s="9"/>
      <c r="D3312" s="9"/>
      <c r="E3312" s="9">
        <v>1</v>
      </c>
      <c r="F3312" s="9">
        <v>1</v>
      </c>
    </row>
    <row r="3313" spans="1:6" x14ac:dyDescent="0.25">
      <c r="A3313" s="14">
        <v>42466.650555555556</v>
      </c>
      <c r="B3313" s="9">
        <v>1</v>
      </c>
      <c r="C3313" s="9"/>
      <c r="D3313" s="9"/>
      <c r="E3313" s="9"/>
      <c r="F3313" s="9">
        <v>1</v>
      </c>
    </row>
    <row r="3314" spans="1:6" x14ac:dyDescent="0.25">
      <c r="A3314" s="14">
        <v>42466.935833333337</v>
      </c>
      <c r="B3314" s="9"/>
      <c r="C3314" s="9"/>
      <c r="D3314" s="9"/>
      <c r="E3314" s="9">
        <v>1</v>
      </c>
      <c r="F3314" s="9">
        <v>1</v>
      </c>
    </row>
    <row r="3315" spans="1:6" x14ac:dyDescent="0.25">
      <c r="A3315" s="14">
        <v>42467.340208333335</v>
      </c>
      <c r="B3315" s="9"/>
      <c r="C3315" s="9">
        <v>1</v>
      </c>
      <c r="D3315" s="9"/>
      <c r="E3315" s="9"/>
      <c r="F3315" s="9">
        <v>1</v>
      </c>
    </row>
    <row r="3316" spans="1:6" x14ac:dyDescent="0.25">
      <c r="A3316" s="14">
        <v>42467.373055555552</v>
      </c>
      <c r="B3316" s="9"/>
      <c r="C3316" s="9"/>
      <c r="D3316" s="9"/>
      <c r="E3316" s="9">
        <v>1</v>
      </c>
      <c r="F3316" s="9">
        <v>1</v>
      </c>
    </row>
    <row r="3317" spans="1:6" x14ac:dyDescent="0.25">
      <c r="A3317" s="14">
        <v>42467.579861111109</v>
      </c>
      <c r="B3317" s="9"/>
      <c r="C3317" s="9"/>
      <c r="D3317" s="9"/>
      <c r="E3317" s="9">
        <v>1</v>
      </c>
      <c r="F3317" s="9">
        <v>1</v>
      </c>
    </row>
    <row r="3318" spans="1:6" x14ac:dyDescent="0.25">
      <c r="A3318" s="14">
        <v>42467.743645833332</v>
      </c>
      <c r="B3318" s="9"/>
      <c r="C3318" s="9"/>
      <c r="D3318" s="9"/>
      <c r="E3318" s="9">
        <v>1</v>
      </c>
      <c r="F3318" s="9">
        <v>1</v>
      </c>
    </row>
    <row r="3319" spans="1:6" x14ac:dyDescent="0.25">
      <c r="A3319" s="14">
        <v>42468.166273148148</v>
      </c>
      <c r="B3319" s="9"/>
      <c r="C3319" s="9"/>
      <c r="D3319" s="9"/>
      <c r="E3319" s="9">
        <v>1</v>
      </c>
      <c r="F3319" s="9">
        <v>1</v>
      </c>
    </row>
    <row r="3320" spans="1:6" x14ac:dyDescent="0.25">
      <c r="A3320" s="14">
        <v>42468.633414351854</v>
      </c>
      <c r="B3320" s="9"/>
      <c r="C3320" s="9">
        <v>1</v>
      </c>
      <c r="D3320" s="9"/>
      <c r="E3320" s="9"/>
      <c r="F3320" s="9">
        <v>1</v>
      </c>
    </row>
    <row r="3321" spans="1:6" x14ac:dyDescent="0.25">
      <c r="A3321" s="14">
        <v>42468.736250000002</v>
      </c>
      <c r="B3321" s="9"/>
      <c r="C3321" s="9"/>
      <c r="D3321" s="9"/>
      <c r="E3321" s="9">
        <v>1</v>
      </c>
      <c r="F3321" s="9">
        <v>1</v>
      </c>
    </row>
    <row r="3322" spans="1:6" x14ac:dyDescent="0.25">
      <c r="A3322" s="14">
        <v>42469.475810185184</v>
      </c>
      <c r="B3322" s="9"/>
      <c r="C3322" s="9">
        <v>1</v>
      </c>
      <c r="D3322" s="9"/>
      <c r="E3322" s="9"/>
      <c r="F3322" s="9">
        <v>1</v>
      </c>
    </row>
    <row r="3323" spans="1:6" x14ac:dyDescent="0.25">
      <c r="A3323" s="14">
        <v>42469.666574074072</v>
      </c>
      <c r="B3323" s="9"/>
      <c r="C3323" s="9"/>
      <c r="D3323" s="9"/>
      <c r="E3323" s="9">
        <v>1</v>
      </c>
      <c r="F3323" s="9">
        <v>1</v>
      </c>
    </row>
    <row r="3324" spans="1:6" x14ac:dyDescent="0.25">
      <c r="A3324" s="14">
        <v>42469.742951388886</v>
      </c>
      <c r="B3324" s="9">
        <v>1</v>
      </c>
      <c r="C3324" s="9"/>
      <c r="D3324" s="9"/>
      <c r="E3324" s="9"/>
      <c r="F3324" s="9">
        <v>1</v>
      </c>
    </row>
    <row r="3325" spans="1:6" x14ac:dyDescent="0.25">
      <c r="A3325" s="14">
        <v>42470.843819444446</v>
      </c>
      <c r="B3325" s="9"/>
      <c r="C3325" s="9">
        <v>1</v>
      </c>
      <c r="D3325" s="9"/>
      <c r="E3325" s="9"/>
      <c r="F3325" s="9">
        <v>1</v>
      </c>
    </row>
    <row r="3326" spans="1:6" x14ac:dyDescent="0.25">
      <c r="A3326" s="14">
        <v>42472.24113425926</v>
      </c>
      <c r="B3326" s="9"/>
      <c r="C3326" s="9">
        <v>1</v>
      </c>
      <c r="D3326" s="9"/>
      <c r="E3326" s="9"/>
      <c r="F3326" s="9">
        <v>1</v>
      </c>
    </row>
    <row r="3327" spans="1:6" x14ac:dyDescent="0.25">
      <c r="A3327" s="14">
        <v>42472.524317129632</v>
      </c>
      <c r="B3327" s="9"/>
      <c r="C3327" s="9"/>
      <c r="D3327" s="9"/>
      <c r="E3327" s="9">
        <v>1</v>
      </c>
      <c r="F3327" s="9">
        <v>1</v>
      </c>
    </row>
    <row r="3328" spans="1:6" x14ac:dyDescent="0.25">
      <c r="A3328" s="14">
        <v>42472.798703703702</v>
      </c>
      <c r="B3328" s="9"/>
      <c r="C3328" s="9"/>
      <c r="D3328" s="9"/>
      <c r="E3328" s="9">
        <v>1</v>
      </c>
      <c r="F3328" s="9">
        <v>1</v>
      </c>
    </row>
    <row r="3329" spans="1:6" x14ac:dyDescent="0.25">
      <c r="A3329" s="14">
        <v>42473.361666666664</v>
      </c>
      <c r="B3329" s="9"/>
      <c r="C3329" s="9"/>
      <c r="D3329" s="9"/>
      <c r="E3329" s="9">
        <v>1</v>
      </c>
      <c r="F3329" s="9">
        <v>1</v>
      </c>
    </row>
    <row r="3330" spans="1:6" x14ac:dyDescent="0.25">
      <c r="A3330" s="14">
        <v>42473.395937499998</v>
      </c>
      <c r="B3330" s="9"/>
      <c r="C3330" s="9"/>
      <c r="D3330" s="9"/>
      <c r="E3330" s="9">
        <v>1</v>
      </c>
      <c r="F3330" s="9">
        <v>1</v>
      </c>
    </row>
    <row r="3331" spans="1:6" x14ac:dyDescent="0.25">
      <c r="A3331" s="14">
        <v>42473.586377314816</v>
      </c>
      <c r="B3331" s="9"/>
      <c r="C3331" s="9"/>
      <c r="D3331" s="9"/>
      <c r="E3331" s="9">
        <v>1</v>
      </c>
      <c r="F3331" s="9">
        <v>1</v>
      </c>
    </row>
    <row r="3332" spans="1:6" x14ac:dyDescent="0.25">
      <c r="A3332" s="14">
        <v>42474.429490740738</v>
      </c>
      <c r="B3332" s="9">
        <v>1</v>
      </c>
      <c r="C3332" s="9"/>
      <c r="D3332" s="9"/>
      <c r="E3332" s="9"/>
      <c r="F3332" s="9">
        <v>1</v>
      </c>
    </row>
    <row r="3333" spans="1:6" x14ac:dyDescent="0.25">
      <c r="A3333" s="14">
        <v>42474.656493055554</v>
      </c>
      <c r="B3333" s="9"/>
      <c r="C3333" s="9">
        <v>1</v>
      </c>
      <c r="D3333" s="9"/>
      <c r="E3333" s="9"/>
      <c r="F3333" s="9">
        <v>1</v>
      </c>
    </row>
    <row r="3334" spans="1:6" x14ac:dyDescent="0.25">
      <c r="A3334" s="14">
        <v>42474.84883101852</v>
      </c>
      <c r="B3334" s="9"/>
      <c r="C3334" s="9"/>
      <c r="D3334" s="9"/>
      <c r="E3334" s="9">
        <v>1</v>
      </c>
      <c r="F3334" s="9">
        <v>1</v>
      </c>
    </row>
    <row r="3335" spans="1:6" x14ac:dyDescent="0.25">
      <c r="A3335" s="14">
        <v>42475.639733796299</v>
      </c>
      <c r="B3335" s="9"/>
      <c r="C3335" s="9">
        <v>1</v>
      </c>
      <c r="D3335" s="9"/>
      <c r="E3335" s="9"/>
      <c r="F3335" s="9">
        <v>1</v>
      </c>
    </row>
    <row r="3336" spans="1:6" x14ac:dyDescent="0.25">
      <c r="A3336" s="14">
        <v>42477.52144675926</v>
      </c>
      <c r="B3336" s="9"/>
      <c r="C3336" s="9"/>
      <c r="D3336" s="9"/>
      <c r="E3336" s="9">
        <v>1</v>
      </c>
      <c r="F3336" s="9">
        <v>1</v>
      </c>
    </row>
    <row r="3337" spans="1:6" x14ac:dyDescent="0.25">
      <c r="A3337" s="14">
        <v>42478.830879629626</v>
      </c>
      <c r="B3337" s="9"/>
      <c r="C3337" s="9">
        <v>1</v>
      </c>
      <c r="D3337" s="9"/>
      <c r="E3337" s="9"/>
      <c r="F3337" s="9">
        <v>1</v>
      </c>
    </row>
    <row r="3338" spans="1:6" x14ac:dyDescent="0.25">
      <c r="A3338" s="14">
        <v>42479.013773148145</v>
      </c>
      <c r="B3338" s="9"/>
      <c r="C3338" s="9">
        <v>1</v>
      </c>
      <c r="D3338" s="9"/>
      <c r="E3338" s="9"/>
      <c r="F3338" s="9">
        <v>1</v>
      </c>
    </row>
    <row r="3339" spans="1:6" x14ac:dyDescent="0.25">
      <c r="A3339" s="14">
        <v>42479.110185185185</v>
      </c>
      <c r="B3339" s="9"/>
      <c r="C3339" s="9">
        <v>1</v>
      </c>
      <c r="D3339" s="9"/>
      <c r="E3339" s="9"/>
      <c r="F3339" s="9">
        <v>1</v>
      </c>
    </row>
    <row r="3340" spans="1:6" x14ac:dyDescent="0.25">
      <c r="A3340" s="14">
        <v>42479.223958333336</v>
      </c>
      <c r="B3340" s="9"/>
      <c r="C3340" s="9"/>
      <c r="D3340" s="9"/>
      <c r="E3340" s="9">
        <v>1</v>
      </c>
      <c r="F3340" s="9">
        <v>1</v>
      </c>
    </row>
    <row r="3341" spans="1:6" x14ac:dyDescent="0.25">
      <c r="A3341" s="14">
        <v>42479.2575</v>
      </c>
      <c r="B3341" s="9"/>
      <c r="C3341" s="9"/>
      <c r="D3341" s="9"/>
      <c r="E3341" s="9">
        <v>1</v>
      </c>
      <c r="F3341" s="9">
        <v>1</v>
      </c>
    </row>
    <row r="3342" spans="1:6" x14ac:dyDescent="0.25">
      <c r="A3342" s="14">
        <v>42479.358055555553</v>
      </c>
      <c r="B3342" s="9"/>
      <c r="C3342" s="9">
        <v>1</v>
      </c>
      <c r="D3342" s="9"/>
      <c r="E3342" s="9"/>
      <c r="F3342" s="9">
        <v>1</v>
      </c>
    </row>
    <row r="3343" spans="1:6" x14ac:dyDescent="0.25">
      <c r="A3343" s="14">
        <v>42479.418541666666</v>
      </c>
      <c r="B3343" s="9"/>
      <c r="C3343" s="9"/>
      <c r="D3343" s="9"/>
      <c r="E3343" s="9">
        <v>1</v>
      </c>
      <c r="F3343" s="9">
        <v>1</v>
      </c>
    </row>
    <row r="3344" spans="1:6" x14ac:dyDescent="0.25">
      <c r="A3344" s="14">
        <v>42479.870381944442</v>
      </c>
      <c r="B3344" s="9"/>
      <c r="C3344" s="9"/>
      <c r="D3344" s="9"/>
      <c r="E3344" s="9">
        <v>1</v>
      </c>
      <c r="F3344" s="9">
        <v>1</v>
      </c>
    </row>
    <row r="3345" spans="1:6" x14ac:dyDescent="0.25">
      <c r="A3345" s="14">
        <v>42480.271527777775</v>
      </c>
      <c r="B3345" s="9"/>
      <c r="C3345" s="9"/>
      <c r="D3345" s="9"/>
      <c r="E3345" s="9">
        <v>1</v>
      </c>
      <c r="F3345" s="9">
        <v>1</v>
      </c>
    </row>
    <row r="3346" spans="1:6" x14ac:dyDescent="0.25">
      <c r="A3346" s="14">
        <v>42480.445277777777</v>
      </c>
      <c r="B3346" s="9"/>
      <c r="C3346" s="9">
        <v>1</v>
      </c>
      <c r="D3346" s="9"/>
      <c r="E3346" s="9"/>
      <c r="F3346" s="9">
        <v>1</v>
      </c>
    </row>
    <row r="3347" spans="1:6" x14ac:dyDescent="0.25">
      <c r="A3347" s="14">
        <v>42480.592314814814</v>
      </c>
      <c r="B3347" s="9"/>
      <c r="C3347" s="9">
        <v>1</v>
      </c>
      <c r="D3347" s="9"/>
      <c r="E3347" s="9"/>
      <c r="F3347" s="9">
        <v>1</v>
      </c>
    </row>
    <row r="3348" spans="1:6" x14ac:dyDescent="0.25">
      <c r="A3348" s="14">
        <v>42481.168263888889</v>
      </c>
      <c r="B3348" s="9"/>
      <c r="C3348" s="9">
        <v>1</v>
      </c>
      <c r="D3348" s="9"/>
      <c r="E3348" s="9"/>
      <c r="F3348" s="9">
        <v>1</v>
      </c>
    </row>
    <row r="3349" spans="1:6" x14ac:dyDescent="0.25">
      <c r="A3349" s="14">
        <v>42481.839699074073</v>
      </c>
      <c r="B3349" s="9"/>
      <c r="C3349" s="9">
        <v>1</v>
      </c>
      <c r="D3349" s="9"/>
      <c r="E3349" s="9"/>
      <c r="F3349" s="9">
        <v>1</v>
      </c>
    </row>
    <row r="3350" spans="1:6" x14ac:dyDescent="0.25">
      <c r="A3350" s="14">
        <v>42482.226446759261</v>
      </c>
      <c r="B3350" s="9"/>
      <c r="C3350" s="9"/>
      <c r="D3350" s="9"/>
      <c r="E3350" s="9">
        <v>1</v>
      </c>
      <c r="F3350" s="9">
        <v>1</v>
      </c>
    </row>
    <row r="3351" spans="1:6" x14ac:dyDescent="0.25">
      <c r="A3351" s="14">
        <v>42482.416365740741</v>
      </c>
      <c r="B3351" s="9"/>
      <c r="C3351" s="9">
        <v>1</v>
      </c>
      <c r="D3351" s="9"/>
      <c r="E3351" s="9"/>
      <c r="F3351" s="9">
        <v>1</v>
      </c>
    </row>
    <row r="3352" spans="1:6" x14ac:dyDescent="0.25">
      <c r="A3352" s="14">
        <v>42482.80736111111</v>
      </c>
      <c r="B3352" s="9"/>
      <c r="C3352" s="9"/>
      <c r="D3352" s="9"/>
      <c r="E3352" s="9">
        <v>1</v>
      </c>
      <c r="F3352" s="9">
        <v>1</v>
      </c>
    </row>
    <row r="3353" spans="1:6" x14ac:dyDescent="0.25">
      <c r="A3353" s="14">
        <v>42483.466874999998</v>
      </c>
      <c r="B3353" s="9"/>
      <c r="C3353" s="9"/>
      <c r="D3353" s="9"/>
      <c r="E3353" s="9">
        <v>1</v>
      </c>
      <c r="F3353" s="9">
        <v>1</v>
      </c>
    </row>
    <row r="3354" spans="1:6" x14ac:dyDescent="0.25">
      <c r="A3354" s="14">
        <v>42483.589062500003</v>
      </c>
      <c r="B3354" s="9">
        <v>1</v>
      </c>
      <c r="C3354" s="9"/>
      <c r="D3354" s="9"/>
      <c r="E3354" s="9"/>
      <c r="F3354" s="9">
        <v>1</v>
      </c>
    </row>
    <row r="3355" spans="1:6" x14ac:dyDescent="0.25">
      <c r="A3355" s="14">
        <v>42484.343217592592</v>
      </c>
      <c r="B3355" s="9"/>
      <c r="C3355" s="9"/>
      <c r="D3355" s="9"/>
      <c r="E3355" s="9">
        <v>1</v>
      </c>
      <c r="F3355" s="9">
        <v>1</v>
      </c>
    </row>
    <row r="3356" spans="1:6" x14ac:dyDescent="0.25">
      <c r="A3356" s="14">
        <v>42484.620729166665</v>
      </c>
      <c r="B3356" s="9"/>
      <c r="C3356" s="9"/>
      <c r="D3356" s="9"/>
      <c r="E3356" s="9">
        <v>1</v>
      </c>
      <c r="F3356" s="9">
        <v>1</v>
      </c>
    </row>
    <row r="3357" spans="1:6" x14ac:dyDescent="0.25">
      <c r="A3357" s="14">
        <v>42485.437013888892</v>
      </c>
      <c r="B3357" s="9"/>
      <c r="C3357" s="9">
        <v>1</v>
      </c>
      <c r="D3357" s="9"/>
      <c r="E3357" s="9"/>
      <c r="F3357" s="9">
        <v>1</v>
      </c>
    </row>
    <row r="3358" spans="1:6" x14ac:dyDescent="0.25">
      <c r="A3358" s="14">
        <v>42485.516435185185</v>
      </c>
      <c r="B3358" s="9"/>
      <c r="C3358" s="9"/>
      <c r="D3358" s="9"/>
      <c r="E3358" s="9">
        <v>1</v>
      </c>
      <c r="F3358" s="9">
        <v>1</v>
      </c>
    </row>
    <row r="3359" spans="1:6" x14ac:dyDescent="0.25">
      <c r="A3359" s="14">
        <v>42485.54619212963</v>
      </c>
      <c r="B3359" s="9"/>
      <c r="C3359" s="9"/>
      <c r="D3359" s="9"/>
      <c r="E3359" s="9">
        <v>1</v>
      </c>
      <c r="F3359" s="9">
        <v>1</v>
      </c>
    </row>
    <row r="3360" spans="1:6" x14ac:dyDescent="0.25">
      <c r="A3360" s="14">
        <v>42486.540081018517</v>
      </c>
      <c r="B3360" s="9"/>
      <c r="C3360" s="9">
        <v>1</v>
      </c>
      <c r="D3360" s="9"/>
      <c r="E3360" s="9"/>
      <c r="F3360" s="9">
        <v>1</v>
      </c>
    </row>
    <row r="3361" spans="1:6" x14ac:dyDescent="0.25">
      <c r="A3361" s="14">
        <v>42486.829571759263</v>
      </c>
      <c r="B3361" s="9"/>
      <c r="C3361" s="9"/>
      <c r="D3361" s="9"/>
      <c r="E3361" s="9">
        <v>1</v>
      </c>
      <c r="F3361" s="9">
        <v>1</v>
      </c>
    </row>
    <row r="3362" spans="1:6" x14ac:dyDescent="0.25">
      <c r="A3362" s="14">
        <v>42487.418668981481</v>
      </c>
      <c r="B3362" s="9"/>
      <c r="C3362" s="9"/>
      <c r="D3362" s="9"/>
      <c r="E3362" s="9">
        <v>1</v>
      </c>
      <c r="F3362" s="9">
        <v>1</v>
      </c>
    </row>
    <row r="3363" spans="1:6" x14ac:dyDescent="0.25">
      <c r="A3363" s="14">
        <v>42487.617418981485</v>
      </c>
      <c r="B3363" s="9">
        <v>1</v>
      </c>
      <c r="C3363" s="9"/>
      <c r="D3363" s="9"/>
      <c r="E3363" s="9"/>
      <c r="F3363" s="9">
        <v>1</v>
      </c>
    </row>
    <row r="3364" spans="1:6" x14ac:dyDescent="0.25">
      <c r="A3364" s="14">
        <v>42488.640451388892</v>
      </c>
      <c r="B3364" s="9"/>
      <c r="C3364" s="9">
        <v>1</v>
      </c>
      <c r="D3364" s="9"/>
      <c r="E3364" s="9"/>
      <c r="F3364" s="9">
        <v>1</v>
      </c>
    </row>
    <row r="3365" spans="1:6" x14ac:dyDescent="0.25">
      <c r="A3365" s="14">
        <v>42488.89135416667</v>
      </c>
      <c r="B3365" s="9"/>
      <c r="C3365" s="9">
        <v>1</v>
      </c>
      <c r="D3365" s="9"/>
      <c r="E3365" s="9"/>
      <c r="F3365" s="9">
        <v>1</v>
      </c>
    </row>
    <row r="3366" spans="1:6" x14ac:dyDescent="0.25">
      <c r="A3366" s="14">
        <v>42489.411192129628</v>
      </c>
      <c r="B3366" s="9"/>
      <c r="C3366" s="9"/>
      <c r="D3366" s="9"/>
      <c r="E3366" s="9">
        <v>1</v>
      </c>
      <c r="F3366" s="9">
        <v>1</v>
      </c>
    </row>
    <row r="3367" spans="1:6" x14ac:dyDescent="0.25">
      <c r="A3367" s="14">
        <v>42489.488252314812</v>
      </c>
      <c r="B3367" s="9"/>
      <c r="C3367" s="9">
        <v>1</v>
      </c>
      <c r="D3367" s="9"/>
      <c r="E3367" s="9"/>
      <c r="F3367" s="9">
        <v>1</v>
      </c>
    </row>
    <row r="3368" spans="1:6" x14ac:dyDescent="0.25">
      <c r="A3368" s="14">
        <v>42489.563993055555</v>
      </c>
      <c r="B3368" s="9">
        <v>1</v>
      </c>
      <c r="C3368" s="9"/>
      <c r="D3368" s="9"/>
      <c r="E3368" s="9"/>
      <c r="F3368" s="9">
        <v>1</v>
      </c>
    </row>
    <row r="3369" spans="1:6" x14ac:dyDescent="0.25">
      <c r="A3369" s="14">
        <v>42489.925543981481</v>
      </c>
      <c r="B3369" s="9"/>
      <c r="C3369" s="9"/>
      <c r="D3369" s="9"/>
      <c r="E3369" s="9">
        <v>1</v>
      </c>
      <c r="F3369" s="9">
        <v>1</v>
      </c>
    </row>
    <row r="3370" spans="1:6" x14ac:dyDescent="0.25">
      <c r="A3370" s="14">
        <v>42491.57298611111</v>
      </c>
      <c r="B3370" s="9"/>
      <c r="C3370" s="9">
        <v>1</v>
      </c>
      <c r="D3370" s="9"/>
      <c r="E3370" s="9"/>
      <c r="F3370" s="9">
        <v>1</v>
      </c>
    </row>
    <row r="3371" spans="1:6" x14ac:dyDescent="0.25">
      <c r="A3371" s="14">
        <v>42491.599351851852</v>
      </c>
      <c r="B3371" s="9">
        <v>1</v>
      </c>
      <c r="C3371" s="9"/>
      <c r="D3371" s="9"/>
      <c r="E3371" s="9"/>
      <c r="F3371" s="9">
        <v>1</v>
      </c>
    </row>
    <row r="3372" spans="1:6" x14ac:dyDescent="0.25">
      <c r="A3372" s="14">
        <v>42491.714548611111</v>
      </c>
      <c r="B3372" s="9"/>
      <c r="C3372" s="9"/>
      <c r="D3372" s="9"/>
      <c r="E3372" s="9">
        <v>1</v>
      </c>
      <c r="F3372" s="9">
        <v>1</v>
      </c>
    </row>
    <row r="3373" spans="1:6" x14ac:dyDescent="0.25">
      <c r="A3373" s="14">
        <v>42492.508900462963</v>
      </c>
      <c r="B3373" s="9"/>
      <c r="C3373" s="9"/>
      <c r="D3373" s="9"/>
      <c r="E3373" s="9">
        <v>1</v>
      </c>
      <c r="F3373" s="9">
        <v>1</v>
      </c>
    </row>
    <row r="3374" spans="1:6" x14ac:dyDescent="0.25">
      <c r="A3374" s="14">
        <v>42492.529513888891</v>
      </c>
      <c r="B3374" s="9"/>
      <c r="C3374" s="9">
        <v>1</v>
      </c>
      <c r="D3374" s="9"/>
      <c r="E3374" s="9"/>
      <c r="F3374" s="9">
        <v>1</v>
      </c>
    </row>
    <row r="3375" spans="1:6" x14ac:dyDescent="0.25">
      <c r="A3375" s="14">
        <v>42492.776724537034</v>
      </c>
      <c r="B3375" s="9"/>
      <c r="C3375" s="9">
        <v>1</v>
      </c>
      <c r="D3375" s="9"/>
      <c r="E3375" s="9"/>
      <c r="F3375" s="9">
        <v>1</v>
      </c>
    </row>
    <row r="3376" spans="1:6" x14ac:dyDescent="0.25">
      <c r="A3376" s="14">
        <v>42492.959386574075</v>
      </c>
      <c r="B3376" s="9"/>
      <c r="C3376" s="9"/>
      <c r="D3376" s="9"/>
      <c r="E3376" s="9">
        <v>1</v>
      </c>
      <c r="F3376" s="9">
        <v>1</v>
      </c>
    </row>
    <row r="3377" spans="1:6" x14ac:dyDescent="0.25">
      <c r="A3377" s="14">
        <v>42493.01090277778</v>
      </c>
      <c r="B3377" s="9"/>
      <c r="C3377" s="9"/>
      <c r="D3377" s="9"/>
      <c r="E3377" s="9">
        <v>1</v>
      </c>
      <c r="F3377" s="9">
        <v>1</v>
      </c>
    </row>
    <row r="3378" spans="1:6" x14ac:dyDescent="0.25">
      <c r="A3378" s="14">
        <v>42493.338518518518</v>
      </c>
      <c r="B3378" s="9"/>
      <c r="C3378" s="9">
        <v>1</v>
      </c>
      <c r="D3378" s="9"/>
      <c r="E3378" s="9"/>
      <c r="F3378" s="9">
        <v>1</v>
      </c>
    </row>
    <row r="3379" spans="1:6" x14ac:dyDescent="0.25">
      <c r="A3379" s="14">
        <v>42493.388680555552</v>
      </c>
      <c r="B3379" s="9"/>
      <c r="C3379" s="9"/>
      <c r="D3379" s="9"/>
      <c r="E3379" s="9">
        <v>1</v>
      </c>
      <c r="F3379" s="9">
        <v>1</v>
      </c>
    </row>
    <row r="3380" spans="1:6" x14ac:dyDescent="0.25">
      <c r="A3380" s="14">
        <v>42493.392476851855</v>
      </c>
      <c r="B3380" s="9"/>
      <c r="C3380" s="9">
        <v>1</v>
      </c>
      <c r="D3380" s="9"/>
      <c r="E3380" s="9"/>
      <c r="F3380" s="9">
        <v>1</v>
      </c>
    </row>
    <row r="3381" spans="1:6" x14ac:dyDescent="0.25">
      <c r="A3381" s="14">
        <v>42493.64875</v>
      </c>
      <c r="B3381" s="9"/>
      <c r="C3381" s="9"/>
      <c r="D3381" s="9"/>
      <c r="E3381" s="9">
        <v>1</v>
      </c>
      <c r="F3381" s="9">
        <v>1</v>
      </c>
    </row>
    <row r="3382" spans="1:6" x14ac:dyDescent="0.25">
      <c r="A3382" s="14">
        <v>42493.853460648148</v>
      </c>
      <c r="B3382" s="9"/>
      <c r="C3382" s="9"/>
      <c r="D3382" s="9"/>
      <c r="E3382" s="9">
        <v>1</v>
      </c>
      <c r="F3382" s="9">
        <v>1</v>
      </c>
    </row>
    <row r="3383" spans="1:6" x14ac:dyDescent="0.25">
      <c r="A3383" s="14">
        <v>42494.263333333336</v>
      </c>
      <c r="B3383" s="9"/>
      <c r="C3383" s="9">
        <v>1</v>
      </c>
      <c r="D3383" s="9"/>
      <c r="E3383" s="9"/>
      <c r="F3383" s="9">
        <v>1</v>
      </c>
    </row>
    <row r="3384" spans="1:6" x14ac:dyDescent="0.25">
      <c r="A3384" s="14">
        <v>42494.355115740742</v>
      </c>
      <c r="B3384" s="9"/>
      <c r="C3384" s="9"/>
      <c r="D3384" s="9"/>
      <c r="E3384" s="9">
        <v>1</v>
      </c>
      <c r="F3384" s="9">
        <v>1</v>
      </c>
    </row>
    <row r="3385" spans="1:6" x14ac:dyDescent="0.25">
      <c r="A3385" s="14">
        <v>42494.475300925929</v>
      </c>
      <c r="B3385" s="9"/>
      <c r="C3385" s="9"/>
      <c r="D3385" s="9"/>
      <c r="E3385" s="9">
        <v>1</v>
      </c>
      <c r="F3385" s="9">
        <v>1</v>
      </c>
    </row>
    <row r="3386" spans="1:6" x14ac:dyDescent="0.25">
      <c r="A3386" s="14">
        <v>42495.225902777776</v>
      </c>
      <c r="B3386" s="9"/>
      <c r="C3386" s="9"/>
      <c r="D3386" s="9"/>
      <c r="E3386" s="9">
        <v>1</v>
      </c>
      <c r="F3386" s="9">
        <v>1</v>
      </c>
    </row>
    <row r="3387" spans="1:6" x14ac:dyDescent="0.25">
      <c r="A3387" s="14">
        <v>42495.513854166667</v>
      </c>
      <c r="B3387" s="9"/>
      <c r="C3387" s="9">
        <v>1</v>
      </c>
      <c r="D3387" s="9"/>
      <c r="E3387" s="9"/>
      <c r="F3387" s="9">
        <v>1</v>
      </c>
    </row>
    <row r="3388" spans="1:6" x14ac:dyDescent="0.25">
      <c r="A3388" s="14">
        <v>42495.663402777776</v>
      </c>
      <c r="B3388" s="9"/>
      <c r="C3388" s="9"/>
      <c r="D3388" s="9"/>
      <c r="E3388" s="9">
        <v>1</v>
      </c>
      <c r="F3388" s="9">
        <v>1</v>
      </c>
    </row>
    <row r="3389" spans="1:6" x14ac:dyDescent="0.25">
      <c r="A3389" s="14">
        <v>42495.748298611114</v>
      </c>
      <c r="B3389" s="9"/>
      <c r="C3389" s="9"/>
      <c r="D3389" s="9"/>
      <c r="E3389" s="9">
        <v>1</v>
      </c>
      <c r="F3389" s="9">
        <v>1</v>
      </c>
    </row>
    <row r="3390" spans="1:6" x14ac:dyDescent="0.25">
      <c r="A3390" s="14">
        <v>42495.784467592595</v>
      </c>
      <c r="B3390" s="9"/>
      <c r="C3390" s="9"/>
      <c r="D3390" s="9"/>
      <c r="E3390" s="9">
        <v>1</v>
      </c>
      <c r="F3390" s="9">
        <v>1</v>
      </c>
    </row>
    <row r="3391" spans="1:6" x14ac:dyDescent="0.25">
      <c r="A3391" s="14">
        <v>42496.056631944448</v>
      </c>
      <c r="B3391" s="9"/>
      <c r="C3391" s="9">
        <v>1</v>
      </c>
      <c r="D3391" s="9"/>
      <c r="E3391" s="9"/>
      <c r="F3391" s="9">
        <v>1</v>
      </c>
    </row>
    <row r="3392" spans="1:6" x14ac:dyDescent="0.25">
      <c r="A3392" s="14">
        <v>42496.238738425927</v>
      </c>
      <c r="B3392" s="9"/>
      <c r="C3392" s="9">
        <v>1</v>
      </c>
      <c r="D3392" s="9"/>
      <c r="E3392" s="9"/>
      <c r="F3392" s="9">
        <v>1</v>
      </c>
    </row>
    <row r="3393" spans="1:6" x14ac:dyDescent="0.25">
      <c r="A3393" s="14">
        <v>42496.320972222224</v>
      </c>
      <c r="B3393" s="9"/>
      <c r="C3393" s="9">
        <v>1</v>
      </c>
      <c r="D3393" s="9"/>
      <c r="E3393" s="9"/>
      <c r="F3393" s="9">
        <v>1</v>
      </c>
    </row>
    <row r="3394" spans="1:6" x14ac:dyDescent="0.25">
      <c r="A3394" s="14">
        <v>42496.37400462963</v>
      </c>
      <c r="B3394" s="9"/>
      <c r="C3394" s="9"/>
      <c r="D3394" s="9"/>
      <c r="E3394" s="9">
        <v>1</v>
      </c>
      <c r="F3394" s="9">
        <v>1</v>
      </c>
    </row>
    <row r="3395" spans="1:6" x14ac:dyDescent="0.25">
      <c r="A3395" s="14">
        <v>42496.760601851849</v>
      </c>
      <c r="B3395" s="9"/>
      <c r="C3395" s="9"/>
      <c r="D3395" s="9"/>
      <c r="E3395" s="9">
        <v>1</v>
      </c>
      <c r="F3395" s="9">
        <v>1</v>
      </c>
    </row>
    <row r="3396" spans="1:6" x14ac:dyDescent="0.25">
      <c r="A3396" s="14">
        <v>42496.773263888892</v>
      </c>
      <c r="B3396" s="9"/>
      <c r="C3396" s="9">
        <v>1</v>
      </c>
      <c r="D3396" s="9"/>
      <c r="E3396" s="9"/>
      <c r="F3396" s="9">
        <v>1</v>
      </c>
    </row>
    <row r="3397" spans="1:6" x14ac:dyDescent="0.25">
      <c r="A3397" s="14">
        <v>42496.862442129626</v>
      </c>
      <c r="B3397" s="9"/>
      <c r="C3397" s="9">
        <v>1</v>
      </c>
      <c r="D3397" s="9"/>
      <c r="E3397" s="9"/>
      <c r="F3397" s="9">
        <v>1</v>
      </c>
    </row>
    <row r="3398" spans="1:6" x14ac:dyDescent="0.25">
      <c r="A3398" s="14">
        <v>42497.067372685182</v>
      </c>
      <c r="B3398" s="9"/>
      <c r="C3398" s="9"/>
      <c r="D3398" s="9"/>
      <c r="E3398" s="9">
        <v>1</v>
      </c>
      <c r="F3398" s="9">
        <v>1</v>
      </c>
    </row>
    <row r="3399" spans="1:6" x14ac:dyDescent="0.25">
      <c r="A3399" s="14">
        <v>42497.800057870372</v>
      </c>
      <c r="B3399" s="9">
        <v>1</v>
      </c>
      <c r="C3399" s="9"/>
      <c r="D3399" s="9"/>
      <c r="E3399" s="9"/>
      <c r="F3399" s="9">
        <v>1</v>
      </c>
    </row>
    <row r="3400" spans="1:6" x14ac:dyDescent="0.25">
      <c r="A3400" s="14">
        <v>42498.132789351854</v>
      </c>
      <c r="B3400" s="9"/>
      <c r="C3400" s="9"/>
      <c r="D3400" s="9"/>
      <c r="E3400" s="9">
        <v>1</v>
      </c>
      <c r="F3400" s="9">
        <v>1</v>
      </c>
    </row>
    <row r="3401" spans="1:6" x14ac:dyDescent="0.25">
      <c r="A3401" s="14">
        <v>42498.691064814811</v>
      </c>
      <c r="B3401" s="9"/>
      <c r="C3401" s="9">
        <v>1</v>
      </c>
      <c r="D3401" s="9"/>
      <c r="E3401" s="9"/>
      <c r="F3401" s="9">
        <v>1</v>
      </c>
    </row>
    <row r="3402" spans="1:6" x14ac:dyDescent="0.25">
      <c r="A3402" s="14">
        <v>42498.831296296295</v>
      </c>
      <c r="B3402" s="9"/>
      <c r="C3402" s="9"/>
      <c r="D3402" s="9"/>
      <c r="E3402" s="9">
        <v>1</v>
      </c>
      <c r="F3402" s="9">
        <v>1</v>
      </c>
    </row>
    <row r="3403" spans="1:6" x14ac:dyDescent="0.25">
      <c r="A3403" s="14">
        <v>42499.421516203707</v>
      </c>
      <c r="B3403" s="9"/>
      <c r="C3403" s="9"/>
      <c r="D3403" s="9"/>
      <c r="E3403" s="9">
        <v>1</v>
      </c>
      <c r="F3403" s="9">
        <v>1</v>
      </c>
    </row>
    <row r="3404" spans="1:6" x14ac:dyDescent="0.25">
      <c r="A3404" s="14">
        <v>42499.523368055554</v>
      </c>
      <c r="B3404" s="9"/>
      <c r="C3404" s="9">
        <v>1</v>
      </c>
      <c r="D3404" s="9"/>
      <c r="E3404" s="9"/>
      <c r="F3404" s="9">
        <v>1</v>
      </c>
    </row>
    <row r="3405" spans="1:6" x14ac:dyDescent="0.25">
      <c r="A3405" s="14">
        <v>42499.634629629632</v>
      </c>
      <c r="B3405" s="9"/>
      <c r="C3405" s="9"/>
      <c r="D3405" s="9"/>
      <c r="E3405" s="9">
        <v>1</v>
      </c>
      <c r="F3405" s="9">
        <v>1</v>
      </c>
    </row>
    <row r="3406" spans="1:6" x14ac:dyDescent="0.25">
      <c r="A3406" s="14">
        <v>42499.752476851849</v>
      </c>
      <c r="B3406" s="9"/>
      <c r="C3406" s="9"/>
      <c r="D3406" s="9"/>
      <c r="E3406" s="9">
        <v>1</v>
      </c>
      <c r="F3406" s="9">
        <v>1</v>
      </c>
    </row>
    <row r="3407" spans="1:6" x14ac:dyDescent="0.25">
      <c r="A3407" s="14">
        <v>42499.83321759259</v>
      </c>
      <c r="B3407" s="9"/>
      <c r="C3407" s="9"/>
      <c r="D3407" s="9"/>
      <c r="E3407" s="9">
        <v>1</v>
      </c>
      <c r="F3407" s="9">
        <v>1</v>
      </c>
    </row>
    <row r="3408" spans="1:6" x14ac:dyDescent="0.25">
      <c r="A3408" s="14">
        <v>42502.042442129627</v>
      </c>
      <c r="B3408" s="9"/>
      <c r="C3408" s="9"/>
      <c r="D3408" s="9"/>
      <c r="E3408" s="9">
        <v>1</v>
      </c>
      <c r="F3408" s="9">
        <v>1</v>
      </c>
    </row>
    <row r="3409" spans="1:6" x14ac:dyDescent="0.25">
      <c r="A3409" s="14">
        <v>42502.36078703704</v>
      </c>
      <c r="B3409" s="9"/>
      <c r="C3409" s="9"/>
      <c r="D3409" s="9"/>
      <c r="E3409" s="9">
        <v>1</v>
      </c>
      <c r="F3409" s="9">
        <v>1</v>
      </c>
    </row>
    <row r="3410" spans="1:6" x14ac:dyDescent="0.25">
      <c r="A3410" s="14">
        <v>42502.599293981482</v>
      </c>
      <c r="B3410" s="9"/>
      <c r="C3410" s="9"/>
      <c r="D3410" s="9"/>
      <c r="E3410" s="9">
        <v>1</v>
      </c>
      <c r="F3410" s="9">
        <v>1</v>
      </c>
    </row>
    <row r="3411" spans="1:6" x14ac:dyDescent="0.25">
      <c r="A3411" s="14">
        <v>42502.660428240742</v>
      </c>
      <c r="B3411" s="9"/>
      <c r="C3411" s="9"/>
      <c r="D3411" s="9"/>
      <c r="E3411" s="9">
        <v>1</v>
      </c>
      <c r="F3411" s="9">
        <v>1</v>
      </c>
    </row>
    <row r="3412" spans="1:6" x14ac:dyDescent="0.25">
      <c r="A3412" s="14">
        <v>42502.705428240741</v>
      </c>
      <c r="B3412" s="9"/>
      <c r="C3412" s="9">
        <v>1</v>
      </c>
      <c r="D3412" s="9"/>
      <c r="E3412" s="9"/>
      <c r="F3412" s="9">
        <v>1</v>
      </c>
    </row>
    <row r="3413" spans="1:6" x14ac:dyDescent="0.25">
      <c r="A3413" s="14">
        <v>42503.145173611112</v>
      </c>
      <c r="B3413" s="9"/>
      <c r="C3413" s="9">
        <v>1</v>
      </c>
      <c r="D3413" s="9"/>
      <c r="E3413" s="9"/>
      <c r="F3413" s="9">
        <v>1</v>
      </c>
    </row>
    <row r="3414" spans="1:6" x14ac:dyDescent="0.25">
      <c r="A3414" s="14">
        <v>42503.331643518519</v>
      </c>
      <c r="B3414" s="9"/>
      <c r="C3414" s="9"/>
      <c r="D3414" s="9"/>
      <c r="E3414" s="9">
        <v>1</v>
      </c>
      <c r="F3414" s="9">
        <v>1</v>
      </c>
    </row>
    <row r="3415" spans="1:6" x14ac:dyDescent="0.25">
      <c r="A3415" s="14">
        <v>42503.351134259261</v>
      </c>
      <c r="B3415" s="9"/>
      <c r="C3415" s="9"/>
      <c r="D3415" s="9"/>
      <c r="E3415" s="9">
        <v>1</v>
      </c>
      <c r="F3415" s="9">
        <v>1</v>
      </c>
    </row>
    <row r="3416" spans="1:6" x14ac:dyDescent="0.25">
      <c r="A3416" s="14">
        <v>42503.456412037034</v>
      </c>
      <c r="B3416" s="9"/>
      <c r="C3416" s="9"/>
      <c r="D3416" s="9"/>
      <c r="E3416" s="9">
        <v>1</v>
      </c>
      <c r="F3416" s="9">
        <v>1</v>
      </c>
    </row>
    <row r="3417" spans="1:6" x14ac:dyDescent="0.25">
      <c r="A3417" s="14">
        <v>42503.532534722224</v>
      </c>
      <c r="B3417" s="9"/>
      <c r="C3417" s="9"/>
      <c r="D3417" s="9"/>
      <c r="E3417" s="9">
        <v>1</v>
      </c>
      <c r="F3417" s="9">
        <v>1</v>
      </c>
    </row>
    <row r="3418" spans="1:6" x14ac:dyDescent="0.25">
      <c r="A3418" s="14">
        <v>42504.195543981485</v>
      </c>
      <c r="B3418" s="9"/>
      <c r="C3418" s="9">
        <v>1</v>
      </c>
      <c r="D3418" s="9"/>
      <c r="E3418" s="9"/>
      <c r="F3418" s="9">
        <v>1</v>
      </c>
    </row>
    <row r="3419" spans="1:6" x14ac:dyDescent="0.25">
      <c r="A3419" s="14">
        <v>42504.593055555553</v>
      </c>
      <c r="B3419" s="9"/>
      <c r="C3419" s="9"/>
      <c r="D3419" s="9"/>
      <c r="E3419" s="9">
        <v>1</v>
      </c>
      <c r="F3419" s="9">
        <v>1</v>
      </c>
    </row>
    <row r="3420" spans="1:6" x14ac:dyDescent="0.25">
      <c r="A3420" s="14">
        <v>42505.529699074075</v>
      </c>
      <c r="B3420" s="9"/>
      <c r="C3420" s="9"/>
      <c r="D3420" s="9"/>
      <c r="E3420" s="9">
        <v>1</v>
      </c>
      <c r="F3420" s="9">
        <v>1</v>
      </c>
    </row>
    <row r="3421" spans="1:6" x14ac:dyDescent="0.25">
      <c r="A3421" s="14">
        <v>42505.566145833334</v>
      </c>
      <c r="B3421" s="9"/>
      <c r="C3421" s="9"/>
      <c r="D3421" s="9"/>
      <c r="E3421" s="9">
        <v>1</v>
      </c>
      <c r="F3421" s="9">
        <v>1</v>
      </c>
    </row>
    <row r="3422" spans="1:6" x14ac:dyDescent="0.25">
      <c r="A3422" s="14">
        <v>42505.728344907409</v>
      </c>
      <c r="B3422" s="9"/>
      <c r="C3422" s="9"/>
      <c r="D3422" s="9"/>
      <c r="E3422" s="9">
        <v>1</v>
      </c>
      <c r="F3422" s="9">
        <v>1</v>
      </c>
    </row>
    <row r="3423" spans="1:6" x14ac:dyDescent="0.25">
      <c r="A3423" s="14">
        <v>42505.74759259259</v>
      </c>
      <c r="B3423" s="9"/>
      <c r="C3423" s="9"/>
      <c r="D3423" s="9"/>
      <c r="E3423" s="9">
        <v>1</v>
      </c>
      <c r="F3423" s="9">
        <v>1</v>
      </c>
    </row>
    <row r="3424" spans="1:6" x14ac:dyDescent="0.25">
      <c r="A3424" s="14">
        <v>42506.208657407406</v>
      </c>
      <c r="B3424" s="9"/>
      <c r="C3424" s="9">
        <v>1</v>
      </c>
      <c r="D3424" s="9"/>
      <c r="E3424" s="9"/>
      <c r="F3424" s="9">
        <v>1</v>
      </c>
    </row>
    <row r="3425" spans="1:6" x14ac:dyDescent="0.25">
      <c r="A3425" s="14">
        <v>42506.50104166667</v>
      </c>
      <c r="B3425" s="9"/>
      <c r="C3425" s="9"/>
      <c r="D3425" s="9"/>
      <c r="E3425" s="9">
        <v>1</v>
      </c>
      <c r="F3425" s="9">
        <v>1</v>
      </c>
    </row>
    <row r="3426" spans="1:6" x14ac:dyDescent="0.25">
      <c r="A3426" s="14">
        <v>42506.501388888886</v>
      </c>
      <c r="B3426" s="9"/>
      <c r="C3426" s="9">
        <v>1</v>
      </c>
      <c r="D3426" s="9"/>
      <c r="E3426" s="9"/>
      <c r="F3426" s="9">
        <v>1</v>
      </c>
    </row>
    <row r="3427" spans="1:6" x14ac:dyDescent="0.25">
      <c r="A3427" s="14">
        <v>42506.552071759259</v>
      </c>
      <c r="B3427" s="9"/>
      <c r="C3427" s="9"/>
      <c r="D3427" s="9"/>
      <c r="E3427" s="9">
        <v>1</v>
      </c>
      <c r="F3427" s="9">
        <v>1</v>
      </c>
    </row>
    <row r="3428" spans="1:6" x14ac:dyDescent="0.25">
      <c r="A3428" s="14">
        <v>42507.05636574074</v>
      </c>
      <c r="B3428" s="9"/>
      <c r="C3428" s="9"/>
      <c r="D3428" s="9"/>
      <c r="E3428" s="9">
        <v>1</v>
      </c>
      <c r="F3428" s="9">
        <v>1</v>
      </c>
    </row>
    <row r="3429" spans="1:6" x14ac:dyDescent="0.25">
      <c r="A3429" s="14">
        <v>42507.090995370374</v>
      </c>
      <c r="B3429" s="9">
        <v>1</v>
      </c>
      <c r="C3429" s="9"/>
      <c r="D3429" s="9"/>
      <c r="E3429" s="9"/>
      <c r="F3429" s="9">
        <v>1</v>
      </c>
    </row>
    <row r="3430" spans="1:6" x14ac:dyDescent="0.25">
      <c r="A3430" s="14">
        <v>42507.373078703706</v>
      </c>
      <c r="B3430" s="9"/>
      <c r="C3430" s="9"/>
      <c r="D3430" s="9"/>
      <c r="E3430" s="9">
        <v>1</v>
      </c>
      <c r="F3430" s="9">
        <v>1</v>
      </c>
    </row>
    <row r="3431" spans="1:6" x14ac:dyDescent="0.25">
      <c r="A3431" s="14">
        <v>42507.501921296294</v>
      </c>
      <c r="B3431" s="9"/>
      <c r="C3431" s="9">
        <v>1</v>
      </c>
      <c r="D3431" s="9"/>
      <c r="E3431" s="9"/>
      <c r="F3431" s="9">
        <v>1</v>
      </c>
    </row>
    <row r="3432" spans="1:6" x14ac:dyDescent="0.25">
      <c r="A3432" s="14">
        <v>42507.651863425926</v>
      </c>
      <c r="B3432" s="9"/>
      <c r="C3432" s="9"/>
      <c r="D3432" s="9"/>
      <c r="E3432" s="9">
        <v>1</v>
      </c>
      <c r="F3432" s="9">
        <v>1</v>
      </c>
    </row>
    <row r="3433" spans="1:6" x14ac:dyDescent="0.25">
      <c r="A3433" s="14">
        <v>42507.971631944441</v>
      </c>
      <c r="B3433" s="9"/>
      <c r="C3433" s="9">
        <v>1</v>
      </c>
      <c r="D3433" s="9"/>
      <c r="E3433" s="9"/>
      <c r="F3433" s="9">
        <v>1</v>
      </c>
    </row>
    <row r="3434" spans="1:6" x14ac:dyDescent="0.25">
      <c r="A3434" s="14">
        <v>42508.33321759259</v>
      </c>
      <c r="B3434" s="9"/>
      <c r="C3434" s="9"/>
      <c r="D3434" s="9"/>
      <c r="E3434" s="9">
        <v>1</v>
      </c>
      <c r="F3434" s="9">
        <v>1</v>
      </c>
    </row>
    <row r="3435" spans="1:6" x14ac:dyDescent="0.25">
      <c r="A3435" s="14">
        <v>42508.468854166669</v>
      </c>
      <c r="B3435" s="9"/>
      <c r="C3435" s="9"/>
      <c r="D3435" s="9"/>
      <c r="E3435" s="9">
        <v>1</v>
      </c>
      <c r="F3435" s="9">
        <v>1</v>
      </c>
    </row>
    <row r="3436" spans="1:6" x14ac:dyDescent="0.25">
      <c r="A3436" s="14">
        <v>42509.166203703702</v>
      </c>
      <c r="B3436" s="9"/>
      <c r="C3436" s="9">
        <v>1</v>
      </c>
      <c r="D3436" s="9"/>
      <c r="E3436" s="9"/>
      <c r="F3436" s="9">
        <v>1</v>
      </c>
    </row>
    <row r="3437" spans="1:6" x14ac:dyDescent="0.25">
      <c r="A3437" s="14">
        <v>42509.51599537037</v>
      </c>
      <c r="B3437" s="9"/>
      <c r="C3437" s="9">
        <v>1</v>
      </c>
      <c r="D3437" s="9"/>
      <c r="E3437" s="9"/>
      <c r="F3437" s="9">
        <v>1</v>
      </c>
    </row>
    <row r="3438" spans="1:6" x14ac:dyDescent="0.25">
      <c r="A3438" s="14">
        <v>42509.605775462966</v>
      </c>
      <c r="B3438" s="9"/>
      <c r="C3438" s="9">
        <v>1</v>
      </c>
      <c r="D3438" s="9"/>
      <c r="E3438" s="9"/>
      <c r="F3438" s="9">
        <v>1</v>
      </c>
    </row>
    <row r="3439" spans="1:6" x14ac:dyDescent="0.25">
      <c r="A3439" s="14">
        <v>42510.133298611108</v>
      </c>
      <c r="B3439" s="9"/>
      <c r="C3439" s="9">
        <v>1</v>
      </c>
      <c r="D3439" s="9"/>
      <c r="E3439" s="9"/>
      <c r="F3439" s="9">
        <v>1</v>
      </c>
    </row>
    <row r="3440" spans="1:6" x14ac:dyDescent="0.25">
      <c r="A3440" s="14">
        <v>42510.396365740744</v>
      </c>
      <c r="B3440" s="9">
        <v>1</v>
      </c>
      <c r="C3440" s="9"/>
      <c r="D3440" s="9"/>
      <c r="E3440" s="9"/>
      <c r="F3440" s="9">
        <v>1</v>
      </c>
    </row>
    <row r="3441" spans="1:6" x14ac:dyDescent="0.25">
      <c r="A3441" s="14">
        <v>42510.590520833335</v>
      </c>
      <c r="B3441" s="9"/>
      <c r="C3441" s="9"/>
      <c r="D3441" s="9"/>
      <c r="E3441" s="9">
        <v>1</v>
      </c>
      <c r="F3441" s="9">
        <v>1</v>
      </c>
    </row>
    <row r="3442" spans="1:6" x14ac:dyDescent="0.25">
      <c r="A3442" s="14">
        <v>42510.730567129627</v>
      </c>
      <c r="B3442" s="9"/>
      <c r="C3442" s="9">
        <v>1</v>
      </c>
      <c r="D3442" s="9"/>
      <c r="E3442" s="9"/>
      <c r="F3442" s="9">
        <v>1</v>
      </c>
    </row>
    <row r="3443" spans="1:6" x14ac:dyDescent="0.25">
      <c r="A3443" s="14">
        <v>42511.153715277775</v>
      </c>
      <c r="B3443" s="9"/>
      <c r="C3443" s="9"/>
      <c r="D3443" s="9"/>
      <c r="E3443" s="9">
        <v>1</v>
      </c>
      <c r="F3443" s="9">
        <v>1</v>
      </c>
    </row>
    <row r="3444" spans="1:6" x14ac:dyDescent="0.25">
      <c r="A3444" s="14">
        <v>42511.489768518521</v>
      </c>
      <c r="B3444" s="9"/>
      <c r="C3444" s="9">
        <v>1</v>
      </c>
      <c r="D3444" s="9"/>
      <c r="E3444" s="9"/>
      <c r="F3444" s="9">
        <v>1</v>
      </c>
    </row>
    <row r="3445" spans="1:6" x14ac:dyDescent="0.25">
      <c r="A3445" s="14">
        <v>42511.53361111111</v>
      </c>
      <c r="B3445" s="9"/>
      <c r="C3445" s="9"/>
      <c r="D3445" s="9"/>
      <c r="E3445" s="9">
        <v>1</v>
      </c>
      <c r="F3445" s="9">
        <v>1</v>
      </c>
    </row>
    <row r="3446" spans="1:6" x14ac:dyDescent="0.25">
      <c r="A3446" s="14">
        <v>42512.374884259261</v>
      </c>
      <c r="B3446" s="9"/>
      <c r="C3446" s="9"/>
      <c r="D3446" s="9"/>
      <c r="E3446" s="9">
        <v>1</v>
      </c>
      <c r="F3446" s="9">
        <v>1</v>
      </c>
    </row>
    <row r="3447" spans="1:6" x14ac:dyDescent="0.25">
      <c r="A3447" s="14">
        <v>42512.418414351851</v>
      </c>
      <c r="B3447" s="9"/>
      <c r="C3447" s="9">
        <v>1</v>
      </c>
      <c r="D3447" s="9"/>
      <c r="E3447" s="9"/>
      <c r="F3447" s="9">
        <v>1</v>
      </c>
    </row>
    <row r="3448" spans="1:6" x14ac:dyDescent="0.25">
      <c r="A3448" s="14">
        <v>42512.489884259259</v>
      </c>
      <c r="B3448" s="9"/>
      <c r="C3448" s="9"/>
      <c r="D3448" s="9"/>
      <c r="E3448" s="9">
        <v>1</v>
      </c>
      <c r="F3448" s="9">
        <v>1</v>
      </c>
    </row>
    <row r="3449" spans="1:6" x14ac:dyDescent="0.25">
      <c r="A3449" s="14">
        <v>42512.837465277778</v>
      </c>
      <c r="B3449" s="9"/>
      <c r="C3449" s="9"/>
      <c r="D3449" s="9"/>
      <c r="E3449" s="9">
        <v>1</v>
      </c>
      <c r="F3449" s="9">
        <v>1</v>
      </c>
    </row>
    <row r="3450" spans="1:6" x14ac:dyDescent="0.25">
      <c r="A3450" s="14">
        <v>42512.902453703704</v>
      </c>
      <c r="B3450" s="9"/>
      <c r="C3450" s="9"/>
      <c r="D3450" s="9"/>
      <c r="E3450" s="9">
        <v>1</v>
      </c>
      <c r="F3450" s="9">
        <v>1</v>
      </c>
    </row>
    <row r="3451" spans="1:6" x14ac:dyDescent="0.25">
      <c r="A3451" s="14">
        <v>42513.76798611111</v>
      </c>
      <c r="B3451" s="9"/>
      <c r="C3451" s="9">
        <v>1</v>
      </c>
      <c r="D3451" s="9"/>
      <c r="E3451" s="9"/>
      <c r="F3451" s="9">
        <v>1</v>
      </c>
    </row>
    <row r="3452" spans="1:6" x14ac:dyDescent="0.25">
      <c r="A3452" s="14">
        <v>42514.226215277777</v>
      </c>
      <c r="B3452" s="9">
        <v>1</v>
      </c>
      <c r="C3452" s="9"/>
      <c r="D3452" s="9"/>
      <c r="E3452" s="9"/>
      <c r="F3452" s="9">
        <v>1</v>
      </c>
    </row>
    <row r="3453" spans="1:6" x14ac:dyDescent="0.25">
      <c r="A3453" s="14">
        <v>42514.458622685182</v>
      </c>
      <c r="B3453" s="9"/>
      <c r="C3453" s="9"/>
      <c r="D3453" s="9"/>
      <c r="E3453" s="9">
        <v>1</v>
      </c>
      <c r="F3453" s="9">
        <v>1</v>
      </c>
    </row>
    <row r="3454" spans="1:6" x14ac:dyDescent="0.25">
      <c r="A3454" s="14">
        <v>42514.462766203702</v>
      </c>
      <c r="B3454" s="9"/>
      <c r="C3454" s="9">
        <v>1</v>
      </c>
      <c r="D3454" s="9"/>
      <c r="E3454" s="9"/>
      <c r="F3454" s="9">
        <v>1</v>
      </c>
    </row>
    <row r="3455" spans="1:6" x14ac:dyDescent="0.25">
      <c r="A3455" s="14">
        <v>42514.853472222225</v>
      </c>
      <c r="B3455" s="9">
        <v>1</v>
      </c>
      <c r="C3455" s="9"/>
      <c r="D3455" s="9"/>
      <c r="E3455" s="9"/>
      <c r="F3455" s="9">
        <v>1</v>
      </c>
    </row>
    <row r="3456" spans="1:6" x14ac:dyDescent="0.25">
      <c r="A3456" s="14">
        <v>42514.869884259257</v>
      </c>
      <c r="B3456" s="9"/>
      <c r="C3456" s="9">
        <v>1</v>
      </c>
      <c r="D3456" s="9"/>
      <c r="E3456" s="9"/>
      <c r="F3456" s="9">
        <v>1</v>
      </c>
    </row>
    <row r="3457" spans="1:6" x14ac:dyDescent="0.25">
      <c r="A3457" s="14">
        <v>42515.231087962966</v>
      </c>
      <c r="B3457" s="9"/>
      <c r="C3457" s="9">
        <v>1</v>
      </c>
      <c r="D3457" s="9"/>
      <c r="E3457" s="9"/>
      <c r="F3457" s="9">
        <v>1</v>
      </c>
    </row>
    <row r="3458" spans="1:6" x14ac:dyDescent="0.25">
      <c r="A3458" s="14">
        <v>42515.509421296294</v>
      </c>
      <c r="B3458" s="9"/>
      <c r="C3458" s="9"/>
      <c r="D3458" s="9"/>
      <c r="E3458" s="9">
        <v>1</v>
      </c>
      <c r="F3458" s="9">
        <v>1</v>
      </c>
    </row>
    <row r="3459" spans="1:6" x14ac:dyDescent="0.25">
      <c r="A3459" s="14">
        <v>42515.519317129627</v>
      </c>
      <c r="B3459" s="9">
        <v>1</v>
      </c>
      <c r="C3459" s="9"/>
      <c r="D3459" s="9"/>
      <c r="E3459" s="9"/>
      <c r="F3459" s="9">
        <v>1</v>
      </c>
    </row>
    <row r="3460" spans="1:6" x14ac:dyDescent="0.25">
      <c r="A3460" s="14">
        <v>42515.658113425925</v>
      </c>
      <c r="B3460" s="9"/>
      <c r="C3460" s="9"/>
      <c r="D3460" s="9"/>
      <c r="E3460" s="9">
        <v>1</v>
      </c>
      <c r="F3460" s="9">
        <v>1</v>
      </c>
    </row>
    <row r="3461" spans="1:6" x14ac:dyDescent="0.25">
      <c r="A3461" s="14">
        <v>42515.838738425926</v>
      </c>
      <c r="B3461" s="9"/>
      <c r="C3461" s="9"/>
      <c r="D3461" s="9"/>
      <c r="E3461" s="9">
        <v>1</v>
      </c>
      <c r="F3461" s="9">
        <v>1</v>
      </c>
    </row>
    <row r="3462" spans="1:6" x14ac:dyDescent="0.25">
      <c r="A3462" s="14">
        <v>42516.795034722221</v>
      </c>
      <c r="B3462" s="9"/>
      <c r="C3462" s="9"/>
      <c r="D3462" s="9"/>
      <c r="E3462" s="9">
        <v>1</v>
      </c>
      <c r="F3462" s="9">
        <v>1</v>
      </c>
    </row>
    <row r="3463" spans="1:6" x14ac:dyDescent="0.25">
      <c r="A3463" s="14">
        <v>42519.448182870372</v>
      </c>
      <c r="B3463" s="9"/>
      <c r="C3463" s="9"/>
      <c r="D3463" s="9"/>
      <c r="E3463" s="9">
        <v>1</v>
      </c>
      <c r="F3463" s="9">
        <v>1</v>
      </c>
    </row>
    <row r="3464" spans="1:6" x14ac:dyDescent="0.25">
      <c r="A3464" s="14">
        <v>42520.02715277778</v>
      </c>
      <c r="B3464" s="9">
        <v>1</v>
      </c>
      <c r="C3464" s="9"/>
      <c r="D3464" s="9"/>
      <c r="E3464" s="9"/>
      <c r="F3464" s="9">
        <v>1</v>
      </c>
    </row>
    <row r="3465" spans="1:6" x14ac:dyDescent="0.25">
      <c r="A3465" s="14">
        <v>42520.639050925929</v>
      </c>
      <c r="B3465" s="9"/>
      <c r="C3465" s="9">
        <v>1</v>
      </c>
      <c r="D3465" s="9"/>
      <c r="E3465" s="9"/>
      <c r="F3465" s="9">
        <v>1</v>
      </c>
    </row>
    <row r="3466" spans="1:6" x14ac:dyDescent="0.25">
      <c r="A3466" s="14">
        <v>42520.802037037036</v>
      </c>
      <c r="B3466" s="9"/>
      <c r="C3466" s="9"/>
      <c r="D3466" s="9"/>
      <c r="E3466" s="9">
        <v>1</v>
      </c>
      <c r="F3466" s="9">
        <v>1</v>
      </c>
    </row>
    <row r="3467" spans="1:6" x14ac:dyDescent="0.25">
      <c r="A3467" s="14">
        <v>42521.083171296297</v>
      </c>
      <c r="B3467" s="9"/>
      <c r="C3467" s="9"/>
      <c r="D3467" s="9"/>
      <c r="E3467" s="9">
        <v>1</v>
      </c>
      <c r="F3467" s="9">
        <v>1</v>
      </c>
    </row>
    <row r="3468" spans="1:6" x14ac:dyDescent="0.25">
      <c r="A3468" s="14">
        <v>42521.44599537037</v>
      </c>
      <c r="B3468" s="9"/>
      <c r="C3468" s="9"/>
      <c r="D3468" s="9"/>
      <c r="E3468" s="9">
        <v>1</v>
      </c>
      <c r="F3468" s="9">
        <v>1</v>
      </c>
    </row>
    <row r="3469" spans="1:6" x14ac:dyDescent="0.25">
      <c r="A3469" s="14">
        <v>42522.068391203706</v>
      </c>
      <c r="B3469" s="9">
        <v>1</v>
      </c>
      <c r="C3469" s="9"/>
      <c r="D3469" s="9"/>
      <c r="E3469" s="9"/>
      <c r="F3469" s="9">
        <v>1</v>
      </c>
    </row>
    <row r="3470" spans="1:6" x14ac:dyDescent="0.25">
      <c r="A3470" s="14">
        <v>42522.139479166668</v>
      </c>
      <c r="B3470" s="9"/>
      <c r="C3470" s="9"/>
      <c r="D3470" s="9"/>
      <c r="E3470" s="9">
        <v>1</v>
      </c>
      <c r="F3470" s="9">
        <v>1</v>
      </c>
    </row>
    <row r="3471" spans="1:6" x14ac:dyDescent="0.25">
      <c r="A3471" s="14">
        <v>42522.581469907411</v>
      </c>
      <c r="B3471" s="9"/>
      <c r="C3471" s="9"/>
      <c r="D3471" s="9"/>
      <c r="E3471" s="9">
        <v>1</v>
      </c>
      <c r="F3471" s="9">
        <v>1</v>
      </c>
    </row>
    <row r="3472" spans="1:6" x14ac:dyDescent="0.25">
      <c r="A3472" s="14">
        <v>42522.671909722223</v>
      </c>
      <c r="B3472" s="9"/>
      <c r="C3472" s="9"/>
      <c r="D3472" s="9"/>
      <c r="E3472" s="9">
        <v>1</v>
      </c>
      <c r="F3472" s="9">
        <v>1</v>
      </c>
    </row>
    <row r="3473" spans="1:6" x14ac:dyDescent="0.25">
      <c r="A3473" s="14">
        <v>42522.81689814815</v>
      </c>
      <c r="B3473" s="9"/>
      <c r="C3473" s="9">
        <v>1</v>
      </c>
      <c r="D3473" s="9"/>
      <c r="E3473" s="9"/>
      <c r="F3473" s="9">
        <v>1</v>
      </c>
    </row>
    <row r="3474" spans="1:6" x14ac:dyDescent="0.25">
      <c r="A3474" s="14">
        <v>42523.040381944447</v>
      </c>
      <c r="B3474" s="9"/>
      <c r="C3474" s="9"/>
      <c r="D3474" s="9"/>
      <c r="E3474" s="9">
        <v>1</v>
      </c>
      <c r="F3474" s="9">
        <v>1</v>
      </c>
    </row>
    <row r="3475" spans="1:6" x14ac:dyDescent="0.25">
      <c r="A3475" s="14">
        <v>42523.124976851854</v>
      </c>
      <c r="B3475" s="9"/>
      <c r="C3475" s="9"/>
      <c r="D3475" s="9"/>
      <c r="E3475" s="9">
        <v>1</v>
      </c>
      <c r="F3475" s="9">
        <v>1</v>
      </c>
    </row>
    <row r="3476" spans="1:6" x14ac:dyDescent="0.25">
      <c r="A3476" s="14">
        <v>42523.53087962963</v>
      </c>
      <c r="B3476" s="9"/>
      <c r="C3476" s="9">
        <v>1</v>
      </c>
      <c r="D3476" s="9"/>
      <c r="E3476" s="9"/>
      <c r="F3476" s="9">
        <v>1</v>
      </c>
    </row>
    <row r="3477" spans="1:6" x14ac:dyDescent="0.25">
      <c r="A3477" s="14">
        <v>42523.897129629629</v>
      </c>
      <c r="B3477" s="9"/>
      <c r="C3477" s="9"/>
      <c r="D3477" s="9"/>
      <c r="E3477" s="9">
        <v>1</v>
      </c>
      <c r="F3477" s="9">
        <v>1</v>
      </c>
    </row>
    <row r="3478" spans="1:6" x14ac:dyDescent="0.25">
      <c r="A3478" s="14">
        <v>42524.11037037037</v>
      </c>
      <c r="B3478" s="9"/>
      <c r="C3478" s="9">
        <v>1</v>
      </c>
      <c r="D3478" s="9"/>
      <c r="E3478" s="9"/>
      <c r="F3478" s="9">
        <v>1</v>
      </c>
    </row>
    <row r="3479" spans="1:6" x14ac:dyDescent="0.25">
      <c r="A3479" s="14">
        <v>42524.158171296294</v>
      </c>
      <c r="B3479" s="9"/>
      <c r="C3479" s="9">
        <v>1</v>
      </c>
      <c r="D3479" s="9"/>
      <c r="E3479" s="9"/>
      <c r="F3479" s="9">
        <v>1</v>
      </c>
    </row>
    <row r="3480" spans="1:6" x14ac:dyDescent="0.25">
      <c r="A3480" s="14">
        <v>42524.329675925925</v>
      </c>
      <c r="B3480" s="9"/>
      <c r="C3480" s="9"/>
      <c r="D3480" s="9"/>
      <c r="E3480" s="9">
        <v>1</v>
      </c>
      <c r="F3480" s="9">
        <v>1</v>
      </c>
    </row>
    <row r="3481" spans="1:6" x14ac:dyDescent="0.25">
      <c r="A3481" s="14">
        <v>42524.459328703706</v>
      </c>
      <c r="B3481" s="9"/>
      <c r="C3481" s="9">
        <v>1</v>
      </c>
      <c r="D3481" s="9"/>
      <c r="E3481" s="9"/>
      <c r="F3481" s="9">
        <v>1</v>
      </c>
    </row>
    <row r="3482" spans="1:6" x14ac:dyDescent="0.25">
      <c r="A3482" s="14">
        <v>42524.574305555558</v>
      </c>
      <c r="B3482" s="9"/>
      <c r="C3482" s="9"/>
      <c r="D3482" s="9"/>
      <c r="E3482" s="9">
        <v>1</v>
      </c>
      <c r="F3482" s="9">
        <v>1</v>
      </c>
    </row>
    <row r="3483" spans="1:6" x14ac:dyDescent="0.25">
      <c r="A3483" s="14">
        <v>42524.944722222222</v>
      </c>
      <c r="B3483" s="9"/>
      <c r="C3483" s="9">
        <v>1</v>
      </c>
      <c r="D3483" s="9"/>
      <c r="E3483" s="9"/>
      <c r="F3483" s="9">
        <v>1</v>
      </c>
    </row>
    <row r="3484" spans="1:6" x14ac:dyDescent="0.25">
      <c r="A3484" s="14">
        <v>42525.448611111111</v>
      </c>
      <c r="B3484" s="9"/>
      <c r="C3484" s="9">
        <v>1</v>
      </c>
      <c r="D3484" s="9"/>
      <c r="E3484" s="9"/>
      <c r="F3484" s="9">
        <v>1</v>
      </c>
    </row>
    <row r="3485" spans="1:6" x14ac:dyDescent="0.25">
      <c r="A3485" s="14">
        <v>42526.662997685184</v>
      </c>
      <c r="B3485" s="9"/>
      <c r="C3485" s="9">
        <v>1</v>
      </c>
      <c r="D3485" s="9"/>
      <c r="E3485" s="9"/>
      <c r="F3485" s="9">
        <v>1</v>
      </c>
    </row>
    <row r="3486" spans="1:6" x14ac:dyDescent="0.25">
      <c r="A3486" s="14">
        <v>42526.665902777779</v>
      </c>
      <c r="B3486" s="9"/>
      <c r="C3486" s="9"/>
      <c r="D3486" s="9"/>
      <c r="E3486" s="9">
        <v>1</v>
      </c>
      <c r="F3486" s="9">
        <v>1</v>
      </c>
    </row>
    <row r="3487" spans="1:6" x14ac:dyDescent="0.25">
      <c r="A3487" s="14">
        <v>42526.798993055556</v>
      </c>
      <c r="B3487" s="9"/>
      <c r="C3487" s="9">
        <v>1</v>
      </c>
      <c r="D3487" s="9"/>
      <c r="E3487" s="9"/>
      <c r="F3487" s="9">
        <v>1</v>
      </c>
    </row>
    <row r="3488" spans="1:6" x14ac:dyDescent="0.25">
      <c r="A3488" s="14">
        <v>42526.801203703704</v>
      </c>
      <c r="B3488" s="9"/>
      <c r="C3488" s="9">
        <v>1</v>
      </c>
      <c r="D3488" s="9"/>
      <c r="E3488" s="9"/>
      <c r="F3488" s="9">
        <v>1</v>
      </c>
    </row>
    <row r="3489" spans="1:6" x14ac:dyDescent="0.25">
      <c r="A3489" s="14">
        <v>42527.417337962965</v>
      </c>
      <c r="B3489" s="9"/>
      <c r="C3489" s="9">
        <v>1</v>
      </c>
      <c r="D3489" s="9"/>
      <c r="E3489" s="9"/>
      <c r="F3489" s="9">
        <v>1</v>
      </c>
    </row>
    <row r="3490" spans="1:6" x14ac:dyDescent="0.25">
      <c r="A3490" s="14">
        <v>42527.442662037036</v>
      </c>
      <c r="B3490" s="9"/>
      <c r="C3490" s="9">
        <v>1</v>
      </c>
      <c r="D3490" s="9"/>
      <c r="E3490" s="9"/>
      <c r="F3490" s="9">
        <v>1</v>
      </c>
    </row>
    <row r="3491" spans="1:6" x14ac:dyDescent="0.25">
      <c r="A3491" s="14">
        <v>42528.334293981483</v>
      </c>
      <c r="B3491" s="9"/>
      <c r="C3491" s="9">
        <v>1</v>
      </c>
      <c r="D3491" s="9"/>
      <c r="E3491" s="9"/>
      <c r="F3491" s="9">
        <v>1</v>
      </c>
    </row>
    <row r="3492" spans="1:6" x14ac:dyDescent="0.25">
      <c r="A3492" s="14">
        <v>42528.418287037035</v>
      </c>
      <c r="B3492" s="9">
        <v>1</v>
      </c>
      <c r="C3492" s="9"/>
      <c r="D3492" s="9"/>
      <c r="E3492" s="9"/>
      <c r="F3492" s="9">
        <v>1</v>
      </c>
    </row>
    <row r="3493" spans="1:6" x14ac:dyDescent="0.25">
      <c r="A3493" s="14">
        <v>42528.691064814811</v>
      </c>
      <c r="B3493" s="9"/>
      <c r="C3493" s="9">
        <v>1</v>
      </c>
      <c r="D3493" s="9"/>
      <c r="E3493" s="9"/>
      <c r="F3493" s="9">
        <v>1</v>
      </c>
    </row>
    <row r="3494" spans="1:6" x14ac:dyDescent="0.25">
      <c r="A3494" s="14">
        <v>42528.779363425929</v>
      </c>
      <c r="B3494" s="9">
        <v>1</v>
      </c>
      <c r="C3494" s="9"/>
      <c r="D3494" s="9"/>
      <c r="E3494" s="9"/>
      <c r="F3494" s="9">
        <v>1</v>
      </c>
    </row>
    <row r="3495" spans="1:6" x14ac:dyDescent="0.25">
      <c r="A3495" s="14">
        <v>42528.813680555555</v>
      </c>
      <c r="B3495" s="9"/>
      <c r="C3495" s="9"/>
      <c r="D3495" s="9"/>
      <c r="E3495" s="9">
        <v>1</v>
      </c>
      <c r="F3495" s="9">
        <v>1</v>
      </c>
    </row>
    <row r="3496" spans="1:6" x14ac:dyDescent="0.25">
      <c r="A3496" s="14">
        <v>42529.424421296295</v>
      </c>
      <c r="B3496" s="9"/>
      <c r="C3496" s="9">
        <v>1</v>
      </c>
      <c r="D3496" s="9"/>
      <c r="E3496" s="9"/>
      <c r="F3496" s="9">
        <v>1</v>
      </c>
    </row>
    <row r="3497" spans="1:6" x14ac:dyDescent="0.25">
      <c r="A3497" s="14">
        <v>42529.52238425926</v>
      </c>
      <c r="B3497" s="9"/>
      <c r="C3497" s="9">
        <v>1</v>
      </c>
      <c r="D3497" s="9"/>
      <c r="E3497" s="9"/>
      <c r="F3497" s="9">
        <v>1</v>
      </c>
    </row>
    <row r="3498" spans="1:6" x14ac:dyDescent="0.25">
      <c r="A3498" s="14">
        <v>42529.760798611111</v>
      </c>
      <c r="B3498" s="9"/>
      <c r="C3498" s="9">
        <v>1</v>
      </c>
      <c r="D3498" s="9"/>
      <c r="E3498" s="9"/>
      <c r="F3498" s="9">
        <v>1</v>
      </c>
    </row>
    <row r="3499" spans="1:6" x14ac:dyDescent="0.25">
      <c r="A3499" s="14">
        <v>42529.770775462966</v>
      </c>
      <c r="B3499" s="9"/>
      <c r="C3499" s="9"/>
      <c r="D3499" s="9"/>
      <c r="E3499" s="9">
        <v>1</v>
      </c>
      <c r="F3499" s="9">
        <v>1</v>
      </c>
    </row>
    <row r="3500" spans="1:6" x14ac:dyDescent="0.25">
      <c r="A3500" s="14">
        <v>42530.784699074073</v>
      </c>
      <c r="B3500" s="9">
        <v>1</v>
      </c>
      <c r="C3500" s="9"/>
      <c r="D3500" s="9"/>
      <c r="E3500" s="9"/>
      <c r="F3500" s="9">
        <v>1</v>
      </c>
    </row>
    <row r="3501" spans="1:6" x14ac:dyDescent="0.25">
      <c r="A3501" s="14">
        <v>42530.986944444441</v>
      </c>
      <c r="B3501" s="9"/>
      <c r="C3501" s="9">
        <v>1</v>
      </c>
      <c r="D3501" s="9"/>
      <c r="E3501" s="9"/>
      <c r="F3501" s="9">
        <v>1</v>
      </c>
    </row>
    <row r="3502" spans="1:6" x14ac:dyDescent="0.25">
      <c r="A3502" s="14">
        <v>42531.020104166666</v>
      </c>
      <c r="B3502" s="9"/>
      <c r="C3502" s="9">
        <v>1</v>
      </c>
      <c r="D3502" s="9"/>
      <c r="E3502" s="9"/>
      <c r="F3502" s="9">
        <v>1</v>
      </c>
    </row>
    <row r="3503" spans="1:6" x14ac:dyDescent="0.25">
      <c r="A3503" s="14">
        <v>42531.772361111114</v>
      </c>
      <c r="B3503" s="9"/>
      <c r="C3503" s="9"/>
      <c r="D3503" s="9"/>
      <c r="E3503" s="9">
        <v>1</v>
      </c>
      <c r="F3503" s="9">
        <v>1</v>
      </c>
    </row>
    <row r="3504" spans="1:6" x14ac:dyDescent="0.25">
      <c r="A3504" s="14">
        <v>42531.844189814816</v>
      </c>
      <c r="B3504" s="9"/>
      <c r="C3504" s="9"/>
      <c r="D3504" s="9"/>
      <c r="E3504" s="9">
        <v>1</v>
      </c>
      <c r="F3504" s="9">
        <v>1</v>
      </c>
    </row>
    <row r="3505" spans="1:6" x14ac:dyDescent="0.25">
      <c r="A3505" s="14">
        <v>42532.566412037035</v>
      </c>
      <c r="B3505" s="9">
        <v>1</v>
      </c>
      <c r="C3505" s="9"/>
      <c r="D3505" s="9"/>
      <c r="E3505" s="9"/>
      <c r="F3505" s="9">
        <v>1</v>
      </c>
    </row>
    <row r="3506" spans="1:6" x14ac:dyDescent="0.25">
      <c r="A3506" s="14">
        <v>42533.972384259258</v>
      </c>
      <c r="B3506" s="9"/>
      <c r="C3506" s="9">
        <v>1</v>
      </c>
      <c r="D3506" s="9"/>
      <c r="E3506" s="9"/>
      <c r="F3506" s="9">
        <v>1</v>
      </c>
    </row>
    <row r="3507" spans="1:6" x14ac:dyDescent="0.25">
      <c r="A3507" s="14">
        <v>42534.076377314814</v>
      </c>
      <c r="B3507" s="9"/>
      <c r="C3507" s="9">
        <v>1</v>
      </c>
      <c r="D3507" s="9"/>
      <c r="E3507" s="9"/>
      <c r="F3507" s="9">
        <v>1</v>
      </c>
    </row>
    <row r="3508" spans="1:6" x14ac:dyDescent="0.25">
      <c r="A3508" s="14">
        <v>42534.423148148147</v>
      </c>
      <c r="B3508" s="9"/>
      <c r="C3508" s="9">
        <v>1</v>
      </c>
      <c r="D3508" s="9"/>
      <c r="E3508" s="9"/>
      <c r="F3508" s="9">
        <v>1</v>
      </c>
    </row>
    <row r="3509" spans="1:6" x14ac:dyDescent="0.25">
      <c r="A3509" s="14">
        <v>42534.441238425927</v>
      </c>
      <c r="B3509" s="9"/>
      <c r="C3509" s="9">
        <v>1</v>
      </c>
      <c r="D3509" s="9"/>
      <c r="E3509" s="9"/>
      <c r="F3509" s="9">
        <v>1</v>
      </c>
    </row>
    <row r="3510" spans="1:6" x14ac:dyDescent="0.25">
      <c r="A3510" s="14">
        <v>42534.658541666664</v>
      </c>
      <c r="B3510" s="9"/>
      <c r="C3510" s="9">
        <v>1</v>
      </c>
      <c r="D3510" s="9"/>
      <c r="E3510" s="9"/>
      <c r="F3510" s="9">
        <v>1</v>
      </c>
    </row>
    <row r="3511" spans="1:6" x14ac:dyDescent="0.25">
      <c r="A3511" s="14">
        <v>42534.687291666669</v>
      </c>
      <c r="B3511" s="9"/>
      <c r="C3511" s="9"/>
      <c r="D3511" s="9"/>
      <c r="E3511" s="9">
        <v>1</v>
      </c>
      <c r="F3511" s="9">
        <v>1</v>
      </c>
    </row>
    <row r="3512" spans="1:6" x14ac:dyDescent="0.25">
      <c r="A3512" s="14">
        <v>42534.724988425929</v>
      </c>
      <c r="B3512" s="9"/>
      <c r="C3512" s="9">
        <v>1</v>
      </c>
      <c r="D3512" s="9"/>
      <c r="E3512" s="9"/>
      <c r="F3512" s="9">
        <v>1</v>
      </c>
    </row>
    <row r="3513" spans="1:6" x14ac:dyDescent="0.25">
      <c r="A3513" s="14">
        <v>42534.841516203705</v>
      </c>
      <c r="B3513" s="9"/>
      <c r="C3513" s="9"/>
      <c r="D3513" s="9"/>
      <c r="E3513" s="9">
        <v>1</v>
      </c>
      <c r="F3513" s="9">
        <v>1</v>
      </c>
    </row>
    <row r="3514" spans="1:6" x14ac:dyDescent="0.25">
      <c r="A3514" s="14">
        <v>42535.119143518517</v>
      </c>
      <c r="B3514" s="9"/>
      <c r="C3514" s="9">
        <v>1</v>
      </c>
      <c r="D3514" s="9"/>
      <c r="E3514" s="9"/>
      <c r="F3514" s="9">
        <v>1</v>
      </c>
    </row>
    <row r="3515" spans="1:6" x14ac:dyDescent="0.25">
      <c r="A3515" s="14">
        <v>42535.283946759257</v>
      </c>
      <c r="B3515" s="9">
        <v>1</v>
      </c>
      <c r="C3515" s="9"/>
      <c r="D3515" s="9"/>
      <c r="E3515" s="9"/>
      <c r="F3515" s="9">
        <v>1</v>
      </c>
    </row>
    <row r="3516" spans="1:6" x14ac:dyDescent="0.25">
      <c r="A3516" s="14">
        <v>42535.476076388892</v>
      </c>
      <c r="B3516" s="9"/>
      <c r="C3516" s="9">
        <v>1</v>
      </c>
      <c r="D3516" s="9"/>
      <c r="E3516" s="9"/>
      <c r="F3516" s="9">
        <v>1</v>
      </c>
    </row>
    <row r="3517" spans="1:6" x14ac:dyDescent="0.25">
      <c r="A3517" s="14">
        <v>42535.601157407407</v>
      </c>
      <c r="B3517" s="9"/>
      <c r="C3517" s="9"/>
      <c r="D3517" s="9"/>
      <c r="E3517" s="9">
        <v>1</v>
      </c>
      <c r="F3517" s="9">
        <v>1</v>
      </c>
    </row>
    <row r="3518" spans="1:6" x14ac:dyDescent="0.25">
      <c r="A3518" s="14">
        <v>42535.770324074074</v>
      </c>
      <c r="B3518" s="9"/>
      <c r="C3518" s="9"/>
      <c r="D3518" s="9"/>
      <c r="E3518" s="9">
        <v>1</v>
      </c>
      <c r="F3518" s="9">
        <v>1</v>
      </c>
    </row>
    <row r="3519" spans="1:6" x14ac:dyDescent="0.25">
      <c r="A3519" s="14">
        <v>42536.038287037038</v>
      </c>
      <c r="B3519" s="9"/>
      <c r="C3519" s="9">
        <v>1</v>
      </c>
      <c r="D3519" s="9"/>
      <c r="E3519" s="9"/>
      <c r="F3519" s="9">
        <v>1</v>
      </c>
    </row>
    <row r="3520" spans="1:6" x14ac:dyDescent="0.25">
      <c r="A3520" s="14">
        <v>42536.398680555554</v>
      </c>
      <c r="B3520" s="9"/>
      <c r="C3520" s="9"/>
      <c r="D3520" s="9"/>
      <c r="E3520" s="9">
        <v>1</v>
      </c>
      <c r="F3520" s="9">
        <v>1</v>
      </c>
    </row>
    <row r="3521" spans="1:6" x14ac:dyDescent="0.25">
      <c r="A3521" s="14">
        <v>42536.607314814813</v>
      </c>
      <c r="B3521" s="9"/>
      <c r="C3521" s="9"/>
      <c r="D3521" s="9"/>
      <c r="E3521" s="9">
        <v>1</v>
      </c>
      <c r="F3521" s="9">
        <v>1</v>
      </c>
    </row>
    <row r="3522" spans="1:6" x14ac:dyDescent="0.25">
      <c r="A3522" s="14">
        <v>42536.654467592591</v>
      </c>
      <c r="B3522" s="9"/>
      <c r="C3522" s="9">
        <v>1</v>
      </c>
      <c r="D3522" s="9"/>
      <c r="E3522" s="9"/>
      <c r="F3522" s="9">
        <v>1</v>
      </c>
    </row>
    <row r="3523" spans="1:6" x14ac:dyDescent="0.25">
      <c r="A3523" s="14">
        <v>42538.527499999997</v>
      </c>
      <c r="B3523" s="9"/>
      <c r="C3523" s="9"/>
      <c r="D3523" s="9"/>
      <c r="E3523" s="9">
        <v>1</v>
      </c>
      <c r="F3523" s="9">
        <v>1</v>
      </c>
    </row>
    <row r="3524" spans="1:6" x14ac:dyDescent="0.25">
      <c r="A3524" s="14">
        <v>42538.534560185188</v>
      </c>
      <c r="B3524" s="9"/>
      <c r="C3524" s="9">
        <v>1</v>
      </c>
      <c r="D3524" s="9"/>
      <c r="E3524" s="9"/>
      <c r="F3524" s="9">
        <v>1</v>
      </c>
    </row>
    <row r="3525" spans="1:6" x14ac:dyDescent="0.25">
      <c r="A3525" s="14">
        <v>42538.547094907408</v>
      </c>
      <c r="B3525" s="9"/>
      <c r="C3525" s="9">
        <v>1</v>
      </c>
      <c r="D3525" s="9"/>
      <c r="E3525" s="9"/>
      <c r="F3525" s="9">
        <v>1</v>
      </c>
    </row>
    <row r="3526" spans="1:6" x14ac:dyDescent="0.25">
      <c r="A3526" s="14">
        <v>42538.548472222225</v>
      </c>
      <c r="B3526" s="9"/>
      <c r="C3526" s="9">
        <v>1</v>
      </c>
      <c r="D3526" s="9"/>
      <c r="E3526" s="9"/>
      <c r="F3526" s="9">
        <v>1</v>
      </c>
    </row>
    <row r="3527" spans="1:6" x14ac:dyDescent="0.25">
      <c r="A3527" s="14">
        <v>42538.564097222225</v>
      </c>
      <c r="B3527" s="9"/>
      <c r="C3527" s="9">
        <v>1</v>
      </c>
      <c r="D3527" s="9"/>
      <c r="E3527" s="9"/>
      <c r="F3527" s="9">
        <v>1</v>
      </c>
    </row>
    <row r="3528" spans="1:6" x14ac:dyDescent="0.25">
      <c r="A3528" s="14">
        <v>42538.759976851848</v>
      </c>
      <c r="B3528" s="9"/>
      <c r="C3528" s="9">
        <v>1</v>
      </c>
      <c r="D3528" s="9"/>
      <c r="E3528" s="9"/>
      <c r="F3528" s="9">
        <v>1</v>
      </c>
    </row>
    <row r="3529" spans="1:6" x14ac:dyDescent="0.25">
      <c r="A3529" s="14">
        <v>42539.641435185185</v>
      </c>
      <c r="B3529" s="9"/>
      <c r="C3529" s="9"/>
      <c r="D3529" s="9"/>
      <c r="E3529" s="9">
        <v>1</v>
      </c>
      <c r="F3529" s="9">
        <v>1</v>
      </c>
    </row>
    <row r="3530" spans="1:6" x14ac:dyDescent="0.25">
      <c r="A3530" s="14">
        <v>42540.385196759256</v>
      </c>
      <c r="B3530" s="9"/>
      <c r="C3530" s="9">
        <v>1</v>
      </c>
      <c r="D3530" s="9"/>
      <c r="E3530" s="9"/>
      <c r="F3530" s="9">
        <v>1</v>
      </c>
    </row>
    <row r="3531" spans="1:6" x14ac:dyDescent="0.25">
      <c r="A3531" s="14">
        <v>42541.293182870373</v>
      </c>
      <c r="B3531" s="9"/>
      <c r="C3531" s="9"/>
      <c r="D3531" s="9"/>
      <c r="E3531" s="9">
        <v>1</v>
      </c>
      <c r="F3531" s="9">
        <v>1</v>
      </c>
    </row>
    <row r="3532" spans="1:6" x14ac:dyDescent="0.25">
      <c r="A3532" s="14">
        <v>42541.629178240742</v>
      </c>
      <c r="B3532" s="9">
        <v>1</v>
      </c>
      <c r="C3532" s="9"/>
      <c r="D3532" s="9"/>
      <c r="E3532" s="9"/>
      <c r="F3532" s="9">
        <v>1</v>
      </c>
    </row>
    <row r="3533" spans="1:6" x14ac:dyDescent="0.25">
      <c r="A3533" s="14">
        <v>42542.318090277775</v>
      </c>
      <c r="B3533" s="9">
        <v>1</v>
      </c>
      <c r="C3533" s="9"/>
      <c r="D3533" s="9"/>
      <c r="E3533" s="9"/>
      <c r="F3533" s="9">
        <v>1</v>
      </c>
    </row>
    <row r="3534" spans="1:6" x14ac:dyDescent="0.25">
      <c r="A3534" s="14">
        <v>42543.457268518519</v>
      </c>
      <c r="B3534" s="9">
        <v>1</v>
      </c>
      <c r="C3534" s="9"/>
      <c r="D3534" s="9"/>
      <c r="E3534" s="9"/>
      <c r="F3534" s="9">
        <v>1</v>
      </c>
    </row>
    <row r="3535" spans="1:6" x14ac:dyDescent="0.25">
      <c r="A3535" s="14">
        <v>42543.580231481479</v>
      </c>
      <c r="B3535" s="9"/>
      <c r="C3535" s="9">
        <v>1</v>
      </c>
      <c r="D3535" s="9"/>
      <c r="E3535" s="9"/>
      <c r="F3535" s="9">
        <v>1</v>
      </c>
    </row>
    <row r="3536" spans="1:6" x14ac:dyDescent="0.25">
      <c r="A3536" s="14">
        <v>42543.654444444444</v>
      </c>
      <c r="B3536" s="9"/>
      <c r="C3536" s="9"/>
      <c r="D3536" s="9"/>
      <c r="E3536" s="9">
        <v>1</v>
      </c>
      <c r="F3536" s="9">
        <v>1</v>
      </c>
    </row>
    <row r="3537" spans="1:6" x14ac:dyDescent="0.25">
      <c r="A3537" s="14">
        <v>42544.605995370373</v>
      </c>
      <c r="B3537" s="9"/>
      <c r="C3537" s="9"/>
      <c r="D3537" s="9"/>
      <c r="E3537" s="9">
        <v>1</v>
      </c>
      <c r="F3537" s="9">
        <v>1</v>
      </c>
    </row>
    <row r="3538" spans="1:6" x14ac:dyDescent="0.25">
      <c r="A3538" s="14">
        <v>42544.916863425926</v>
      </c>
      <c r="B3538" s="9"/>
      <c r="C3538" s="9"/>
      <c r="D3538" s="9"/>
      <c r="E3538" s="9">
        <v>1</v>
      </c>
      <c r="F3538" s="9">
        <v>1</v>
      </c>
    </row>
    <row r="3539" spans="1:6" x14ac:dyDescent="0.25">
      <c r="A3539" s="14">
        <v>42545.27</v>
      </c>
      <c r="B3539" s="9"/>
      <c r="C3539" s="9"/>
      <c r="D3539" s="9"/>
      <c r="E3539" s="9">
        <v>1</v>
      </c>
      <c r="F3539" s="9">
        <v>1</v>
      </c>
    </row>
    <row r="3540" spans="1:6" x14ac:dyDescent="0.25">
      <c r="A3540" s="14">
        <v>42545.496932870374</v>
      </c>
      <c r="B3540" s="9"/>
      <c r="C3540" s="9">
        <v>1</v>
      </c>
      <c r="D3540" s="9"/>
      <c r="E3540" s="9"/>
      <c r="F3540" s="9">
        <v>1</v>
      </c>
    </row>
    <row r="3541" spans="1:6" x14ac:dyDescent="0.25">
      <c r="A3541" s="14">
        <v>42545.56585648148</v>
      </c>
      <c r="B3541" s="9"/>
      <c r="C3541" s="9"/>
      <c r="D3541" s="9"/>
      <c r="E3541" s="9">
        <v>1</v>
      </c>
      <c r="F3541" s="9">
        <v>1</v>
      </c>
    </row>
    <row r="3542" spans="1:6" x14ac:dyDescent="0.25">
      <c r="A3542" s="14">
        <v>42546.653900462959</v>
      </c>
      <c r="B3542" s="9"/>
      <c r="C3542" s="9"/>
      <c r="D3542" s="9"/>
      <c r="E3542" s="9">
        <v>1</v>
      </c>
      <c r="F3542" s="9">
        <v>1</v>
      </c>
    </row>
    <row r="3543" spans="1:6" x14ac:dyDescent="0.25">
      <c r="A3543" s="14">
        <v>42547.984664351854</v>
      </c>
      <c r="B3543" s="9"/>
      <c r="C3543" s="9">
        <v>1</v>
      </c>
      <c r="D3543" s="9"/>
      <c r="E3543" s="9"/>
      <c r="F3543" s="9">
        <v>1</v>
      </c>
    </row>
    <row r="3544" spans="1:6" x14ac:dyDescent="0.25">
      <c r="A3544" s="14">
        <v>42548.061527777776</v>
      </c>
      <c r="B3544" s="9"/>
      <c r="C3544" s="9"/>
      <c r="D3544" s="9"/>
      <c r="E3544" s="9">
        <v>1</v>
      </c>
      <c r="F3544" s="9">
        <v>1</v>
      </c>
    </row>
    <row r="3545" spans="1:6" x14ac:dyDescent="0.25">
      <c r="A3545" s="14">
        <v>42548.241527777776</v>
      </c>
      <c r="B3545" s="9"/>
      <c r="C3545" s="9">
        <v>1</v>
      </c>
      <c r="D3545" s="9"/>
      <c r="E3545" s="9"/>
      <c r="F3545" s="9">
        <v>1</v>
      </c>
    </row>
    <row r="3546" spans="1:6" x14ac:dyDescent="0.25">
      <c r="A3546" s="14">
        <v>42548.430196759262</v>
      </c>
      <c r="B3546" s="9"/>
      <c r="C3546" s="9"/>
      <c r="D3546" s="9"/>
      <c r="E3546" s="9">
        <v>1</v>
      </c>
      <c r="F3546" s="9">
        <v>1</v>
      </c>
    </row>
    <row r="3547" spans="1:6" x14ac:dyDescent="0.25">
      <c r="A3547" s="14">
        <v>42548.667858796296</v>
      </c>
      <c r="B3547" s="9"/>
      <c r="C3547" s="9">
        <v>1</v>
      </c>
      <c r="D3547" s="9"/>
      <c r="E3547" s="9"/>
      <c r="F3547" s="9">
        <v>1</v>
      </c>
    </row>
    <row r="3548" spans="1:6" x14ac:dyDescent="0.25">
      <c r="A3548" s="14">
        <v>42548.867824074077</v>
      </c>
      <c r="B3548" s="9"/>
      <c r="C3548" s="9"/>
      <c r="D3548" s="9"/>
      <c r="E3548" s="9">
        <v>1</v>
      </c>
      <c r="F3548" s="9">
        <v>1</v>
      </c>
    </row>
    <row r="3549" spans="1:6" x14ac:dyDescent="0.25">
      <c r="A3549" s="14">
        <v>42549.457384259258</v>
      </c>
      <c r="B3549" s="9"/>
      <c r="C3549" s="9"/>
      <c r="D3549" s="9"/>
      <c r="E3549" s="9">
        <v>1</v>
      </c>
      <c r="F3549" s="9">
        <v>1</v>
      </c>
    </row>
    <row r="3550" spans="1:6" x14ac:dyDescent="0.25">
      <c r="A3550" s="14">
        <v>42549.51462962963</v>
      </c>
      <c r="B3550" s="9"/>
      <c r="C3550" s="9"/>
      <c r="D3550" s="9"/>
      <c r="E3550" s="9">
        <v>1</v>
      </c>
      <c r="F3550" s="9">
        <v>1</v>
      </c>
    </row>
    <row r="3551" spans="1:6" x14ac:dyDescent="0.25">
      <c r="A3551" s="14">
        <v>42549.708379629628</v>
      </c>
      <c r="B3551" s="9">
        <v>1</v>
      </c>
      <c r="C3551" s="9"/>
      <c r="D3551" s="9"/>
      <c r="E3551" s="9"/>
      <c r="F3551" s="9">
        <v>1</v>
      </c>
    </row>
    <row r="3552" spans="1:6" x14ac:dyDescent="0.25">
      <c r="A3552" s="14">
        <v>42549.840115740742</v>
      </c>
      <c r="B3552" s="9"/>
      <c r="C3552" s="9">
        <v>1</v>
      </c>
      <c r="D3552" s="9"/>
      <c r="E3552" s="9"/>
      <c r="F3552" s="9">
        <v>1</v>
      </c>
    </row>
    <row r="3553" spans="1:6" x14ac:dyDescent="0.25">
      <c r="A3553" s="14">
        <v>42550.49355324074</v>
      </c>
      <c r="B3553" s="9"/>
      <c r="C3553" s="9"/>
      <c r="D3553" s="9"/>
      <c r="E3553" s="9">
        <v>1</v>
      </c>
      <c r="F3553" s="9">
        <v>1</v>
      </c>
    </row>
    <row r="3554" spans="1:6" x14ac:dyDescent="0.25">
      <c r="A3554" s="14">
        <v>42550.89398148148</v>
      </c>
      <c r="B3554" s="9"/>
      <c r="C3554" s="9">
        <v>1</v>
      </c>
      <c r="D3554" s="9"/>
      <c r="E3554" s="9"/>
      <c r="F3554" s="9">
        <v>1</v>
      </c>
    </row>
    <row r="3555" spans="1:6" x14ac:dyDescent="0.25">
      <c r="A3555" s="14">
        <v>42551.675856481481</v>
      </c>
      <c r="B3555" s="9">
        <v>1</v>
      </c>
      <c r="C3555" s="9"/>
      <c r="D3555" s="9"/>
      <c r="E3555" s="9"/>
      <c r="F3555" s="9">
        <v>1</v>
      </c>
    </row>
    <row r="3556" spans="1:6" x14ac:dyDescent="0.25">
      <c r="A3556" s="14">
        <v>42551.720520833333</v>
      </c>
      <c r="B3556" s="9">
        <v>1</v>
      </c>
      <c r="C3556" s="9"/>
      <c r="D3556" s="9"/>
      <c r="E3556" s="9"/>
      <c r="F3556" s="9">
        <v>1</v>
      </c>
    </row>
    <row r="3557" spans="1:6" x14ac:dyDescent="0.25">
      <c r="A3557" s="14">
        <v>42551.75335648148</v>
      </c>
      <c r="B3557" s="9"/>
      <c r="C3557" s="9">
        <v>1</v>
      </c>
      <c r="D3557" s="9"/>
      <c r="E3557" s="9"/>
      <c r="F3557" s="9">
        <v>1</v>
      </c>
    </row>
    <row r="3558" spans="1:6" x14ac:dyDescent="0.25">
      <c r="A3558" s="14">
        <v>42551.84002314815</v>
      </c>
      <c r="B3558" s="9"/>
      <c r="C3558" s="9"/>
      <c r="D3558" s="9"/>
      <c r="E3558" s="9">
        <v>1</v>
      </c>
      <c r="F3558" s="9">
        <v>1</v>
      </c>
    </row>
    <row r="3559" spans="1:6" x14ac:dyDescent="0.25">
      <c r="A3559" s="14">
        <v>42552.106793981482</v>
      </c>
      <c r="B3559" s="9"/>
      <c r="C3559" s="9"/>
      <c r="D3559" s="9"/>
      <c r="E3559" s="9">
        <v>1</v>
      </c>
      <c r="F3559" s="9">
        <v>1</v>
      </c>
    </row>
    <row r="3560" spans="1:6" x14ac:dyDescent="0.25">
      <c r="A3560" s="14">
        <v>42552.445659722223</v>
      </c>
      <c r="B3560" s="9"/>
      <c r="C3560" s="9">
        <v>1</v>
      </c>
      <c r="D3560" s="9"/>
      <c r="E3560" s="9"/>
      <c r="F3560" s="9">
        <v>1</v>
      </c>
    </row>
    <row r="3561" spans="1:6" x14ac:dyDescent="0.25">
      <c r="A3561" s="14">
        <v>42553.335810185185</v>
      </c>
      <c r="B3561" s="9"/>
      <c r="C3561" s="9"/>
      <c r="D3561" s="9"/>
      <c r="E3561" s="9">
        <v>1</v>
      </c>
      <c r="F3561" s="9">
        <v>1</v>
      </c>
    </row>
    <row r="3562" spans="1:6" x14ac:dyDescent="0.25">
      <c r="A3562" s="14">
        <v>42553.375092592592</v>
      </c>
      <c r="B3562" s="9"/>
      <c r="C3562" s="9"/>
      <c r="D3562" s="9"/>
      <c r="E3562" s="9">
        <v>1</v>
      </c>
      <c r="F3562" s="9">
        <v>1</v>
      </c>
    </row>
    <row r="3563" spans="1:6" x14ac:dyDescent="0.25">
      <c r="A3563" s="14">
        <v>42553.473645833335</v>
      </c>
      <c r="B3563" s="9"/>
      <c r="C3563" s="9"/>
      <c r="D3563" s="9"/>
      <c r="E3563" s="9">
        <v>1</v>
      </c>
      <c r="F3563" s="9">
        <v>1</v>
      </c>
    </row>
    <row r="3564" spans="1:6" x14ac:dyDescent="0.25">
      <c r="A3564" s="14">
        <v>42553.718194444446</v>
      </c>
      <c r="B3564" s="9"/>
      <c r="C3564" s="9"/>
      <c r="D3564" s="9"/>
      <c r="E3564" s="9">
        <v>1</v>
      </c>
      <c r="F3564" s="9">
        <v>1</v>
      </c>
    </row>
    <row r="3565" spans="1:6" x14ac:dyDescent="0.25">
      <c r="A3565" s="14">
        <v>42554.709155092591</v>
      </c>
      <c r="B3565" s="9"/>
      <c r="C3565" s="9">
        <v>1</v>
      </c>
      <c r="D3565" s="9"/>
      <c r="E3565" s="9"/>
      <c r="F3565" s="9">
        <v>1</v>
      </c>
    </row>
    <row r="3566" spans="1:6" x14ac:dyDescent="0.25">
      <c r="A3566" s="14">
        <v>42554.958379629628</v>
      </c>
      <c r="B3566" s="9"/>
      <c r="C3566" s="9"/>
      <c r="D3566" s="9"/>
      <c r="E3566" s="9">
        <v>1</v>
      </c>
      <c r="F3566" s="9">
        <v>1</v>
      </c>
    </row>
    <row r="3567" spans="1:6" x14ac:dyDescent="0.25">
      <c r="A3567" s="14">
        <v>42555.132152777776</v>
      </c>
      <c r="B3567" s="9"/>
      <c r="C3567" s="9">
        <v>1</v>
      </c>
      <c r="D3567" s="9"/>
      <c r="E3567" s="9"/>
      <c r="F3567" s="9">
        <v>1</v>
      </c>
    </row>
    <row r="3568" spans="1:6" x14ac:dyDescent="0.25">
      <c r="A3568" s="14">
        <v>42555.46361111111</v>
      </c>
      <c r="B3568" s="9"/>
      <c r="C3568" s="9"/>
      <c r="D3568" s="9"/>
      <c r="E3568" s="9">
        <v>1</v>
      </c>
      <c r="F3568" s="9">
        <v>1</v>
      </c>
    </row>
    <row r="3569" spans="1:6" x14ac:dyDescent="0.25">
      <c r="A3569" s="14">
        <v>42555.490405092591</v>
      </c>
      <c r="B3569" s="9"/>
      <c r="C3569" s="9">
        <v>1</v>
      </c>
      <c r="D3569" s="9"/>
      <c r="E3569" s="9"/>
      <c r="F3569" s="9">
        <v>1</v>
      </c>
    </row>
    <row r="3570" spans="1:6" x14ac:dyDescent="0.25">
      <c r="A3570" s="14">
        <v>42556.296157407407</v>
      </c>
      <c r="B3570" s="9"/>
      <c r="C3570" s="9"/>
      <c r="D3570" s="9"/>
      <c r="E3570" s="9">
        <v>1</v>
      </c>
      <c r="F3570" s="9">
        <v>1</v>
      </c>
    </row>
    <row r="3571" spans="1:6" x14ac:dyDescent="0.25">
      <c r="A3571" s="14">
        <v>42556.375034722223</v>
      </c>
      <c r="B3571" s="9"/>
      <c r="C3571" s="9">
        <v>1</v>
      </c>
      <c r="D3571" s="9"/>
      <c r="E3571" s="9"/>
      <c r="F3571" s="9">
        <v>1</v>
      </c>
    </row>
    <row r="3572" spans="1:6" x14ac:dyDescent="0.25">
      <c r="A3572" s="14">
        <v>42556.458912037036</v>
      </c>
      <c r="B3572" s="9">
        <v>1</v>
      </c>
      <c r="C3572" s="9"/>
      <c r="D3572" s="9"/>
      <c r="E3572" s="9"/>
      <c r="F3572" s="9">
        <v>1</v>
      </c>
    </row>
    <row r="3573" spans="1:6" x14ac:dyDescent="0.25">
      <c r="A3573" s="14">
        <v>42556.482372685183</v>
      </c>
      <c r="B3573" s="9"/>
      <c r="C3573" s="9">
        <v>1</v>
      </c>
      <c r="D3573" s="9"/>
      <c r="E3573" s="9"/>
      <c r="F3573" s="9">
        <v>1</v>
      </c>
    </row>
    <row r="3574" spans="1:6" x14ac:dyDescent="0.25">
      <c r="A3574" s="14">
        <v>42556.487372685187</v>
      </c>
      <c r="B3574" s="9"/>
      <c r="C3574" s="9">
        <v>1</v>
      </c>
      <c r="D3574" s="9"/>
      <c r="E3574" s="9"/>
      <c r="F3574" s="9">
        <v>1</v>
      </c>
    </row>
    <row r="3575" spans="1:6" x14ac:dyDescent="0.25">
      <c r="A3575" s="14">
        <v>42556.598854166667</v>
      </c>
      <c r="B3575" s="9">
        <v>1</v>
      </c>
      <c r="C3575" s="9"/>
      <c r="D3575" s="9"/>
      <c r="E3575" s="9"/>
      <c r="F3575" s="9">
        <v>1</v>
      </c>
    </row>
    <row r="3576" spans="1:6" x14ac:dyDescent="0.25">
      <c r="A3576" s="14">
        <v>42556.664687500001</v>
      </c>
      <c r="B3576" s="9"/>
      <c r="C3576" s="9"/>
      <c r="D3576" s="9"/>
      <c r="E3576" s="9">
        <v>1</v>
      </c>
      <c r="F3576" s="9">
        <v>1</v>
      </c>
    </row>
    <row r="3577" spans="1:6" x14ac:dyDescent="0.25">
      <c r="A3577" s="14">
        <v>42557.584120370368</v>
      </c>
      <c r="B3577" s="9"/>
      <c r="C3577" s="9"/>
      <c r="D3577" s="9"/>
      <c r="E3577" s="9">
        <v>1</v>
      </c>
      <c r="F3577" s="9">
        <v>1</v>
      </c>
    </row>
    <row r="3578" spans="1:6" x14ac:dyDescent="0.25">
      <c r="A3578" s="14">
        <v>42557.981099537035</v>
      </c>
      <c r="B3578" s="9"/>
      <c r="C3578" s="9"/>
      <c r="D3578" s="9"/>
      <c r="E3578" s="9">
        <v>1</v>
      </c>
      <c r="F3578" s="9">
        <v>1</v>
      </c>
    </row>
    <row r="3579" spans="1:6" x14ac:dyDescent="0.25">
      <c r="A3579" s="14">
        <v>42558.781180555554</v>
      </c>
      <c r="B3579" s="9"/>
      <c r="C3579" s="9">
        <v>1</v>
      </c>
      <c r="D3579" s="9"/>
      <c r="E3579" s="9"/>
      <c r="F3579" s="9">
        <v>1</v>
      </c>
    </row>
    <row r="3580" spans="1:6" x14ac:dyDescent="0.25">
      <c r="A3580" s="14">
        <v>42558.855810185189</v>
      </c>
      <c r="B3580" s="9">
        <v>1</v>
      </c>
      <c r="C3580" s="9"/>
      <c r="D3580" s="9"/>
      <c r="E3580" s="9"/>
      <c r="F3580" s="9">
        <v>1</v>
      </c>
    </row>
    <row r="3581" spans="1:6" x14ac:dyDescent="0.25">
      <c r="A3581" s="14">
        <v>42559.222870370373</v>
      </c>
      <c r="B3581" s="9"/>
      <c r="C3581" s="9"/>
      <c r="D3581" s="9"/>
      <c r="E3581" s="9">
        <v>1</v>
      </c>
      <c r="F3581" s="9">
        <v>1</v>
      </c>
    </row>
    <row r="3582" spans="1:6" x14ac:dyDescent="0.25">
      <c r="A3582" s="14">
        <v>42559.2656712963</v>
      </c>
      <c r="B3582" s="9"/>
      <c r="C3582" s="9">
        <v>1</v>
      </c>
      <c r="D3582" s="9"/>
      <c r="E3582" s="9"/>
      <c r="F3582" s="9">
        <v>1</v>
      </c>
    </row>
    <row r="3583" spans="1:6" x14ac:dyDescent="0.25">
      <c r="A3583" s="14">
        <v>42559.547337962962</v>
      </c>
      <c r="B3583" s="9"/>
      <c r="C3583" s="9"/>
      <c r="D3583" s="9"/>
      <c r="E3583" s="9">
        <v>1</v>
      </c>
      <c r="F3583" s="9">
        <v>1</v>
      </c>
    </row>
    <row r="3584" spans="1:6" x14ac:dyDescent="0.25">
      <c r="A3584" s="14">
        <v>42559.568391203706</v>
      </c>
      <c r="B3584" s="9"/>
      <c r="C3584" s="9"/>
      <c r="D3584" s="9"/>
      <c r="E3584" s="9">
        <v>1</v>
      </c>
      <c r="F3584" s="9">
        <v>1</v>
      </c>
    </row>
    <row r="3585" spans="1:6" x14ac:dyDescent="0.25">
      <c r="A3585" s="14">
        <v>42559.605844907404</v>
      </c>
      <c r="B3585" s="9"/>
      <c r="C3585" s="9">
        <v>1</v>
      </c>
      <c r="D3585" s="9"/>
      <c r="E3585" s="9"/>
      <c r="F3585" s="9">
        <v>1</v>
      </c>
    </row>
    <row r="3586" spans="1:6" x14ac:dyDescent="0.25">
      <c r="A3586" s="14">
        <v>42560.946331018517</v>
      </c>
      <c r="B3586" s="9"/>
      <c r="C3586" s="9"/>
      <c r="D3586" s="9"/>
      <c r="E3586" s="9">
        <v>1</v>
      </c>
      <c r="F3586" s="9">
        <v>1</v>
      </c>
    </row>
    <row r="3587" spans="1:6" x14ac:dyDescent="0.25">
      <c r="A3587" s="14">
        <v>42561.575543981482</v>
      </c>
      <c r="B3587" s="9"/>
      <c r="C3587" s="9"/>
      <c r="D3587" s="9"/>
      <c r="E3587" s="9">
        <v>1</v>
      </c>
      <c r="F3587" s="9">
        <v>1</v>
      </c>
    </row>
    <row r="3588" spans="1:6" x14ac:dyDescent="0.25">
      <c r="A3588" s="14">
        <v>42561.621087962965</v>
      </c>
      <c r="B3588" s="9">
        <v>1</v>
      </c>
      <c r="C3588" s="9"/>
      <c r="D3588" s="9"/>
      <c r="E3588" s="9"/>
      <c r="F3588" s="9">
        <v>1</v>
      </c>
    </row>
    <row r="3589" spans="1:6" x14ac:dyDescent="0.25">
      <c r="A3589" s="14">
        <v>42563.724618055552</v>
      </c>
      <c r="B3589" s="9"/>
      <c r="C3589" s="9"/>
      <c r="D3589" s="9"/>
      <c r="E3589" s="9">
        <v>1</v>
      </c>
      <c r="F3589" s="9">
        <v>1</v>
      </c>
    </row>
    <row r="3590" spans="1:6" x14ac:dyDescent="0.25">
      <c r="A3590" s="14">
        <v>42563.817986111113</v>
      </c>
      <c r="B3590" s="9"/>
      <c r="C3590" s="9"/>
      <c r="D3590" s="9"/>
      <c r="E3590" s="9">
        <v>1</v>
      </c>
      <c r="F3590" s="9">
        <v>1</v>
      </c>
    </row>
    <row r="3591" spans="1:6" x14ac:dyDescent="0.25">
      <c r="A3591" s="14">
        <v>42564.672743055555</v>
      </c>
      <c r="B3591" s="9"/>
      <c r="C3591" s="9"/>
      <c r="D3591" s="9"/>
      <c r="E3591" s="9">
        <v>1</v>
      </c>
      <c r="F3591" s="9">
        <v>1</v>
      </c>
    </row>
    <row r="3592" spans="1:6" x14ac:dyDescent="0.25">
      <c r="A3592" s="14">
        <v>42564.745474537034</v>
      </c>
      <c r="B3592" s="9"/>
      <c r="C3592" s="9"/>
      <c r="D3592" s="9"/>
      <c r="E3592" s="9">
        <v>1</v>
      </c>
      <c r="F3592" s="9">
        <v>1</v>
      </c>
    </row>
    <row r="3593" spans="1:6" x14ac:dyDescent="0.25">
      <c r="A3593" s="14">
        <v>42564.800763888888</v>
      </c>
      <c r="B3593" s="9"/>
      <c r="C3593" s="9"/>
      <c r="D3593" s="9"/>
      <c r="E3593" s="9">
        <v>1</v>
      </c>
      <c r="F3593" s="9">
        <v>1</v>
      </c>
    </row>
    <row r="3594" spans="1:6" x14ac:dyDescent="0.25">
      <c r="A3594" s="14">
        <v>42565.272650462961</v>
      </c>
      <c r="B3594" s="9"/>
      <c r="C3594" s="9"/>
      <c r="D3594" s="9"/>
      <c r="E3594" s="9">
        <v>1</v>
      </c>
      <c r="F3594" s="9">
        <v>1</v>
      </c>
    </row>
    <row r="3595" spans="1:6" x14ac:dyDescent="0.25">
      <c r="A3595" s="14">
        <v>42566.232870370368</v>
      </c>
      <c r="B3595" s="9"/>
      <c r="C3595" s="9"/>
      <c r="D3595" s="9"/>
      <c r="E3595" s="9">
        <v>1</v>
      </c>
      <c r="F3595" s="9">
        <v>1</v>
      </c>
    </row>
    <row r="3596" spans="1:6" x14ac:dyDescent="0.25">
      <c r="A3596" s="14">
        <v>42566.396493055552</v>
      </c>
      <c r="B3596" s="9"/>
      <c r="C3596" s="9"/>
      <c r="D3596" s="9"/>
      <c r="E3596" s="9">
        <v>1</v>
      </c>
      <c r="F3596" s="9">
        <v>1</v>
      </c>
    </row>
    <row r="3597" spans="1:6" x14ac:dyDescent="0.25">
      <c r="A3597" s="14">
        <v>42566.740081018521</v>
      </c>
      <c r="B3597" s="9"/>
      <c r="C3597" s="9">
        <v>1</v>
      </c>
      <c r="D3597" s="9"/>
      <c r="E3597" s="9"/>
      <c r="F3597" s="9">
        <v>1</v>
      </c>
    </row>
    <row r="3598" spans="1:6" x14ac:dyDescent="0.25">
      <c r="A3598" s="14">
        <v>42566.796099537038</v>
      </c>
      <c r="B3598" s="9"/>
      <c r="C3598" s="9">
        <v>1</v>
      </c>
      <c r="D3598" s="9"/>
      <c r="E3598" s="9"/>
      <c r="F3598" s="9">
        <v>1</v>
      </c>
    </row>
    <row r="3599" spans="1:6" x14ac:dyDescent="0.25">
      <c r="A3599" s="14">
        <v>42567.055844907409</v>
      </c>
      <c r="B3599" s="9"/>
      <c r="C3599" s="9"/>
      <c r="D3599" s="9"/>
      <c r="E3599" s="9">
        <v>1</v>
      </c>
      <c r="F3599" s="9">
        <v>1</v>
      </c>
    </row>
    <row r="3600" spans="1:6" x14ac:dyDescent="0.25">
      <c r="A3600" s="14">
        <v>42567.322824074072</v>
      </c>
      <c r="B3600" s="9"/>
      <c r="C3600" s="9">
        <v>1</v>
      </c>
      <c r="D3600" s="9"/>
      <c r="E3600" s="9"/>
      <c r="F3600" s="9">
        <v>1</v>
      </c>
    </row>
    <row r="3601" spans="1:6" x14ac:dyDescent="0.25">
      <c r="A3601" s="14">
        <v>42567.631736111114</v>
      </c>
      <c r="B3601" s="9"/>
      <c r="C3601" s="9"/>
      <c r="D3601" s="9"/>
      <c r="E3601" s="9">
        <v>1</v>
      </c>
      <c r="F3601" s="9">
        <v>1</v>
      </c>
    </row>
    <row r="3602" spans="1:6" x14ac:dyDescent="0.25">
      <c r="A3602" s="14">
        <v>42568.551041666666</v>
      </c>
      <c r="B3602" s="9"/>
      <c r="C3602" s="9"/>
      <c r="D3602" s="9"/>
      <c r="E3602" s="9">
        <v>1</v>
      </c>
      <c r="F3602" s="9">
        <v>1</v>
      </c>
    </row>
    <row r="3603" spans="1:6" x14ac:dyDescent="0.25">
      <c r="A3603" s="14">
        <v>42569.295763888891</v>
      </c>
      <c r="B3603" s="9">
        <v>1</v>
      </c>
      <c r="C3603" s="9"/>
      <c r="D3603" s="9"/>
      <c r="E3603" s="9"/>
      <c r="F3603" s="9">
        <v>1</v>
      </c>
    </row>
    <row r="3604" spans="1:6" x14ac:dyDescent="0.25">
      <c r="A3604" s="14">
        <v>42569.397060185183</v>
      </c>
      <c r="B3604" s="9"/>
      <c r="C3604" s="9"/>
      <c r="D3604" s="9"/>
      <c r="E3604" s="9">
        <v>1</v>
      </c>
      <c r="F3604" s="9">
        <v>1</v>
      </c>
    </row>
    <row r="3605" spans="1:6" x14ac:dyDescent="0.25">
      <c r="A3605" s="14">
        <v>42569.901909722219</v>
      </c>
      <c r="B3605" s="9"/>
      <c r="C3605" s="9"/>
      <c r="D3605" s="9"/>
      <c r="E3605" s="9">
        <v>1</v>
      </c>
      <c r="F3605" s="9">
        <v>1</v>
      </c>
    </row>
    <row r="3606" spans="1:6" x14ac:dyDescent="0.25">
      <c r="A3606" s="14">
        <v>42570.494652777779</v>
      </c>
      <c r="B3606" s="9"/>
      <c r="C3606" s="9"/>
      <c r="D3606" s="9"/>
      <c r="E3606" s="9">
        <v>1</v>
      </c>
      <c r="F3606" s="9">
        <v>1</v>
      </c>
    </row>
    <row r="3607" spans="1:6" x14ac:dyDescent="0.25">
      <c r="A3607" s="14">
        <v>42570.642048611109</v>
      </c>
      <c r="B3607" s="9"/>
      <c r="C3607" s="9">
        <v>1</v>
      </c>
      <c r="D3607" s="9"/>
      <c r="E3607" s="9"/>
      <c r="F3607" s="9">
        <v>1</v>
      </c>
    </row>
    <row r="3608" spans="1:6" x14ac:dyDescent="0.25">
      <c r="A3608" s="14">
        <v>42570.702997685185</v>
      </c>
      <c r="B3608" s="9"/>
      <c r="C3608" s="9">
        <v>1</v>
      </c>
      <c r="D3608" s="9"/>
      <c r="E3608" s="9"/>
      <c r="F3608" s="9">
        <v>1</v>
      </c>
    </row>
    <row r="3609" spans="1:6" x14ac:dyDescent="0.25">
      <c r="A3609" s="14">
        <v>42570.788090277776</v>
      </c>
      <c r="B3609" s="9"/>
      <c r="C3609" s="9"/>
      <c r="D3609" s="9"/>
      <c r="E3609" s="9">
        <v>1</v>
      </c>
      <c r="F3609" s="9">
        <v>1</v>
      </c>
    </row>
    <row r="3610" spans="1:6" x14ac:dyDescent="0.25">
      <c r="A3610" s="14">
        <v>42570.959131944444</v>
      </c>
      <c r="B3610" s="9"/>
      <c r="C3610" s="9"/>
      <c r="D3610" s="9"/>
      <c r="E3610" s="9">
        <v>1</v>
      </c>
      <c r="F3610" s="9">
        <v>1</v>
      </c>
    </row>
    <row r="3611" spans="1:6" x14ac:dyDescent="0.25">
      <c r="A3611" s="14">
        <v>42571.212268518517</v>
      </c>
      <c r="B3611" s="9"/>
      <c r="C3611" s="9"/>
      <c r="D3611" s="9"/>
      <c r="E3611" s="9">
        <v>1</v>
      </c>
      <c r="F3611" s="9">
        <v>1</v>
      </c>
    </row>
    <row r="3612" spans="1:6" x14ac:dyDescent="0.25">
      <c r="A3612" s="14">
        <v>42571.417858796296</v>
      </c>
      <c r="B3612" s="9"/>
      <c r="C3612" s="9"/>
      <c r="D3612" s="9"/>
      <c r="E3612" s="9">
        <v>1</v>
      </c>
      <c r="F3612" s="9">
        <v>1</v>
      </c>
    </row>
    <row r="3613" spans="1:6" x14ac:dyDescent="0.25">
      <c r="A3613" s="14">
        <v>42572.408483796295</v>
      </c>
      <c r="B3613" s="9"/>
      <c r="C3613" s="9"/>
      <c r="D3613" s="9"/>
      <c r="E3613" s="9">
        <v>1</v>
      </c>
      <c r="F3613" s="9">
        <v>1</v>
      </c>
    </row>
    <row r="3614" spans="1:6" x14ac:dyDescent="0.25">
      <c r="A3614" s="14">
        <v>42572.570162037038</v>
      </c>
      <c r="B3614" s="9"/>
      <c r="C3614" s="9"/>
      <c r="D3614" s="9"/>
      <c r="E3614" s="9">
        <v>1</v>
      </c>
      <c r="F3614" s="9">
        <v>1</v>
      </c>
    </row>
    <row r="3615" spans="1:6" x14ac:dyDescent="0.25">
      <c r="A3615" s="14">
        <v>42573.119652777779</v>
      </c>
      <c r="B3615" s="9"/>
      <c r="C3615" s="9"/>
      <c r="D3615" s="9"/>
      <c r="E3615" s="9">
        <v>1</v>
      </c>
      <c r="F3615" s="9">
        <v>1</v>
      </c>
    </row>
    <row r="3616" spans="1:6" x14ac:dyDescent="0.25">
      <c r="A3616" s="14">
        <v>42573.448287037034</v>
      </c>
      <c r="B3616" s="9"/>
      <c r="C3616" s="9">
        <v>1</v>
      </c>
      <c r="D3616" s="9"/>
      <c r="E3616" s="9"/>
      <c r="F3616" s="9">
        <v>1</v>
      </c>
    </row>
    <row r="3617" spans="1:6" x14ac:dyDescent="0.25">
      <c r="A3617" s="14">
        <v>42574.459317129629</v>
      </c>
      <c r="B3617" s="9"/>
      <c r="C3617" s="9">
        <v>1</v>
      </c>
      <c r="D3617" s="9"/>
      <c r="E3617" s="9"/>
      <c r="F3617" s="9">
        <v>1</v>
      </c>
    </row>
    <row r="3618" spans="1:6" x14ac:dyDescent="0.25">
      <c r="A3618" s="14">
        <v>42574.921724537038</v>
      </c>
      <c r="B3618" s="9"/>
      <c r="C3618" s="9"/>
      <c r="D3618" s="9"/>
      <c r="E3618" s="9">
        <v>1</v>
      </c>
      <c r="F3618" s="9">
        <v>1</v>
      </c>
    </row>
    <row r="3619" spans="1:6" x14ac:dyDescent="0.25">
      <c r="A3619" s="14">
        <v>42576.070381944446</v>
      </c>
      <c r="B3619" s="9"/>
      <c r="C3619" s="9"/>
      <c r="D3619" s="9"/>
      <c r="E3619" s="9">
        <v>1</v>
      </c>
      <c r="F3619" s="9">
        <v>1</v>
      </c>
    </row>
    <row r="3620" spans="1:6" x14ac:dyDescent="0.25">
      <c r="A3620" s="14">
        <v>42576.244398148148</v>
      </c>
      <c r="B3620" s="9"/>
      <c r="C3620" s="9"/>
      <c r="D3620" s="9"/>
      <c r="E3620" s="9">
        <v>1</v>
      </c>
      <c r="F3620" s="9">
        <v>1</v>
      </c>
    </row>
    <row r="3621" spans="1:6" x14ac:dyDescent="0.25">
      <c r="A3621" s="14">
        <v>42576.489236111112</v>
      </c>
      <c r="B3621" s="9"/>
      <c r="C3621" s="9"/>
      <c r="D3621" s="9"/>
      <c r="E3621" s="9">
        <v>1</v>
      </c>
      <c r="F3621" s="9">
        <v>1</v>
      </c>
    </row>
    <row r="3622" spans="1:6" x14ac:dyDescent="0.25">
      <c r="A3622" s="14">
        <v>42577.399027777778</v>
      </c>
      <c r="B3622" s="9">
        <v>1</v>
      </c>
      <c r="C3622" s="9"/>
      <c r="D3622" s="9"/>
      <c r="E3622" s="9"/>
      <c r="F3622" s="9">
        <v>1</v>
      </c>
    </row>
    <row r="3623" spans="1:6" x14ac:dyDescent="0.25">
      <c r="A3623" s="14">
        <v>42577.99763888889</v>
      </c>
      <c r="B3623" s="9"/>
      <c r="C3623" s="9"/>
      <c r="D3623" s="9"/>
      <c r="E3623" s="9">
        <v>1</v>
      </c>
      <c r="F3623" s="9">
        <v>1</v>
      </c>
    </row>
    <row r="3624" spans="1:6" x14ac:dyDescent="0.25">
      <c r="A3624" s="14">
        <v>42579.426400462966</v>
      </c>
      <c r="B3624" s="9"/>
      <c r="C3624" s="9">
        <v>1</v>
      </c>
      <c r="D3624" s="9"/>
      <c r="E3624" s="9"/>
      <c r="F3624" s="9">
        <v>1</v>
      </c>
    </row>
    <row r="3625" spans="1:6" x14ac:dyDescent="0.25">
      <c r="A3625" s="14">
        <v>42579.500104166669</v>
      </c>
      <c r="B3625" s="9">
        <v>1</v>
      </c>
      <c r="C3625" s="9"/>
      <c r="D3625" s="9"/>
      <c r="E3625" s="9"/>
      <c r="F3625" s="9">
        <v>1</v>
      </c>
    </row>
    <row r="3626" spans="1:6" x14ac:dyDescent="0.25">
      <c r="A3626" s="14">
        <v>42581.189212962963</v>
      </c>
      <c r="B3626" s="9"/>
      <c r="C3626" s="9"/>
      <c r="D3626" s="9"/>
      <c r="E3626" s="9">
        <v>1</v>
      </c>
      <c r="F3626" s="9">
        <v>1</v>
      </c>
    </row>
    <row r="3627" spans="1:6" x14ac:dyDescent="0.25">
      <c r="A3627" s="14">
        <v>42582.822476851848</v>
      </c>
      <c r="B3627" s="9">
        <v>1</v>
      </c>
      <c r="C3627" s="9"/>
      <c r="D3627" s="9"/>
      <c r="E3627" s="9"/>
      <c r="F3627" s="9">
        <v>1</v>
      </c>
    </row>
    <row r="3628" spans="1:6" x14ac:dyDescent="0.25">
      <c r="A3628" s="14">
        <v>42583.406747685185</v>
      </c>
      <c r="B3628" s="9"/>
      <c r="C3628" s="9"/>
      <c r="D3628" s="9"/>
      <c r="E3628" s="9">
        <v>1</v>
      </c>
      <c r="F3628" s="9">
        <v>1</v>
      </c>
    </row>
    <row r="3629" spans="1:6" x14ac:dyDescent="0.25">
      <c r="A3629" s="14">
        <v>42583.915532407409</v>
      </c>
      <c r="B3629" s="9"/>
      <c r="C3629" s="9">
        <v>1</v>
      </c>
      <c r="D3629" s="9"/>
      <c r="E3629" s="9"/>
      <c r="F3629" s="9">
        <v>1</v>
      </c>
    </row>
    <row r="3630" spans="1:6" x14ac:dyDescent="0.25">
      <c r="A3630" s="14">
        <v>42584.45826388889</v>
      </c>
      <c r="B3630" s="9">
        <v>1</v>
      </c>
      <c r="C3630" s="9"/>
      <c r="D3630" s="9"/>
      <c r="E3630" s="9"/>
      <c r="F3630" s="9">
        <v>1</v>
      </c>
    </row>
    <row r="3631" spans="1:6" x14ac:dyDescent="0.25">
      <c r="A3631" s="14">
        <v>42584.638495370367</v>
      </c>
      <c r="B3631" s="9"/>
      <c r="C3631" s="9"/>
      <c r="D3631" s="9"/>
      <c r="E3631" s="9">
        <v>1</v>
      </c>
      <c r="F3631" s="9">
        <v>1</v>
      </c>
    </row>
    <row r="3632" spans="1:6" x14ac:dyDescent="0.25">
      <c r="A3632" s="14">
        <v>42584.823449074072</v>
      </c>
      <c r="B3632" s="9">
        <v>1</v>
      </c>
      <c r="C3632" s="9"/>
      <c r="D3632" s="9"/>
      <c r="E3632" s="9"/>
      <c r="F3632" s="9">
        <v>1</v>
      </c>
    </row>
    <row r="3633" spans="1:6" x14ac:dyDescent="0.25">
      <c r="A3633" s="14">
        <v>42585.315509259257</v>
      </c>
      <c r="B3633" s="9"/>
      <c r="C3633" s="9"/>
      <c r="D3633" s="9"/>
      <c r="E3633" s="9">
        <v>1</v>
      </c>
      <c r="F3633" s="9">
        <v>1</v>
      </c>
    </row>
    <row r="3634" spans="1:6" x14ac:dyDescent="0.25">
      <c r="A3634" s="14">
        <v>42585.483564814815</v>
      </c>
      <c r="B3634" s="9"/>
      <c r="C3634" s="9">
        <v>1</v>
      </c>
      <c r="D3634" s="9"/>
      <c r="E3634" s="9"/>
      <c r="F3634" s="9">
        <v>1</v>
      </c>
    </row>
    <row r="3635" spans="1:6" x14ac:dyDescent="0.25">
      <c r="A3635" s="14">
        <v>42585.502337962964</v>
      </c>
      <c r="B3635" s="9"/>
      <c r="C3635" s="9">
        <v>1</v>
      </c>
      <c r="D3635" s="9"/>
      <c r="E3635" s="9"/>
      <c r="F3635" s="9">
        <v>1</v>
      </c>
    </row>
    <row r="3636" spans="1:6" x14ac:dyDescent="0.25">
      <c r="A3636" s="14">
        <v>42585.857743055552</v>
      </c>
      <c r="B3636" s="9"/>
      <c r="C3636" s="9"/>
      <c r="D3636" s="9"/>
      <c r="E3636" s="9">
        <v>1</v>
      </c>
      <c r="F3636" s="9">
        <v>1</v>
      </c>
    </row>
    <row r="3637" spans="1:6" x14ac:dyDescent="0.25">
      <c r="A3637" s="14">
        <v>42586.086805555555</v>
      </c>
      <c r="B3637" s="9"/>
      <c r="C3637" s="9">
        <v>1</v>
      </c>
      <c r="D3637" s="9"/>
      <c r="E3637" s="9"/>
      <c r="F3637" s="9">
        <v>1</v>
      </c>
    </row>
    <row r="3638" spans="1:6" x14ac:dyDescent="0.25">
      <c r="A3638" s="14">
        <v>42586.717303240737</v>
      </c>
      <c r="B3638" s="9"/>
      <c r="C3638" s="9"/>
      <c r="D3638" s="9"/>
      <c r="E3638" s="9">
        <v>1</v>
      </c>
      <c r="F3638" s="9">
        <v>1</v>
      </c>
    </row>
    <row r="3639" spans="1:6" x14ac:dyDescent="0.25">
      <c r="A3639" s="14">
        <v>42590.264351851853</v>
      </c>
      <c r="B3639" s="9"/>
      <c r="C3639" s="9"/>
      <c r="D3639" s="9"/>
      <c r="E3639" s="9">
        <v>1</v>
      </c>
      <c r="F3639" s="9">
        <v>1</v>
      </c>
    </row>
    <row r="3640" spans="1:6" x14ac:dyDescent="0.25">
      <c r="A3640" s="14">
        <v>42590.468819444446</v>
      </c>
      <c r="B3640" s="9"/>
      <c r="C3640" s="9">
        <v>1</v>
      </c>
      <c r="D3640" s="9"/>
      <c r="E3640" s="9"/>
      <c r="F3640" s="9">
        <v>1</v>
      </c>
    </row>
    <row r="3641" spans="1:6" x14ac:dyDescent="0.25">
      <c r="A3641" s="14">
        <v>42590.695925925924</v>
      </c>
      <c r="B3641" s="9"/>
      <c r="C3641" s="9"/>
      <c r="D3641" s="9"/>
      <c r="E3641" s="9">
        <v>1</v>
      </c>
      <c r="F3641" s="9">
        <v>1</v>
      </c>
    </row>
    <row r="3642" spans="1:6" x14ac:dyDescent="0.25">
      <c r="A3642" s="14">
        <v>42591.110254629632</v>
      </c>
      <c r="B3642" s="9"/>
      <c r="C3642" s="9">
        <v>1</v>
      </c>
      <c r="D3642" s="9"/>
      <c r="E3642" s="9"/>
      <c r="F3642" s="9">
        <v>1</v>
      </c>
    </row>
    <row r="3643" spans="1:6" x14ac:dyDescent="0.25">
      <c r="A3643" s="14">
        <v>42591.691655092596</v>
      </c>
      <c r="B3643" s="9"/>
      <c r="C3643" s="9"/>
      <c r="D3643" s="9"/>
      <c r="E3643" s="9">
        <v>1</v>
      </c>
      <c r="F3643" s="9">
        <v>1</v>
      </c>
    </row>
    <row r="3644" spans="1:6" x14ac:dyDescent="0.25">
      <c r="A3644" s="14">
        <v>42591.858587962961</v>
      </c>
      <c r="B3644" s="9"/>
      <c r="C3644" s="9"/>
      <c r="D3644" s="9"/>
      <c r="E3644" s="9">
        <v>1</v>
      </c>
      <c r="F3644" s="9">
        <v>1</v>
      </c>
    </row>
    <row r="3645" spans="1:6" x14ac:dyDescent="0.25">
      <c r="A3645" s="14">
        <v>42592.542222222219</v>
      </c>
      <c r="B3645" s="9"/>
      <c r="C3645" s="9">
        <v>1</v>
      </c>
      <c r="D3645" s="9"/>
      <c r="E3645" s="9"/>
      <c r="F3645" s="9">
        <v>1</v>
      </c>
    </row>
    <row r="3646" spans="1:6" x14ac:dyDescent="0.25">
      <c r="A3646" s="14">
        <v>42592.627743055556</v>
      </c>
      <c r="B3646" s="9">
        <v>1</v>
      </c>
      <c r="C3646" s="9"/>
      <c r="D3646" s="9"/>
      <c r="E3646" s="9"/>
      <c r="F3646" s="9">
        <v>1</v>
      </c>
    </row>
    <row r="3647" spans="1:6" x14ac:dyDescent="0.25">
      <c r="A3647" s="14">
        <v>42592.803449074076</v>
      </c>
      <c r="B3647" s="9"/>
      <c r="C3647" s="9">
        <v>1</v>
      </c>
      <c r="D3647" s="9"/>
      <c r="E3647" s="9"/>
      <c r="F3647" s="9">
        <v>1</v>
      </c>
    </row>
    <row r="3648" spans="1:6" x14ac:dyDescent="0.25">
      <c r="A3648" s="14">
        <v>42593.223460648151</v>
      </c>
      <c r="B3648" s="9">
        <v>1</v>
      </c>
      <c r="C3648" s="9"/>
      <c r="D3648" s="9"/>
      <c r="E3648" s="9"/>
      <c r="F3648" s="9">
        <v>1</v>
      </c>
    </row>
    <row r="3649" spans="1:6" x14ac:dyDescent="0.25">
      <c r="A3649" s="14">
        <v>42593.657071759262</v>
      </c>
      <c r="B3649" s="9"/>
      <c r="C3649" s="9"/>
      <c r="D3649" s="9"/>
      <c r="E3649" s="9">
        <v>1</v>
      </c>
      <c r="F3649" s="9">
        <v>1</v>
      </c>
    </row>
    <row r="3650" spans="1:6" x14ac:dyDescent="0.25">
      <c r="A3650" s="14">
        <v>42594.316423611112</v>
      </c>
      <c r="B3650" s="9">
        <v>1</v>
      </c>
      <c r="C3650" s="9"/>
      <c r="D3650" s="9"/>
      <c r="E3650" s="9"/>
      <c r="F3650" s="9">
        <v>1</v>
      </c>
    </row>
    <row r="3651" spans="1:6" x14ac:dyDescent="0.25">
      <c r="A3651" s="14">
        <v>42595.377025462964</v>
      </c>
      <c r="B3651" s="9"/>
      <c r="C3651" s="9">
        <v>1</v>
      </c>
      <c r="D3651" s="9"/>
      <c r="E3651" s="9"/>
      <c r="F3651" s="9">
        <v>1</v>
      </c>
    </row>
    <row r="3652" spans="1:6" x14ac:dyDescent="0.25">
      <c r="A3652" s="14">
        <v>42595.826736111114</v>
      </c>
      <c r="B3652" s="9"/>
      <c r="C3652" s="9">
        <v>1</v>
      </c>
      <c r="D3652" s="9"/>
      <c r="E3652" s="9"/>
      <c r="F3652" s="9">
        <v>1</v>
      </c>
    </row>
    <row r="3653" spans="1:6" x14ac:dyDescent="0.25">
      <c r="A3653" s="14">
        <v>42596.436365740738</v>
      </c>
      <c r="B3653" s="9"/>
      <c r="C3653" s="9"/>
      <c r="D3653" s="9"/>
      <c r="E3653" s="9">
        <v>1</v>
      </c>
      <c r="F3653" s="9">
        <v>1</v>
      </c>
    </row>
    <row r="3654" spans="1:6" x14ac:dyDescent="0.25">
      <c r="A3654" s="14">
        <v>42597.409085648149</v>
      </c>
      <c r="B3654" s="9"/>
      <c r="C3654" s="9">
        <v>1</v>
      </c>
      <c r="D3654" s="9"/>
      <c r="E3654" s="9"/>
      <c r="F3654" s="9">
        <v>1</v>
      </c>
    </row>
    <row r="3655" spans="1:6" x14ac:dyDescent="0.25">
      <c r="A3655" s="14">
        <v>42597.674155092594</v>
      </c>
      <c r="B3655" s="9"/>
      <c r="C3655" s="9"/>
      <c r="D3655" s="9"/>
      <c r="E3655" s="9">
        <v>1</v>
      </c>
      <c r="F3655" s="9">
        <v>1</v>
      </c>
    </row>
    <row r="3656" spans="1:6" x14ac:dyDescent="0.25">
      <c r="A3656" s="14">
        <v>42597.844780092593</v>
      </c>
      <c r="B3656" s="9">
        <v>1</v>
      </c>
      <c r="C3656" s="9"/>
      <c r="D3656" s="9"/>
      <c r="E3656" s="9"/>
      <c r="F3656" s="9">
        <v>1</v>
      </c>
    </row>
    <row r="3657" spans="1:6" x14ac:dyDescent="0.25">
      <c r="A3657" s="14">
        <v>42598.540821759256</v>
      </c>
      <c r="B3657" s="9"/>
      <c r="C3657" s="9">
        <v>1</v>
      </c>
      <c r="D3657" s="9"/>
      <c r="E3657" s="9"/>
      <c r="F3657" s="9">
        <v>1</v>
      </c>
    </row>
    <row r="3658" spans="1:6" x14ac:dyDescent="0.25">
      <c r="A3658" s="14">
        <v>42599.756990740738</v>
      </c>
      <c r="B3658" s="9"/>
      <c r="C3658" s="9">
        <v>1</v>
      </c>
      <c r="D3658" s="9"/>
      <c r="E3658" s="9"/>
      <c r="F3658" s="9">
        <v>1</v>
      </c>
    </row>
    <row r="3659" spans="1:6" x14ac:dyDescent="0.25">
      <c r="A3659" s="14">
        <v>42600.070416666669</v>
      </c>
      <c r="B3659" s="9"/>
      <c r="C3659" s="9"/>
      <c r="D3659" s="9"/>
      <c r="E3659" s="9">
        <v>1</v>
      </c>
      <c r="F3659" s="9">
        <v>1</v>
      </c>
    </row>
    <row r="3660" spans="1:6" x14ac:dyDescent="0.25">
      <c r="A3660" s="14">
        <v>42600.547708333332</v>
      </c>
      <c r="B3660" s="9"/>
      <c r="C3660" s="9"/>
      <c r="D3660" s="9"/>
      <c r="E3660" s="9">
        <v>1</v>
      </c>
      <c r="F3660" s="9">
        <v>1</v>
      </c>
    </row>
    <row r="3661" spans="1:6" x14ac:dyDescent="0.25">
      <c r="A3661" s="14">
        <v>42601.618807870371</v>
      </c>
      <c r="B3661" s="9"/>
      <c r="C3661" s="9">
        <v>1</v>
      </c>
      <c r="D3661" s="9"/>
      <c r="E3661" s="9"/>
      <c r="F3661" s="9">
        <v>1</v>
      </c>
    </row>
    <row r="3662" spans="1:6" x14ac:dyDescent="0.25">
      <c r="A3662" s="14">
        <v>42601.64334490741</v>
      </c>
      <c r="B3662" s="9"/>
      <c r="C3662" s="9">
        <v>1</v>
      </c>
      <c r="D3662" s="9"/>
      <c r="E3662" s="9"/>
      <c r="F3662" s="9">
        <v>1</v>
      </c>
    </row>
    <row r="3663" spans="1:6" x14ac:dyDescent="0.25">
      <c r="A3663" s="14">
        <v>42601.646365740744</v>
      </c>
      <c r="B3663" s="9"/>
      <c r="C3663" s="9">
        <v>1</v>
      </c>
      <c r="D3663" s="9"/>
      <c r="E3663" s="9"/>
      <c r="F3663" s="9">
        <v>1</v>
      </c>
    </row>
    <row r="3664" spans="1:6" x14ac:dyDescent="0.25">
      <c r="A3664" s="14">
        <v>42602.368379629632</v>
      </c>
      <c r="B3664" s="9"/>
      <c r="C3664" s="9"/>
      <c r="D3664" s="9"/>
      <c r="E3664" s="9">
        <v>1</v>
      </c>
      <c r="F3664" s="9">
        <v>1</v>
      </c>
    </row>
    <row r="3665" spans="1:6" x14ac:dyDescent="0.25">
      <c r="A3665" s="14">
        <v>42603.145798611113</v>
      </c>
      <c r="B3665" s="9"/>
      <c r="C3665" s="9">
        <v>1</v>
      </c>
      <c r="D3665" s="9"/>
      <c r="E3665" s="9"/>
      <c r="F3665" s="9">
        <v>1</v>
      </c>
    </row>
    <row r="3666" spans="1:6" x14ac:dyDescent="0.25">
      <c r="A3666" s="14">
        <v>42603.662187499998</v>
      </c>
      <c r="B3666" s="9"/>
      <c r="C3666" s="9">
        <v>1</v>
      </c>
      <c r="D3666" s="9"/>
      <c r="E3666" s="9"/>
      <c r="F3666" s="9">
        <v>1</v>
      </c>
    </row>
    <row r="3667" spans="1:6" x14ac:dyDescent="0.25">
      <c r="A3667" s="14">
        <v>42604.0312962963</v>
      </c>
      <c r="B3667" s="9"/>
      <c r="C3667" s="9">
        <v>1</v>
      </c>
      <c r="D3667" s="9"/>
      <c r="E3667" s="9"/>
      <c r="F3667" s="9">
        <v>1</v>
      </c>
    </row>
    <row r="3668" spans="1:6" x14ac:dyDescent="0.25">
      <c r="A3668" s="14">
        <v>42604.461342592593</v>
      </c>
      <c r="B3668" s="9">
        <v>1</v>
      </c>
      <c r="C3668" s="9"/>
      <c r="D3668" s="9"/>
      <c r="E3668" s="9"/>
      <c r="F3668" s="9">
        <v>1</v>
      </c>
    </row>
    <row r="3669" spans="1:6" x14ac:dyDescent="0.25">
      <c r="A3669" s="14">
        <v>42604.522233796299</v>
      </c>
      <c r="B3669" s="9"/>
      <c r="C3669" s="9"/>
      <c r="D3669" s="9"/>
      <c r="E3669" s="9">
        <v>1</v>
      </c>
      <c r="F3669" s="9">
        <v>1</v>
      </c>
    </row>
    <row r="3670" spans="1:6" x14ac:dyDescent="0.25">
      <c r="A3670" s="14">
        <v>42604.845659722225</v>
      </c>
      <c r="B3670" s="9"/>
      <c r="C3670" s="9">
        <v>1</v>
      </c>
      <c r="D3670" s="9"/>
      <c r="E3670" s="9"/>
      <c r="F3670" s="9">
        <v>1</v>
      </c>
    </row>
    <row r="3671" spans="1:6" x14ac:dyDescent="0.25">
      <c r="A3671" s="14">
        <v>42605.500243055554</v>
      </c>
      <c r="B3671" s="9"/>
      <c r="C3671" s="9"/>
      <c r="D3671" s="9"/>
      <c r="E3671" s="9">
        <v>1</v>
      </c>
      <c r="F3671" s="9">
        <v>1</v>
      </c>
    </row>
    <row r="3672" spans="1:6" x14ac:dyDescent="0.25">
      <c r="A3672" s="14">
        <v>42605.55704861111</v>
      </c>
      <c r="B3672" s="9"/>
      <c r="C3672" s="9"/>
      <c r="D3672" s="9"/>
      <c r="E3672" s="9">
        <v>1</v>
      </c>
      <c r="F3672" s="9">
        <v>1</v>
      </c>
    </row>
    <row r="3673" spans="1:6" x14ac:dyDescent="0.25">
      <c r="A3673" s="14">
        <v>42605.699849537035</v>
      </c>
      <c r="B3673" s="9"/>
      <c r="C3673" s="9">
        <v>1</v>
      </c>
      <c r="D3673" s="9"/>
      <c r="E3673" s="9"/>
      <c r="F3673" s="9">
        <v>1</v>
      </c>
    </row>
    <row r="3674" spans="1:6" x14ac:dyDescent="0.25">
      <c r="A3674" s="14">
        <v>42605.848530092589</v>
      </c>
      <c r="B3674" s="9"/>
      <c r="C3674" s="9">
        <v>1</v>
      </c>
      <c r="D3674" s="9"/>
      <c r="E3674" s="9"/>
      <c r="F3674" s="9">
        <v>1</v>
      </c>
    </row>
    <row r="3675" spans="1:6" x14ac:dyDescent="0.25">
      <c r="A3675" s="14">
        <v>42606.13890046296</v>
      </c>
      <c r="B3675" s="9"/>
      <c r="C3675" s="9"/>
      <c r="D3675" s="9"/>
      <c r="E3675" s="9">
        <v>1</v>
      </c>
      <c r="F3675" s="9">
        <v>1</v>
      </c>
    </row>
    <row r="3676" spans="1:6" x14ac:dyDescent="0.25">
      <c r="A3676" s="14">
        <v>42607.018368055556</v>
      </c>
      <c r="B3676" s="9"/>
      <c r="C3676" s="9"/>
      <c r="D3676" s="9"/>
      <c r="E3676" s="9">
        <v>1</v>
      </c>
      <c r="F3676" s="9">
        <v>1</v>
      </c>
    </row>
    <row r="3677" spans="1:6" x14ac:dyDescent="0.25">
      <c r="A3677" s="14">
        <v>42607.107789351852</v>
      </c>
      <c r="B3677" s="9"/>
      <c r="C3677" s="9"/>
      <c r="D3677" s="9"/>
      <c r="E3677" s="9">
        <v>1</v>
      </c>
      <c r="F3677" s="9">
        <v>1</v>
      </c>
    </row>
    <row r="3678" spans="1:6" x14ac:dyDescent="0.25">
      <c r="A3678" s="14">
        <v>42608.157500000001</v>
      </c>
      <c r="B3678" s="9"/>
      <c r="C3678" s="9"/>
      <c r="D3678" s="9"/>
      <c r="E3678" s="9">
        <v>1</v>
      </c>
      <c r="F3678" s="9">
        <v>1</v>
      </c>
    </row>
    <row r="3679" spans="1:6" x14ac:dyDescent="0.25">
      <c r="A3679" s="14">
        <v>42609.10365740741</v>
      </c>
      <c r="B3679" s="9"/>
      <c r="C3679" s="9"/>
      <c r="D3679" s="9"/>
      <c r="E3679" s="9">
        <v>1</v>
      </c>
      <c r="F3679" s="9">
        <v>1</v>
      </c>
    </row>
    <row r="3680" spans="1:6" x14ac:dyDescent="0.25">
      <c r="A3680" s="14">
        <v>42609.234131944446</v>
      </c>
      <c r="B3680" s="9"/>
      <c r="C3680" s="9"/>
      <c r="D3680" s="9"/>
      <c r="E3680" s="9">
        <v>1</v>
      </c>
      <c r="F3680" s="9">
        <v>1</v>
      </c>
    </row>
    <row r="3681" spans="1:6" x14ac:dyDescent="0.25">
      <c r="A3681" s="14">
        <v>42611.052731481483</v>
      </c>
      <c r="B3681" s="9"/>
      <c r="C3681" s="9">
        <v>1</v>
      </c>
      <c r="D3681" s="9"/>
      <c r="E3681" s="9"/>
      <c r="F3681" s="9">
        <v>1</v>
      </c>
    </row>
    <row r="3682" spans="1:6" x14ac:dyDescent="0.25">
      <c r="A3682" s="14">
        <v>42611.274872685186</v>
      </c>
      <c r="B3682" s="9"/>
      <c r="C3682" s="9"/>
      <c r="D3682" s="9"/>
      <c r="E3682" s="9">
        <v>1</v>
      </c>
      <c r="F3682" s="9">
        <v>1</v>
      </c>
    </row>
    <row r="3683" spans="1:6" x14ac:dyDescent="0.25">
      <c r="A3683" s="14">
        <v>42611.405231481483</v>
      </c>
      <c r="B3683" s="9">
        <v>1</v>
      </c>
      <c r="C3683" s="9"/>
      <c r="D3683" s="9"/>
      <c r="E3683" s="9"/>
      <c r="F3683" s="9">
        <v>1</v>
      </c>
    </row>
    <row r="3684" spans="1:6" x14ac:dyDescent="0.25">
      <c r="A3684" s="14">
        <v>42611.593078703707</v>
      </c>
      <c r="B3684" s="9"/>
      <c r="C3684" s="9"/>
      <c r="D3684" s="9"/>
      <c r="E3684" s="9">
        <v>1</v>
      </c>
      <c r="F3684" s="9">
        <v>1</v>
      </c>
    </row>
    <row r="3685" spans="1:6" x14ac:dyDescent="0.25">
      <c r="A3685" s="14">
        <v>42611.725636574076</v>
      </c>
      <c r="B3685" s="9"/>
      <c r="C3685" s="9">
        <v>1</v>
      </c>
      <c r="D3685" s="9"/>
      <c r="E3685" s="9"/>
      <c r="F3685" s="9">
        <v>1</v>
      </c>
    </row>
    <row r="3686" spans="1:6" x14ac:dyDescent="0.25">
      <c r="A3686" s="14">
        <v>42611.941446759258</v>
      </c>
      <c r="B3686" s="9"/>
      <c r="C3686" s="9"/>
      <c r="D3686" s="9"/>
      <c r="E3686" s="9">
        <v>1</v>
      </c>
      <c r="F3686" s="9">
        <v>1</v>
      </c>
    </row>
    <row r="3687" spans="1:6" x14ac:dyDescent="0.25">
      <c r="A3687" s="14">
        <v>42612.392187500001</v>
      </c>
      <c r="B3687" s="9"/>
      <c r="C3687" s="9">
        <v>1</v>
      </c>
      <c r="D3687" s="9"/>
      <c r="E3687" s="9"/>
      <c r="F3687" s="9">
        <v>1</v>
      </c>
    </row>
    <row r="3688" spans="1:6" x14ac:dyDescent="0.25">
      <c r="A3688" s="14">
        <v>42612.415706018517</v>
      </c>
      <c r="B3688" s="9">
        <v>1</v>
      </c>
      <c r="C3688" s="9"/>
      <c r="D3688" s="9"/>
      <c r="E3688" s="9"/>
      <c r="F3688" s="9">
        <v>1</v>
      </c>
    </row>
    <row r="3689" spans="1:6" x14ac:dyDescent="0.25">
      <c r="A3689" s="14">
        <v>42612.434421296297</v>
      </c>
      <c r="B3689" s="9">
        <v>1</v>
      </c>
      <c r="C3689" s="9"/>
      <c r="D3689" s="9"/>
      <c r="E3689" s="9"/>
      <c r="F3689" s="9">
        <v>1</v>
      </c>
    </row>
    <row r="3690" spans="1:6" x14ac:dyDescent="0.25">
      <c r="A3690" s="14">
        <v>42612.448159722226</v>
      </c>
      <c r="B3690" s="9"/>
      <c r="C3690" s="9"/>
      <c r="D3690" s="9"/>
      <c r="E3690" s="9">
        <v>1</v>
      </c>
      <c r="F3690" s="9">
        <v>1</v>
      </c>
    </row>
    <row r="3691" spans="1:6" x14ac:dyDescent="0.25">
      <c r="A3691" s="14">
        <v>42612.703379629631</v>
      </c>
      <c r="B3691" s="9"/>
      <c r="C3691" s="9">
        <v>1</v>
      </c>
      <c r="D3691" s="9"/>
      <c r="E3691" s="9"/>
      <c r="F3691" s="9">
        <v>1</v>
      </c>
    </row>
    <row r="3692" spans="1:6" x14ac:dyDescent="0.25">
      <c r="A3692" s="14">
        <v>42612.710474537038</v>
      </c>
      <c r="B3692" s="9"/>
      <c r="C3692" s="9"/>
      <c r="D3692" s="9"/>
      <c r="E3692" s="9">
        <v>1</v>
      </c>
      <c r="F3692" s="9">
        <v>1</v>
      </c>
    </row>
    <row r="3693" spans="1:6" x14ac:dyDescent="0.25">
      <c r="A3693" s="14">
        <v>42613.632928240739</v>
      </c>
      <c r="B3693" s="9"/>
      <c r="C3693" s="9">
        <v>1</v>
      </c>
      <c r="D3693" s="9"/>
      <c r="E3693" s="9"/>
      <c r="F3693" s="9">
        <v>1</v>
      </c>
    </row>
    <row r="3694" spans="1:6" x14ac:dyDescent="0.25">
      <c r="A3694" s="14">
        <v>42614.06046296296</v>
      </c>
      <c r="B3694" s="9"/>
      <c r="C3694" s="9">
        <v>1</v>
      </c>
      <c r="D3694" s="9"/>
      <c r="E3694" s="9"/>
      <c r="F3694" s="9">
        <v>1</v>
      </c>
    </row>
    <row r="3695" spans="1:6" x14ac:dyDescent="0.25">
      <c r="A3695" s="14">
        <v>42614.1484375</v>
      </c>
      <c r="B3695" s="9"/>
      <c r="C3695" s="9">
        <v>1</v>
      </c>
      <c r="D3695" s="9"/>
      <c r="E3695" s="9"/>
      <c r="F3695" s="9">
        <v>1</v>
      </c>
    </row>
    <row r="3696" spans="1:6" x14ac:dyDescent="0.25">
      <c r="A3696" s="14">
        <v>42614.467291666668</v>
      </c>
      <c r="B3696" s="9"/>
      <c r="C3696" s="9">
        <v>1</v>
      </c>
      <c r="D3696" s="9"/>
      <c r="E3696" s="9"/>
      <c r="F3696" s="9">
        <v>1</v>
      </c>
    </row>
    <row r="3697" spans="1:6" x14ac:dyDescent="0.25">
      <c r="A3697" s="14">
        <v>42614.513680555552</v>
      </c>
      <c r="B3697" s="9"/>
      <c r="C3697" s="9"/>
      <c r="D3697" s="9"/>
      <c r="E3697" s="9">
        <v>1</v>
      </c>
      <c r="F3697" s="9">
        <v>1</v>
      </c>
    </row>
    <row r="3698" spans="1:6" x14ac:dyDescent="0.25">
      <c r="A3698" s="14">
        <v>42614.552604166667</v>
      </c>
      <c r="B3698" s="9"/>
      <c r="C3698" s="9"/>
      <c r="D3698" s="9"/>
      <c r="E3698" s="9">
        <v>1</v>
      </c>
      <c r="F3698" s="9">
        <v>1</v>
      </c>
    </row>
    <row r="3699" spans="1:6" x14ac:dyDescent="0.25">
      <c r="A3699" s="14">
        <v>42614.913587962961</v>
      </c>
      <c r="B3699" s="9"/>
      <c r="C3699" s="9">
        <v>1</v>
      </c>
      <c r="D3699" s="9"/>
      <c r="E3699" s="9"/>
      <c r="F3699" s="9">
        <v>1</v>
      </c>
    </row>
    <row r="3700" spans="1:6" x14ac:dyDescent="0.25">
      <c r="A3700" s="14">
        <v>42614.934537037036</v>
      </c>
      <c r="B3700" s="9"/>
      <c r="C3700" s="9">
        <v>1</v>
      </c>
      <c r="D3700" s="9"/>
      <c r="E3700" s="9"/>
      <c r="F3700" s="9">
        <v>1</v>
      </c>
    </row>
    <row r="3701" spans="1:6" x14ac:dyDescent="0.25">
      <c r="A3701" s="14">
        <v>42615.138483796298</v>
      </c>
      <c r="B3701" s="9">
        <v>1</v>
      </c>
      <c r="C3701" s="9"/>
      <c r="D3701" s="9"/>
      <c r="E3701" s="9"/>
      <c r="F3701" s="9">
        <v>1</v>
      </c>
    </row>
    <row r="3702" spans="1:6" x14ac:dyDescent="0.25">
      <c r="A3702" s="14">
        <v>42615.544976851852</v>
      </c>
      <c r="B3702" s="9"/>
      <c r="C3702" s="9">
        <v>1</v>
      </c>
      <c r="D3702" s="9"/>
      <c r="E3702" s="9"/>
      <c r="F3702" s="9">
        <v>1</v>
      </c>
    </row>
    <row r="3703" spans="1:6" x14ac:dyDescent="0.25">
      <c r="A3703" s="14">
        <v>42615.590636574074</v>
      </c>
      <c r="B3703" s="9">
        <v>1</v>
      </c>
      <c r="C3703" s="9"/>
      <c r="D3703" s="9"/>
      <c r="E3703" s="9"/>
      <c r="F3703" s="9">
        <v>1</v>
      </c>
    </row>
    <row r="3704" spans="1:6" x14ac:dyDescent="0.25">
      <c r="A3704" s="14">
        <v>42615.841516203705</v>
      </c>
      <c r="B3704" s="9">
        <v>1</v>
      </c>
      <c r="C3704" s="9"/>
      <c r="D3704" s="9"/>
      <c r="E3704" s="9"/>
      <c r="F3704" s="9">
        <v>1</v>
      </c>
    </row>
    <row r="3705" spans="1:6" x14ac:dyDescent="0.25">
      <c r="A3705" s="14">
        <v>42618.417094907411</v>
      </c>
      <c r="B3705" s="9"/>
      <c r="C3705" s="9"/>
      <c r="D3705" s="9"/>
      <c r="E3705" s="9">
        <v>1</v>
      </c>
      <c r="F3705" s="9">
        <v>1</v>
      </c>
    </row>
    <row r="3706" spans="1:6" x14ac:dyDescent="0.25">
      <c r="A3706" s="14">
        <v>42618.618680555555</v>
      </c>
      <c r="B3706" s="9"/>
      <c r="C3706" s="9">
        <v>1</v>
      </c>
      <c r="D3706" s="9"/>
      <c r="E3706" s="9"/>
      <c r="F3706" s="9">
        <v>1</v>
      </c>
    </row>
    <row r="3707" spans="1:6" x14ac:dyDescent="0.25">
      <c r="A3707" s="14">
        <v>42619.258009259262</v>
      </c>
      <c r="B3707" s="9"/>
      <c r="C3707" s="9"/>
      <c r="D3707" s="9"/>
      <c r="E3707" s="9">
        <v>1</v>
      </c>
      <c r="F3707" s="9">
        <v>1</v>
      </c>
    </row>
    <row r="3708" spans="1:6" x14ac:dyDescent="0.25">
      <c r="A3708" s="14">
        <v>42619.427453703705</v>
      </c>
      <c r="B3708" s="9"/>
      <c r="C3708" s="9">
        <v>1</v>
      </c>
      <c r="D3708" s="9"/>
      <c r="E3708" s="9"/>
      <c r="F3708" s="9">
        <v>1</v>
      </c>
    </row>
    <row r="3709" spans="1:6" x14ac:dyDescent="0.25">
      <c r="A3709" s="14">
        <v>42619.594155092593</v>
      </c>
      <c r="B3709" s="9"/>
      <c r="C3709" s="9"/>
      <c r="D3709" s="9"/>
      <c r="E3709" s="9">
        <v>1</v>
      </c>
      <c r="F3709" s="9">
        <v>1</v>
      </c>
    </row>
    <row r="3710" spans="1:6" x14ac:dyDescent="0.25">
      <c r="A3710" s="14">
        <v>42619.727361111109</v>
      </c>
      <c r="B3710" s="9"/>
      <c r="C3710" s="9"/>
      <c r="D3710" s="9"/>
      <c r="E3710" s="9">
        <v>1</v>
      </c>
      <c r="F3710" s="9">
        <v>1</v>
      </c>
    </row>
    <row r="3711" spans="1:6" x14ac:dyDescent="0.25">
      <c r="A3711" s="14">
        <v>42619.935231481482</v>
      </c>
      <c r="B3711" s="9"/>
      <c r="C3711" s="9"/>
      <c r="D3711" s="9"/>
      <c r="E3711" s="9">
        <v>1</v>
      </c>
      <c r="F3711" s="9">
        <v>1</v>
      </c>
    </row>
    <row r="3712" spans="1:6" x14ac:dyDescent="0.25">
      <c r="A3712" s="14">
        <v>42620.702638888892</v>
      </c>
      <c r="B3712" s="9"/>
      <c r="C3712" s="9">
        <v>1</v>
      </c>
      <c r="D3712" s="9"/>
      <c r="E3712" s="9"/>
      <c r="F3712" s="9">
        <v>1</v>
      </c>
    </row>
    <row r="3713" spans="1:6" x14ac:dyDescent="0.25">
      <c r="A3713" s="14">
        <v>42621.181006944447</v>
      </c>
      <c r="B3713" s="9"/>
      <c r="C3713" s="9">
        <v>1</v>
      </c>
      <c r="D3713" s="9"/>
      <c r="E3713" s="9"/>
      <c r="F3713" s="9">
        <v>1</v>
      </c>
    </row>
    <row r="3714" spans="1:6" x14ac:dyDescent="0.25">
      <c r="A3714" s="14">
        <v>42622.228078703702</v>
      </c>
      <c r="B3714" s="9"/>
      <c r="C3714" s="9">
        <v>1</v>
      </c>
      <c r="D3714" s="9"/>
      <c r="E3714" s="9"/>
      <c r="F3714" s="9">
        <v>1</v>
      </c>
    </row>
    <row r="3715" spans="1:6" x14ac:dyDescent="0.25">
      <c r="A3715" s="14">
        <v>42622.24790509259</v>
      </c>
      <c r="B3715" s="9"/>
      <c r="C3715" s="9">
        <v>1</v>
      </c>
      <c r="D3715" s="9"/>
      <c r="E3715" s="9"/>
      <c r="F3715" s="9">
        <v>1</v>
      </c>
    </row>
    <row r="3716" spans="1:6" x14ac:dyDescent="0.25">
      <c r="A3716" s="14">
        <v>42622.55914351852</v>
      </c>
      <c r="B3716" s="9"/>
      <c r="C3716" s="9"/>
      <c r="D3716" s="9"/>
      <c r="E3716" s="9">
        <v>1</v>
      </c>
      <c r="F3716" s="9">
        <v>1</v>
      </c>
    </row>
    <row r="3717" spans="1:6" x14ac:dyDescent="0.25">
      <c r="A3717" s="14">
        <v>42623.397800925923</v>
      </c>
      <c r="B3717" s="9"/>
      <c r="C3717" s="9">
        <v>1</v>
      </c>
      <c r="D3717" s="9"/>
      <c r="E3717" s="9"/>
      <c r="F3717" s="9">
        <v>1</v>
      </c>
    </row>
    <row r="3718" spans="1:6" x14ac:dyDescent="0.25">
      <c r="A3718" s="14">
        <v>42625.427303240744</v>
      </c>
      <c r="B3718" s="9"/>
      <c r="C3718" s="9">
        <v>1</v>
      </c>
      <c r="D3718" s="9"/>
      <c r="E3718" s="9"/>
      <c r="F3718" s="9">
        <v>1</v>
      </c>
    </row>
    <row r="3719" spans="1:6" x14ac:dyDescent="0.25">
      <c r="A3719" s="14">
        <v>42626.425370370373</v>
      </c>
      <c r="B3719" s="9">
        <v>1</v>
      </c>
      <c r="C3719" s="9"/>
      <c r="D3719" s="9"/>
      <c r="E3719" s="9"/>
      <c r="F3719" s="9">
        <v>1</v>
      </c>
    </row>
    <row r="3720" spans="1:6" x14ac:dyDescent="0.25">
      <c r="A3720" s="14">
        <v>42626.460555555554</v>
      </c>
      <c r="B3720" s="9"/>
      <c r="C3720" s="9"/>
      <c r="D3720" s="9"/>
      <c r="E3720" s="9">
        <v>1</v>
      </c>
      <c r="F3720" s="9">
        <v>1</v>
      </c>
    </row>
    <row r="3721" spans="1:6" x14ac:dyDescent="0.25">
      <c r="A3721" s="14">
        <v>42626.541979166665</v>
      </c>
      <c r="B3721" s="9"/>
      <c r="C3721" s="9"/>
      <c r="D3721" s="9"/>
      <c r="E3721" s="9">
        <v>1</v>
      </c>
      <c r="F3721" s="9">
        <v>1</v>
      </c>
    </row>
    <row r="3722" spans="1:6" x14ac:dyDescent="0.25">
      <c r="A3722" s="14">
        <v>42627.044930555552</v>
      </c>
      <c r="B3722" s="9"/>
      <c r="C3722" s="9"/>
      <c r="D3722" s="9"/>
      <c r="E3722" s="9">
        <v>1</v>
      </c>
      <c r="F3722" s="9">
        <v>1</v>
      </c>
    </row>
    <row r="3723" spans="1:6" x14ac:dyDescent="0.25">
      <c r="A3723" s="14">
        <v>42627.098969907405</v>
      </c>
      <c r="B3723" s="9"/>
      <c r="C3723" s="9"/>
      <c r="D3723" s="9"/>
      <c r="E3723" s="9">
        <v>1</v>
      </c>
      <c r="F3723" s="9">
        <v>1</v>
      </c>
    </row>
    <row r="3724" spans="1:6" x14ac:dyDescent="0.25">
      <c r="A3724" s="14">
        <v>42627.245763888888</v>
      </c>
      <c r="B3724" s="9"/>
      <c r="C3724" s="9"/>
      <c r="D3724" s="9"/>
      <c r="E3724" s="9">
        <v>1</v>
      </c>
      <c r="F3724" s="9">
        <v>1</v>
      </c>
    </row>
    <row r="3725" spans="1:6" x14ac:dyDescent="0.25">
      <c r="A3725" s="14">
        <v>42627.746770833335</v>
      </c>
      <c r="B3725" s="9"/>
      <c r="C3725" s="9">
        <v>1</v>
      </c>
      <c r="D3725" s="9"/>
      <c r="E3725" s="9"/>
      <c r="F3725" s="9">
        <v>1</v>
      </c>
    </row>
    <row r="3726" spans="1:6" x14ac:dyDescent="0.25">
      <c r="A3726" s="14">
        <v>42628.019594907404</v>
      </c>
      <c r="B3726" s="9">
        <v>1</v>
      </c>
      <c r="C3726" s="9"/>
      <c r="D3726" s="9"/>
      <c r="E3726" s="9"/>
      <c r="F3726" s="9">
        <v>1</v>
      </c>
    </row>
    <row r="3727" spans="1:6" x14ac:dyDescent="0.25">
      <c r="A3727" s="14">
        <v>42628.080335648148</v>
      </c>
      <c r="B3727" s="9"/>
      <c r="C3727" s="9">
        <v>1</v>
      </c>
      <c r="D3727" s="9"/>
      <c r="E3727" s="9"/>
      <c r="F3727" s="9">
        <v>1</v>
      </c>
    </row>
    <row r="3728" spans="1:6" x14ac:dyDescent="0.25">
      <c r="A3728" s="14">
        <v>42628.441874999997</v>
      </c>
      <c r="B3728" s="9"/>
      <c r="C3728" s="9"/>
      <c r="D3728" s="9"/>
      <c r="E3728" s="9">
        <v>1</v>
      </c>
      <c r="F3728" s="9">
        <v>1</v>
      </c>
    </row>
    <row r="3729" spans="1:6" x14ac:dyDescent="0.25">
      <c r="A3729" s="14">
        <v>42628.481932870367</v>
      </c>
      <c r="B3729" s="9">
        <v>1</v>
      </c>
      <c r="C3729" s="9"/>
      <c r="D3729" s="9"/>
      <c r="E3729" s="9"/>
      <c r="F3729" s="9">
        <v>1</v>
      </c>
    </row>
    <row r="3730" spans="1:6" x14ac:dyDescent="0.25">
      <c r="A3730" s="14">
        <v>42628.640787037039</v>
      </c>
      <c r="B3730" s="9"/>
      <c r="C3730" s="9"/>
      <c r="D3730" s="9"/>
      <c r="E3730" s="9">
        <v>1</v>
      </c>
      <c r="F3730" s="9">
        <v>1</v>
      </c>
    </row>
    <row r="3731" spans="1:6" x14ac:dyDescent="0.25">
      <c r="A3731" s="14">
        <v>42629.29515046296</v>
      </c>
      <c r="B3731" s="9"/>
      <c r="C3731" s="9">
        <v>1</v>
      </c>
      <c r="D3731" s="9"/>
      <c r="E3731" s="9"/>
      <c r="F3731" s="9">
        <v>1</v>
      </c>
    </row>
    <row r="3732" spans="1:6" x14ac:dyDescent="0.25">
      <c r="A3732" s="14">
        <v>42629.446712962963</v>
      </c>
      <c r="B3732" s="9"/>
      <c r="C3732" s="9"/>
      <c r="D3732" s="9"/>
      <c r="E3732" s="9">
        <v>1</v>
      </c>
      <c r="F3732" s="9">
        <v>1</v>
      </c>
    </row>
    <row r="3733" spans="1:6" x14ac:dyDescent="0.25">
      <c r="A3733" s="14">
        <v>42630.714560185188</v>
      </c>
      <c r="B3733" s="9"/>
      <c r="C3733" s="9">
        <v>1</v>
      </c>
      <c r="D3733" s="9"/>
      <c r="E3733" s="9"/>
      <c r="F3733" s="9">
        <v>1</v>
      </c>
    </row>
    <row r="3734" spans="1:6" x14ac:dyDescent="0.25">
      <c r="A3734" s="14">
        <v>42631.561180555553</v>
      </c>
      <c r="B3734" s="9"/>
      <c r="C3734" s="9">
        <v>1</v>
      </c>
      <c r="D3734" s="9"/>
      <c r="E3734" s="9"/>
      <c r="F3734" s="9">
        <v>1</v>
      </c>
    </row>
    <row r="3735" spans="1:6" x14ac:dyDescent="0.25">
      <c r="A3735" s="14">
        <v>42632.120451388888</v>
      </c>
      <c r="B3735" s="9"/>
      <c r="C3735" s="9">
        <v>1</v>
      </c>
      <c r="D3735" s="9"/>
      <c r="E3735" s="9"/>
      <c r="F3735" s="9">
        <v>1</v>
      </c>
    </row>
    <row r="3736" spans="1:6" x14ac:dyDescent="0.25">
      <c r="A3736" s="14">
        <v>42632.139976851853</v>
      </c>
      <c r="B3736" s="9"/>
      <c r="C3736" s="9"/>
      <c r="D3736" s="9"/>
      <c r="E3736" s="9">
        <v>1</v>
      </c>
      <c r="F3736" s="9">
        <v>1</v>
      </c>
    </row>
    <row r="3737" spans="1:6" x14ac:dyDescent="0.25">
      <c r="A3737" s="14">
        <v>42632.165081018517</v>
      </c>
      <c r="B3737" s="9"/>
      <c r="C3737" s="9">
        <v>1</v>
      </c>
      <c r="D3737" s="9"/>
      <c r="E3737" s="9"/>
      <c r="F3737" s="9">
        <v>1</v>
      </c>
    </row>
    <row r="3738" spans="1:6" x14ac:dyDescent="0.25">
      <c r="A3738" s="14">
        <v>42632.235034722224</v>
      </c>
      <c r="B3738" s="9"/>
      <c r="C3738" s="9">
        <v>1</v>
      </c>
      <c r="D3738" s="9"/>
      <c r="E3738" s="9"/>
      <c r="F3738" s="9">
        <v>1</v>
      </c>
    </row>
    <row r="3739" spans="1:6" x14ac:dyDescent="0.25">
      <c r="A3739" s="14">
        <v>42632.908518518518</v>
      </c>
      <c r="B3739" s="9"/>
      <c r="C3739" s="9"/>
      <c r="D3739" s="9"/>
      <c r="E3739" s="9">
        <v>1</v>
      </c>
      <c r="F3739" s="9">
        <v>1</v>
      </c>
    </row>
    <row r="3740" spans="1:6" x14ac:dyDescent="0.25">
      <c r="A3740" s="14">
        <v>42633.253622685188</v>
      </c>
      <c r="B3740" s="9"/>
      <c r="C3740" s="9"/>
      <c r="D3740" s="9"/>
      <c r="E3740" s="9">
        <v>1</v>
      </c>
      <c r="F3740" s="9">
        <v>1</v>
      </c>
    </row>
    <row r="3741" spans="1:6" x14ac:dyDescent="0.25">
      <c r="A3741" s="14">
        <v>42633.377789351849</v>
      </c>
      <c r="B3741" s="9"/>
      <c r="C3741" s="9"/>
      <c r="D3741" s="9"/>
      <c r="E3741" s="9">
        <v>1</v>
      </c>
      <c r="F3741" s="9">
        <v>1</v>
      </c>
    </row>
    <row r="3742" spans="1:6" x14ac:dyDescent="0.25">
      <c r="A3742" s="14">
        <v>42633.633275462962</v>
      </c>
      <c r="B3742" s="9"/>
      <c r="C3742" s="9"/>
      <c r="D3742" s="9"/>
      <c r="E3742" s="9">
        <v>1</v>
      </c>
      <c r="F3742" s="9">
        <v>1</v>
      </c>
    </row>
    <row r="3743" spans="1:6" x14ac:dyDescent="0.25">
      <c r="A3743" s="14">
        <v>42634.406446759262</v>
      </c>
      <c r="B3743" s="9"/>
      <c r="C3743" s="9"/>
      <c r="D3743" s="9"/>
      <c r="E3743" s="9">
        <v>1</v>
      </c>
      <c r="F3743" s="9">
        <v>1</v>
      </c>
    </row>
    <row r="3744" spans="1:6" x14ac:dyDescent="0.25">
      <c r="A3744" s="14">
        <v>42634.691712962966</v>
      </c>
      <c r="B3744" s="9"/>
      <c r="C3744" s="9">
        <v>1</v>
      </c>
      <c r="D3744" s="9"/>
      <c r="E3744" s="9"/>
      <c r="F3744" s="9">
        <v>1</v>
      </c>
    </row>
    <row r="3745" spans="1:6" x14ac:dyDescent="0.25">
      <c r="A3745" s="14">
        <v>42636.406412037039</v>
      </c>
      <c r="B3745" s="9"/>
      <c r="C3745" s="9"/>
      <c r="D3745" s="9"/>
      <c r="E3745" s="9">
        <v>1</v>
      </c>
      <c r="F3745" s="9">
        <v>1</v>
      </c>
    </row>
    <row r="3746" spans="1:6" x14ac:dyDescent="0.25">
      <c r="A3746" s="14">
        <v>42636.437025462961</v>
      </c>
      <c r="B3746" s="9"/>
      <c r="C3746" s="9">
        <v>1</v>
      </c>
      <c r="D3746" s="9"/>
      <c r="E3746" s="9"/>
      <c r="F3746" s="9">
        <v>1</v>
      </c>
    </row>
    <row r="3747" spans="1:6" x14ac:dyDescent="0.25">
      <c r="A3747" s="14">
        <v>42636.660185185188</v>
      </c>
      <c r="B3747" s="9"/>
      <c r="C3747" s="9"/>
      <c r="D3747" s="9"/>
      <c r="E3747" s="9">
        <v>1</v>
      </c>
      <c r="F3747" s="9">
        <v>1</v>
      </c>
    </row>
    <row r="3748" spans="1:6" x14ac:dyDescent="0.25">
      <c r="A3748" s="14">
        <v>42636.80840277778</v>
      </c>
      <c r="B3748" s="9"/>
      <c r="C3748" s="9">
        <v>1</v>
      </c>
      <c r="D3748" s="9"/>
      <c r="E3748" s="9"/>
      <c r="F3748" s="9">
        <v>1</v>
      </c>
    </row>
    <row r="3749" spans="1:6" x14ac:dyDescent="0.25">
      <c r="A3749" s="14">
        <v>42639.213159722225</v>
      </c>
      <c r="B3749" s="9"/>
      <c r="C3749" s="9"/>
      <c r="D3749" s="9"/>
      <c r="E3749" s="9">
        <v>1</v>
      </c>
      <c r="F3749" s="9">
        <v>1</v>
      </c>
    </row>
    <row r="3750" spans="1:6" x14ac:dyDescent="0.25">
      <c r="A3750" s="14">
        <v>42639.233599537038</v>
      </c>
      <c r="B3750" s="9"/>
      <c r="C3750" s="9">
        <v>1</v>
      </c>
      <c r="D3750" s="9"/>
      <c r="E3750" s="9"/>
      <c r="F3750" s="9">
        <v>1</v>
      </c>
    </row>
    <row r="3751" spans="1:6" x14ac:dyDescent="0.25">
      <c r="A3751" s="14">
        <v>42639.341145833336</v>
      </c>
      <c r="B3751" s="9"/>
      <c r="C3751" s="9"/>
      <c r="D3751" s="9"/>
      <c r="E3751" s="9">
        <v>1</v>
      </c>
      <c r="F3751" s="9">
        <v>1</v>
      </c>
    </row>
    <row r="3752" spans="1:6" x14ac:dyDescent="0.25">
      <c r="A3752" s="14">
        <v>42639.597268518519</v>
      </c>
      <c r="B3752" s="9"/>
      <c r="C3752" s="9">
        <v>1</v>
      </c>
      <c r="D3752" s="9"/>
      <c r="E3752" s="9"/>
      <c r="F3752" s="9">
        <v>1</v>
      </c>
    </row>
    <row r="3753" spans="1:6" x14ac:dyDescent="0.25">
      <c r="A3753" s="14">
        <v>42640.069837962961</v>
      </c>
      <c r="B3753" s="9"/>
      <c r="C3753" s="9">
        <v>1</v>
      </c>
      <c r="D3753" s="9"/>
      <c r="E3753" s="9"/>
      <c r="F3753" s="9">
        <v>1</v>
      </c>
    </row>
    <row r="3754" spans="1:6" x14ac:dyDescent="0.25">
      <c r="A3754" s="14">
        <v>42640.709606481483</v>
      </c>
      <c r="B3754" s="9"/>
      <c r="C3754" s="9"/>
      <c r="D3754" s="9"/>
      <c r="E3754" s="9">
        <v>1</v>
      </c>
      <c r="F3754" s="9">
        <v>1</v>
      </c>
    </row>
    <row r="3755" spans="1:6" x14ac:dyDescent="0.25">
      <c r="A3755" s="14">
        <v>42642.780486111114</v>
      </c>
      <c r="B3755" s="9"/>
      <c r="C3755" s="9">
        <v>1</v>
      </c>
      <c r="D3755" s="9"/>
      <c r="E3755" s="9"/>
      <c r="F3755" s="9">
        <v>1</v>
      </c>
    </row>
    <row r="3756" spans="1:6" x14ac:dyDescent="0.25">
      <c r="A3756" s="14">
        <v>42643.424525462964</v>
      </c>
      <c r="B3756" s="9"/>
      <c r="C3756" s="9"/>
      <c r="D3756" s="9"/>
      <c r="E3756" s="9">
        <v>1</v>
      </c>
      <c r="F3756" s="9">
        <v>1</v>
      </c>
    </row>
    <row r="3757" spans="1:6" x14ac:dyDescent="0.25">
      <c r="A3757" s="14">
        <v>42643.434467592589</v>
      </c>
      <c r="B3757" s="9"/>
      <c r="C3757" s="9"/>
      <c r="D3757" s="9"/>
      <c r="E3757" s="9">
        <v>1</v>
      </c>
      <c r="F3757" s="9">
        <v>1</v>
      </c>
    </row>
    <row r="3758" spans="1:6" x14ac:dyDescent="0.25">
      <c r="A3758" s="14">
        <v>42644.327025462961</v>
      </c>
      <c r="B3758" s="9"/>
      <c r="C3758" s="9"/>
      <c r="D3758" s="9"/>
      <c r="E3758" s="9">
        <v>1</v>
      </c>
      <c r="F3758" s="9">
        <v>1</v>
      </c>
    </row>
    <row r="3759" spans="1:6" x14ac:dyDescent="0.25">
      <c r="A3759" s="14">
        <v>42644.459201388891</v>
      </c>
      <c r="B3759" s="9"/>
      <c r="C3759" s="9"/>
      <c r="D3759" s="9"/>
      <c r="E3759" s="9">
        <v>1</v>
      </c>
      <c r="F3759" s="9">
        <v>1</v>
      </c>
    </row>
    <row r="3760" spans="1:6" x14ac:dyDescent="0.25">
      <c r="A3760" s="14">
        <v>42645.159108796295</v>
      </c>
      <c r="B3760" s="9"/>
      <c r="C3760" s="9">
        <v>1</v>
      </c>
      <c r="D3760" s="9"/>
      <c r="E3760" s="9"/>
      <c r="F3760" s="9">
        <v>1</v>
      </c>
    </row>
    <row r="3761" spans="1:6" x14ac:dyDescent="0.25">
      <c r="A3761" s="14">
        <v>42645.884479166663</v>
      </c>
      <c r="B3761" s="9"/>
      <c r="C3761" s="9"/>
      <c r="D3761" s="9"/>
      <c r="E3761" s="9">
        <v>1</v>
      </c>
      <c r="F3761" s="9">
        <v>1</v>
      </c>
    </row>
    <row r="3762" spans="1:6" x14ac:dyDescent="0.25">
      <c r="A3762" s="14">
        <v>42646.688564814816</v>
      </c>
      <c r="B3762" s="9"/>
      <c r="C3762" s="9">
        <v>1</v>
      </c>
      <c r="D3762" s="9"/>
      <c r="E3762" s="9"/>
      <c r="F3762" s="9">
        <v>1</v>
      </c>
    </row>
    <row r="3763" spans="1:6" x14ac:dyDescent="0.25">
      <c r="A3763" s="14">
        <v>42647.238263888888</v>
      </c>
      <c r="B3763" s="9"/>
      <c r="C3763" s="9"/>
      <c r="D3763" s="9"/>
      <c r="E3763" s="9">
        <v>1</v>
      </c>
      <c r="F3763" s="9">
        <v>1</v>
      </c>
    </row>
    <row r="3764" spans="1:6" x14ac:dyDescent="0.25">
      <c r="A3764" s="14">
        <v>42647.541759259257</v>
      </c>
      <c r="B3764" s="9"/>
      <c r="C3764" s="9">
        <v>1</v>
      </c>
      <c r="D3764" s="9"/>
      <c r="E3764" s="9"/>
      <c r="F3764" s="9">
        <v>1</v>
      </c>
    </row>
    <row r="3765" spans="1:6" x14ac:dyDescent="0.25">
      <c r="A3765" s="14">
        <v>42647.610486111109</v>
      </c>
      <c r="B3765" s="9"/>
      <c r="C3765" s="9"/>
      <c r="D3765" s="9"/>
      <c r="E3765" s="9">
        <v>1</v>
      </c>
      <c r="F3765" s="9">
        <v>1</v>
      </c>
    </row>
    <row r="3766" spans="1:6" x14ac:dyDescent="0.25">
      <c r="A3766" s="14">
        <v>42648.337777777779</v>
      </c>
      <c r="B3766" s="9"/>
      <c r="C3766" s="9"/>
      <c r="D3766" s="9"/>
      <c r="E3766" s="9">
        <v>1</v>
      </c>
      <c r="F3766" s="9">
        <v>1</v>
      </c>
    </row>
    <row r="3767" spans="1:6" x14ac:dyDescent="0.25">
      <c r="A3767" s="14">
        <v>42649.340902777774</v>
      </c>
      <c r="B3767" s="9"/>
      <c r="C3767" s="9"/>
      <c r="D3767" s="9"/>
      <c r="E3767" s="9">
        <v>1</v>
      </c>
      <c r="F3767" s="9">
        <v>1</v>
      </c>
    </row>
    <row r="3768" spans="1:6" x14ac:dyDescent="0.25">
      <c r="A3768" s="14">
        <v>42649.353784722225</v>
      </c>
      <c r="B3768" s="9"/>
      <c r="C3768" s="9">
        <v>1</v>
      </c>
      <c r="D3768" s="9"/>
      <c r="E3768" s="9"/>
      <c r="F3768" s="9">
        <v>1</v>
      </c>
    </row>
    <row r="3769" spans="1:6" x14ac:dyDescent="0.25">
      <c r="A3769" s="14">
        <v>42649.415127314816</v>
      </c>
      <c r="B3769" s="9"/>
      <c r="C3769" s="9">
        <v>1</v>
      </c>
      <c r="D3769" s="9"/>
      <c r="E3769" s="9"/>
      <c r="F3769" s="9">
        <v>1</v>
      </c>
    </row>
    <row r="3770" spans="1:6" x14ac:dyDescent="0.25">
      <c r="A3770" s="14">
        <v>42649.533877314818</v>
      </c>
      <c r="B3770" s="9"/>
      <c r="C3770" s="9">
        <v>1</v>
      </c>
      <c r="D3770" s="9"/>
      <c r="E3770" s="9"/>
      <c r="F3770" s="9">
        <v>1</v>
      </c>
    </row>
    <row r="3771" spans="1:6" x14ac:dyDescent="0.25">
      <c r="A3771" s="14">
        <v>42649.716574074075</v>
      </c>
      <c r="B3771" s="9"/>
      <c r="C3771" s="9">
        <v>1</v>
      </c>
      <c r="D3771" s="9"/>
      <c r="E3771" s="9"/>
      <c r="F3771" s="9">
        <v>1</v>
      </c>
    </row>
    <row r="3772" spans="1:6" x14ac:dyDescent="0.25">
      <c r="A3772" s="14">
        <v>42650.797939814816</v>
      </c>
      <c r="B3772" s="9"/>
      <c r="C3772" s="9">
        <v>1</v>
      </c>
      <c r="D3772" s="9"/>
      <c r="E3772" s="9"/>
      <c r="F3772" s="9">
        <v>1</v>
      </c>
    </row>
    <row r="3773" spans="1:6" x14ac:dyDescent="0.25">
      <c r="A3773" s="14">
        <v>42651.212233796294</v>
      </c>
      <c r="B3773" s="9"/>
      <c r="C3773" s="9"/>
      <c r="D3773" s="9"/>
      <c r="E3773" s="9">
        <v>1</v>
      </c>
      <c r="F3773" s="9">
        <v>1</v>
      </c>
    </row>
    <row r="3774" spans="1:6" x14ac:dyDescent="0.25">
      <c r="A3774" s="14">
        <v>42652.756574074076</v>
      </c>
      <c r="B3774" s="9"/>
      <c r="C3774" s="9">
        <v>1</v>
      </c>
      <c r="D3774" s="9"/>
      <c r="E3774" s="9"/>
      <c r="F3774" s="9">
        <v>1</v>
      </c>
    </row>
    <row r="3775" spans="1:6" x14ac:dyDescent="0.25">
      <c r="A3775" s="14">
        <v>42653.968854166669</v>
      </c>
      <c r="B3775" s="9"/>
      <c r="C3775" s="9"/>
      <c r="D3775" s="9"/>
      <c r="E3775" s="9">
        <v>1</v>
      </c>
      <c r="F3775" s="9">
        <v>1</v>
      </c>
    </row>
    <row r="3776" spans="1:6" x14ac:dyDescent="0.25">
      <c r="A3776" s="14">
        <v>42654.261493055557</v>
      </c>
      <c r="B3776" s="9"/>
      <c r="C3776" s="9"/>
      <c r="D3776" s="9"/>
      <c r="E3776" s="9">
        <v>1</v>
      </c>
      <c r="F3776" s="9">
        <v>1</v>
      </c>
    </row>
    <row r="3777" spans="1:6" x14ac:dyDescent="0.25">
      <c r="A3777" s="14">
        <v>42654.317442129628</v>
      </c>
      <c r="B3777" s="9"/>
      <c r="C3777" s="9"/>
      <c r="D3777" s="9"/>
      <c r="E3777" s="9">
        <v>1</v>
      </c>
      <c r="F3777" s="9">
        <v>1</v>
      </c>
    </row>
    <row r="3778" spans="1:6" x14ac:dyDescent="0.25">
      <c r="A3778" s="14">
        <v>42654.765370370369</v>
      </c>
      <c r="B3778" s="9"/>
      <c r="C3778" s="9"/>
      <c r="D3778" s="9"/>
      <c r="E3778" s="9">
        <v>1</v>
      </c>
      <c r="F3778" s="9">
        <v>1</v>
      </c>
    </row>
    <row r="3779" spans="1:6" x14ac:dyDescent="0.25">
      <c r="A3779" s="14">
        <v>42655.257557870369</v>
      </c>
      <c r="B3779" s="9"/>
      <c r="C3779" s="9"/>
      <c r="D3779" s="9"/>
      <c r="E3779" s="9">
        <v>1</v>
      </c>
      <c r="F3779" s="9">
        <v>1</v>
      </c>
    </row>
    <row r="3780" spans="1:6" x14ac:dyDescent="0.25">
      <c r="A3780" s="14">
        <v>42655.528622685182</v>
      </c>
      <c r="B3780" s="9"/>
      <c r="C3780" s="9">
        <v>1</v>
      </c>
      <c r="D3780" s="9"/>
      <c r="E3780" s="9"/>
      <c r="F3780" s="9">
        <v>1</v>
      </c>
    </row>
    <row r="3781" spans="1:6" x14ac:dyDescent="0.25">
      <c r="A3781" s="14">
        <v>42655.796840277777</v>
      </c>
      <c r="B3781" s="9"/>
      <c r="C3781" s="9"/>
      <c r="D3781" s="9"/>
      <c r="E3781" s="9">
        <v>1</v>
      </c>
      <c r="F3781" s="9">
        <v>1</v>
      </c>
    </row>
    <row r="3782" spans="1:6" x14ac:dyDescent="0.25">
      <c r="A3782" s="14">
        <v>42656.508969907409</v>
      </c>
      <c r="B3782" s="9"/>
      <c r="C3782" s="9">
        <v>1</v>
      </c>
      <c r="D3782" s="9"/>
      <c r="E3782" s="9"/>
      <c r="F3782" s="9">
        <v>1</v>
      </c>
    </row>
    <row r="3783" spans="1:6" x14ac:dyDescent="0.25">
      <c r="A3783" s="14">
        <v>42656.59716435185</v>
      </c>
      <c r="B3783" s="9"/>
      <c r="C3783" s="9"/>
      <c r="D3783" s="9"/>
      <c r="E3783" s="9">
        <v>1</v>
      </c>
      <c r="F3783" s="9">
        <v>1</v>
      </c>
    </row>
    <row r="3784" spans="1:6" x14ac:dyDescent="0.25">
      <c r="A3784" s="14">
        <v>42656.653043981481</v>
      </c>
      <c r="B3784" s="9"/>
      <c r="C3784" s="9">
        <v>1</v>
      </c>
      <c r="D3784" s="9"/>
      <c r="E3784" s="9"/>
      <c r="F3784" s="9">
        <v>1</v>
      </c>
    </row>
    <row r="3785" spans="1:6" x14ac:dyDescent="0.25">
      <c r="A3785" s="14">
        <v>42657.178935185184</v>
      </c>
      <c r="B3785" s="9"/>
      <c r="C3785" s="9">
        <v>1</v>
      </c>
      <c r="D3785" s="9"/>
      <c r="E3785" s="9"/>
      <c r="F3785" s="9">
        <v>1</v>
      </c>
    </row>
    <row r="3786" spans="1:6" x14ac:dyDescent="0.25">
      <c r="A3786" s="14">
        <v>42658.482199074075</v>
      </c>
      <c r="B3786" s="9"/>
      <c r="C3786" s="9">
        <v>1</v>
      </c>
      <c r="D3786" s="9"/>
      <c r="E3786" s="9"/>
      <c r="F3786" s="9">
        <v>1</v>
      </c>
    </row>
    <row r="3787" spans="1:6" x14ac:dyDescent="0.25">
      <c r="A3787" s="14">
        <v>42658.601944444446</v>
      </c>
      <c r="B3787" s="9"/>
      <c r="C3787" s="9"/>
      <c r="D3787" s="9"/>
      <c r="E3787" s="9">
        <v>1</v>
      </c>
      <c r="F3787" s="9">
        <v>1</v>
      </c>
    </row>
    <row r="3788" spans="1:6" x14ac:dyDescent="0.25">
      <c r="A3788" s="14">
        <v>42660.344131944446</v>
      </c>
      <c r="B3788" s="9"/>
      <c r="C3788" s="9">
        <v>1</v>
      </c>
      <c r="D3788" s="9"/>
      <c r="E3788" s="9"/>
      <c r="F3788" s="9">
        <v>1</v>
      </c>
    </row>
    <row r="3789" spans="1:6" x14ac:dyDescent="0.25">
      <c r="A3789" s="14">
        <v>42660.410520833335</v>
      </c>
      <c r="B3789" s="9"/>
      <c r="C3789" s="9"/>
      <c r="D3789" s="9"/>
      <c r="E3789" s="9">
        <v>1</v>
      </c>
      <c r="F3789" s="9">
        <v>1</v>
      </c>
    </row>
    <row r="3790" spans="1:6" x14ac:dyDescent="0.25">
      <c r="A3790" s="14">
        <v>42660.92391203704</v>
      </c>
      <c r="B3790" s="9"/>
      <c r="C3790" s="9"/>
      <c r="D3790" s="9"/>
      <c r="E3790" s="9">
        <v>1</v>
      </c>
      <c r="F3790" s="9">
        <v>1</v>
      </c>
    </row>
    <row r="3791" spans="1:6" x14ac:dyDescent="0.25">
      <c r="A3791" s="14">
        <v>42660.9684837963</v>
      </c>
      <c r="B3791" s="9"/>
      <c r="C3791" s="9"/>
      <c r="D3791" s="9"/>
      <c r="E3791" s="9">
        <v>1</v>
      </c>
      <c r="F3791" s="9">
        <v>1</v>
      </c>
    </row>
    <row r="3792" spans="1:6" x14ac:dyDescent="0.25">
      <c r="A3792" s="14">
        <v>42661.115081018521</v>
      </c>
      <c r="B3792" s="9"/>
      <c r="C3792" s="9"/>
      <c r="D3792" s="9"/>
      <c r="E3792" s="9">
        <v>1</v>
      </c>
      <c r="F3792" s="9">
        <v>1</v>
      </c>
    </row>
    <row r="3793" spans="1:6" x14ac:dyDescent="0.25">
      <c r="A3793" s="14">
        <v>42661.233726851853</v>
      </c>
      <c r="B3793" s="9"/>
      <c r="C3793" s="9"/>
      <c r="D3793" s="9"/>
      <c r="E3793" s="9">
        <v>1</v>
      </c>
      <c r="F3793" s="9">
        <v>1</v>
      </c>
    </row>
    <row r="3794" spans="1:6" x14ac:dyDescent="0.25">
      <c r="A3794" s="14">
        <v>42661.813206018516</v>
      </c>
      <c r="B3794" s="9"/>
      <c r="C3794" s="9"/>
      <c r="D3794" s="9"/>
      <c r="E3794" s="9">
        <v>1</v>
      </c>
      <c r="F3794" s="9">
        <v>1</v>
      </c>
    </row>
    <row r="3795" spans="1:6" x14ac:dyDescent="0.25">
      <c r="A3795" s="14">
        <v>42662.405231481483</v>
      </c>
      <c r="B3795" s="9"/>
      <c r="C3795" s="9">
        <v>1</v>
      </c>
      <c r="D3795" s="9"/>
      <c r="E3795" s="9"/>
      <c r="F3795" s="9">
        <v>1</v>
      </c>
    </row>
    <row r="3796" spans="1:6" x14ac:dyDescent="0.25">
      <c r="A3796" s="14">
        <v>42662.543865740743</v>
      </c>
      <c r="B3796" s="9"/>
      <c r="C3796" s="9">
        <v>1</v>
      </c>
      <c r="D3796" s="9"/>
      <c r="E3796" s="9"/>
      <c r="F3796" s="9">
        <v>1</v>
      </c>
    </row>
    <row r="3797" spans="1:6" x14ac:dyDescent="0.25">
      <c r="A3797" s="14">
        <v>42663.259745370371</v>
      </c>
      <c r="B3797" s="9"/>
      <c r="C3797" s="9">
        <v>1</v>
      </c>
      <c r="D3797" s="9"/>
      <c r="E3797" s="9"/>
      <c r="F3797" s="9">
        <v>1</v>
      </c>
    </row>
    <row r="3798" spans="1:6" x14ac:dyDescent="0.25">
      <c r="A3798" s="14">
        <v>42664.197592592594</v>
      </c>
      <c r="B3798" s="9"/>
      <c r="C3798" s="9"/>
      <c r="D3798" s="9"/>
      <c r="E3798" s="9">
        <v>1</v>
      </c>
      <c r="F3798" s="9">
        <v>1</v>
      </c>
    </row>
    <row r="3799" spans="1:6" x14ac:dyDescent="0.25">
      <c r="A3799" s="14">
        <v>42664.601226851853</v>
      </c>
      <c r="B3799" s="9"/>
      <c r="C3799" s="9"/>
      <c r="D3799" s="9"/>
      <c r="E3799" s="9">
        <v>1</v>
      </c>
      <c r="F3799" s="9">
        <v>1</v>
      </c>
    </row>
    <row r="3800" spans="1:6" x14ac:dyDescent="0.25">
      <c r="A3800" s="14">
        <v>42664.942013888889</v>
      </c>
      <c r="B3800" s="9"/>
      <c r="C3800" s="9">
        <v>1</v>
      </c>
      <c r="D3800" s="9"/>
      <c r="E3800" s="9"/>
      <c r="F3800" s="9">
        <v>1</v>
      </c>
    </row>
    <row r="3801" spans="1:6" x14ac:dyDescent="0.25">
      <c r="A3801" s="14">
        <v>42665.243402777778</v>
      </c>
      <c r="B3801" s="9"/>
      <c r="C3801" s="9"/>
      <c r="D3801" s="9"/>
      <c r="E3801" s="9">
        <v>1</v>
      </c>
      <c r="F3801" s="9">
        <v>1</v>
      </c>
    </row>
    <row r="3802" spans="1:6" x14ac:dyDescent="0.25">
      <c r="A3802" s="14">
        <v>42665.762013888889</v>
      </c>
      <c r="B3802" s="9"/>
      <c r="C3802" s="9">
        <v>1</v>
      </c>
      <c r="D3802" s="9"/>
      <c r="E3802" s="9"/>
      <c r="F3802" s="9">
        <v>1</v>
      </c>
    </row>
    <row r="3803" spans="1:6" x14ac:dyDescent="0.25">
      <c r="A3803" s="14">
        <v>42666.458599537036</v>
      </c>
      <c r="B3803" s="9"/>
      <c r="C3803" s="9">
        <v>1</v>
      </c>
      <c r="D3803" s="9"/>
      <c r="E3803" s="9"/>
      <c r="F3803" s="9">
        <v>1</v>
      </c>
    </row>
    <row r="3804" spans="1:6" x14ac:dyDescent="0.25">
      <c r="A3804" s="14">
        <v>42667.968368055554</v>
      </c>
      <c r="B3804" s="9"/>
      <c r="C3804" s="9"/>
      <c r="D3804" s="9"/>
      <c r="E3804" s="9">
        <v>1</v>
      </c>
      <c r="F3804" s="9">
        <v>1</v>
      </c>
    </row>
    <row r="3805" spans="1:6" x14ac:dyDescent="0.25">
      <c r="A3805" s="14">
        <v>42668.518368055556</v>
      </c>
      <c r="B3805" s="9"/>
      <c r="C3805" s="9">
        <v>1</v>
      </c>
      <c r="D3805" s="9"/>
      <c r="E3805" s="9"/>
      <c r="F3805" s="9">
        <v>1</v>
      </c>
    </row>
    <row r="3806" spans="1:6" x14ac:dyDescent="0.25">
      <c r="A3806" s="14">
        <v>42669.386504629627</v>
      </c>
      <c r="B3806" s="9"/>
      <c r="C3806" s="9">
        <v>1</v>
      </c>
      <c r="D3806" s="9"/>
      <c r="E3806" s="9"/>
      <c r="F3806" s="9">
        <v>1</v>
      </c>
    </row>
    <row r="3807" spans="1:6" x14ac:dyDescent="0.25">
      <c r="A3807" s="14">
        <v>42669.593969907408</v>
      </c>
      <c r="B3807" s="9">
        <v>1</v>
      </c>
      <c r="C3807" s="9"/>
      <c r="D3807" s="9"/>
      <c r="E3807" s="9"/>
      <c r="F3807" s="9">
        <v>1</v>
      </c>
    </row>
    <row r="3808" spans="1:6" x14ac:dyDescent="0.25">
      <c r="A3808" s="14">
        <v>42669.661840277775</v>
      </c>
      <c r="B3808" s="9">
        <v>1</v>
      </c>
      <c r="C3808" s="9"/>
      <c r="D3808" s="9"/>
      <c r="E3808" s="9"/>
      <c r="F3808" s="9">
        <v>1</v>
      </c>
    </row>
    <row r="3809" spans="1:6" x14ac:dyDescent="0.25">
      <c r="A3809" s="14">
        <v>42670.39434027778</v>
      </c>
      <c r="B3809" s="9"/>
      <c r="C3809" s="9"/>
      <c r="D3809" s="9"/>
      <c r="E3809" s="9">
        <v>1</v>
      </c>
      <c r="F3809" s="9">
        <v>1</v>
      </c>
    </row>
    <row r="3810" spans="1:6" x14ac:dyDescent="0.25">
      <c r="A3810" s="14">
        <v>42670.555706018517</v>
      </c>
      <c r="B3810" s="9"/>
      <c r="C3810" s="9">
        <v>1</v>
      </c>
      <c r="D3810" s="9"/>
      <c r="E3810" s="9"/>
      <c r="F3810" s="9">
        <v>1</v>
      </c>
    </row>
    <row r="3811" spans="1:6" x14ac:dyDescent="0.25">
      <c r="A3811" s="14">
        <v>42672.746805555558</v>
      </c>
      <c r="B3811" s="9"/>
      <c r="C3811" s="9">
        <v>1</v>
      </c>
      <c r="D3811" s="9"/>
      <c r="E3811" s="9"/>
      <c r="F3811" s="9">
        <v>1</v>
      </c>
    </row>
    <row r="3812" spans="1:6" x14ac:dyDescent="0.25">
      <c r="A3812" s="14">
        <v>42673.369201388887</v>
      </c>
      <c r="B3812" s="9"/>
      <c r="C3812" s="9">
        <v>1</v>
      </c>
      <c r="D3812" s="9"/>
      <c r="E3812" s="9"/>
      <c r="F3812" s="9">
        <v>1</v>
      </c>
    </row>
    <row r="3813" spans="1:6" x14ac:dyDescent="0.25">
      <c r="A3813" s="14">
        <v>42673.417534722219</v>
      </c>
      <c r="B3813" s="9"/>
      <c r="C3813" s="9">
        <v>1</v>
      </c>
      <c r="D3813" s="9"/>
      <c r="E3813" s="9"/>
      <c r="F3813" s="9">
        <v>1</v>
      </c>
    </row>
    <row r="3814" spans="1:6" x14ac:dyDescent="0.25">
      <c r="A3814" s="14">
        <v>42673.459548611114</v>
      </c>
      <c r="B3814" s="9"/>
      <c r="C3814" s="9">
        <v>1</v>
      </c>
      <c r="D3814" s="9"/>
      <c r="E3814" s="9"/>
      <c r="F3814" s="9">
        <v>1</v>
      </c>
    </row>
    <row r="3815" spans="1:6" x14ac:dyDescent="0.25">
      <c r="A3815" s="14">
        <v>42674.849664351852</v>
      </c>
      <c r="B3815" s="9"/>
      <c r="C3815" s="9"/>
      <c r="D3815" s="9"/>
      <c r="E3815" s="9">
        <v>1</v>
      </c>
      <c r="F3815" s="9">
        <v>1</v>
      </c>
    </row>
    <row r="3816" spans="1:6" x14ac:dyDescent="0.25">
      <c r="A3816" s="14">
        <v>42674.962743055556</v>
      </c>
      <c r="B3816" s="9"/>
      <c r="C3816" s="9">
        <v>1</v>
      </c>
      <c r="D3816" s="9"/>
      <c r="E3816" s="9"/>
      <c r="F3816" s="9">
        <v>1</v>
      </c>
    </row>
    <row r="3817" spans="1:6" x14ac:dyDescent="0.25">
      <c r="A3817" s="14">
        <v>42675.054629629631</v>
      </c>
      <c r="B3817" s="9"/>
      <c r="C3817" s="9">
        <v>1</v>
      </c>
      <c r="D3817" s="9"/>
      <c r="E3817" s="9"/>
      <c r="F3817" s="9">
        <v>1</v>
      </c>
    </row>
    <row r="3818" spans="1:6" x14ac:dyDescent="0.25">
      <c r="A3818" s="14">
        <v>42675.230613425927</v>
      </c>
      <c r="B3818" s="9"/>
      <c r="C3818" s="9"/>
      <c r="D3818" s="9"/>
      <c r="E3818" s="9">
        <v>1</v>
      </c>
      <c r="F3818" s="9">
        <v>1</v>
      </c>
    </row>
    <row r="3819" spans="1:6" x14ac:dyDescent="0.25">
      <c r="A3819" s="14">
        <v>42675.278958333336</v>
      </c>
      <c r="B3819" s="9"/>
      <c r="C3819" s="9"/>
      <c r="D3819" s="9"/>
      <c r="E3819" s="9">
        <v>1</v>
      </c>
      <c r="F3819" s="9">
        <v>1</v>
      </c>
    </row>
    <row r="3820" spans="1:6" x14ac:dyDescent="0.25">
      <c r="A3820" s="14">
        <v>42675.459456018521</v>
      </c>
      <c r="B3820" s="9"/>
      <c r="C3820" s="9">
        <v>1</v>
      </c>
      <c r="D3820" s="9"/>
      <c r="E3820" s="9"/>
      <c r="F3820" s="9">
        <v>1</v>
      </c>
    </row>
    <row r="3821" spans="1:6" x14ac:dyDescent="0.25">
      <c r="A3821" s="14">
        <v>42675.482060185182</v>
      </c>
      <c r="B3821" s="9"/>
      <c r="C3821" s="9"/>
      <c r="D3821" s="9"/>
      <c r="E3821" s="9">
        <v>1</v>
      </c>
      <c r="F3821" s="9">
        <v>1</v>
      </c>
    </row>
    <row r="3822" spans="1:6" x14ac:dyDescent="0.25">
      <c r="A3822" s="14">
        <v>42675.485902777778</v>
      </c>
      <c r="B3822" s="9"/>
      <c r="C3822" s="9"/>
      <c r="D3822" s="9"/>
      <c r="E3822" s="9">
        <v>1</v>
      </c>
      <c r="F3822" s="9">
        <v>1</v>
      </c>
    </row>
    <row r="3823" spans="1:6" x14ac:dyDescent="0.25">
      <c r="A3823" s="14">
        <v>42675.624131944445</v>
      </c>
      <c r="B3823" s="9"/>
      <c r="C3823" s="9"/>
      <c r="D3823" s="9"/>
      <c r="E3823" s="9">
        <v>1</v>
      </c>
      <c r="F3823" s="9">
        <v>1</v>
      </c>
    </row>
    <row r="3824" spans="1:6" x14ac:dyDescent="0.25">
      <c r="A3824" s="14">
        <v>42675.856817129628</v>
      </c>
      <c r="B3824" s="9"/>
      <c r="C3824" s="9"/>
      <c r="D3824" s="9"/>
      <c r="E3824" s="9">
        <v>1</v>
      </c>
      <c r="F3824" s="9">
        <v>1</v>
      </c>
    </row>
    <row r="3825" spans="1:6" x14ac:dyDescent="0.25">
      <c r="A3825" s="14">
        <v>42676.3752662037</v>
      </c>
      <c r="B3825" s="9">
        <v>1</v>
      </c>
      <c r="C3825" s="9"/>
      <c r="D3825" s="9"/>
      <c r="E3825" s="9"/>
      <c r="F3825" s="9">
        <v>1</v>
      </c>
    </row>
    <row r="3826" spans="1:6" x14ac:dyDescent="0.25">
      <c r="A3826" s="14">
        <v>42676.378645833334</v>
      </c>
      <c r="B3826" s="9"/>
      <c r="C3826" s="9"/>
      <c r="D3826" s="9"/>
      <c r="E3826" s="9">
        <v>1</v>
      </c>
      <c r="F3826" s="9">
        <v>1</v>
      </c>
    </row>
    <row r="3827" spans="1:6" x14ac:dyDescent="0.25">
      <c r="A3827" s="14">
        <v>42676.509282407409</v>
      </c>
      <c r="B3827" s="9"/>
      <c r="C3827" s="9">
        <v>1</v>
      </c>
      <c r="D3827" s="9"/>
      <c r="E3827" s="9"/>
      <c r="F3827" s="9">
        <v>1</v>
      </c>
    </row>
    <row r="3828" spans="1:6" x14ac:dyDescent="0.25">
      <c r="A3828" s="14">
        <v>42676.733831018515</v>
      </c>
      <c r="B3828" s="9"/>
      <c r="C3828" s="9">
        <v>1</v>
      </c>
      <c r="D3828" s="9"/>
      <c r="E3828" s="9"/>
      <c r="F3828" s="9">
        <v>1</v>
      </c>
    </row>
    <row r="3829" spans="1:6" x14ac:dyDescent="0.25">
      <c r="A3829" s="14">
        <v>42676.786840277775</v>
      </c>
      <c r="B3829" s="9"/>
      <c r="C3829" s="9">
        <v>1</v>
      </c>
      <c r="D3829" s="9"/>
      <c r="E3829" s="9"/>
      <c r="F3829" s="9">
        <v>1</v>
      </c>
    </row>
    <row r="3830" spans="1:6" x14ac:dyDescent="0.25">
      <c r="A3830" s="14">
        <v>42676.7971412037</v>
      </c>
      <c r="B3830" s="9"/>
      <c r="C3830" s="9"/>
      <c r="D3830" s="9"/>
      <c r="E3830" s="9">
        <v>1</v>
      </c>
      <c r="F3830" s="9">
        <v>1</v>
      </c>
    </row>
    <row r="3831" spans="1:6" x14ac:dyDescent="0.25">
      <c r="A3831" s="14">
        <v>42677.460717592592</v>
      </c>
      <c r="B3831" s="9"/>
      <c r="C3831" s="9"/>
      <c r="D3831" s="9"/>
      <c r="E3831" s="9">
        <v>1</v>
      </c>
      <c r="F3831" s="9">
        <v>1</v>
      </c>
    </row>
    <row r="3832" spans="1:6" x14ac:dyDescent="0.25">
      <c r="A3832" s="14">
        <v>42678.250787037039</v>
      </c>
      <c r="B3832" s="9"/>
      <c r="C3832" s="9">
        <v>1</v>
      </c>
      <c r="D3832" s="9"/>
      <c r="E3832" s="9"/>
      <c r="F3832" s="9">
        <v>1</v>
      </c>
    </row>
    <row r="3833" spans="1:6" x14ac:dyDescent="0.25">
      <c r="A3833" s="14">
        <v>42678.378321759257</v>
      </c>
      <c r="B3833" s="9"/>
      <c r="C3833" s="9">
        <v>1</v>
      </c>
      <c r="D3833" s="9"/>
      <c r="E3833" s="9"/>
      <c r="F3833" s="9">
        <v>1</v>
      </c>
    </row>
    <row r="3834" spans="1:6" x14ac:dyDescent="0.25">
      <c r="A3834" s="14">
        <v>42678.662997685184</v>
      </c>
      <c r="B3834" s="9">
        <v>1</v>
      </c>
      <c r="C3834" s="9"/>
      <c r="D3834" s="9"/>
      <c r="E3834" s="9"/>
      <c r="F3834" s="9">
        <v>1</v>
      </c>
    </row>
    <row r="3835" spans="1:6" x14ac:dyDescent="0.25">
      <c r="A3835" s="14">
        <v>42678.723749999997</v>
      </c>
      <c r="B3835" s="9">
        <v>1</v>
      </c>
      <c r="C3835" s="9"/>
      <c r="D3835" s="9"/>
      <c r="E3835" s="9"/>
      <c r="F3835" s="9">
        <v>1</v>
      </c>
    </row>
    <row r="3836" spans="1:6" x14ac:dyDescent="0.25">
      <c r="A3836" s="14">
        <v>42679.750138888892</v>
      </c>
      <c r="B3836" s="9"/>
      <c r="C3836" s="9">
        <v>1</v>
      </c>
      <c r="D3836" s="9"/>
      <c r="E3836" s="9"/>
      <c r="F3836" s="9">
        <v>1</v>
      </c>
    </row>
    <row r="3837" spans="1:6" x14ac:dyDescent="0.25">
      <c r="A3837" s="14">
        <v>42680.267222222225</v>
      </c>
      <c r="B3837" s="9"/>
      <c r="C3837" s="9"/>
      <c r="D3837" s="9"/>
      <c r="E3837" s="9">
        <v>1</v>
      </c>
      <c r="F3837" s="9">
        <v>1</v>
      </c>
    </row>
    <row r="3838" spans="1:6" x14ac:dyDescent="0.25">
      <c r="A3838" s="14">
        <v>42681.143240740741</v>
      </c>
      <c r="B3838" s="9"/>
      <c r="C3838" s="9"/>
      <c r="D3838" s="9"/>
      <c r="E3838" s="9">
        <v>1</v>
      </c>
      <c r="F3838" s="9">
        <v>1</v>
      </c>
    </row>
    <row r="3839" spans="1:6" x14ac:dyDescent="0.25">
      <c r="A3839" s="14">
        <v>42682.243587962963</v>
      </c>
      <c r="B3839" s="9"/>
      <c r="C3839" s="9"/>
      <c r="D3839" s="9"/>
      <c r="E3839" s="9">
        <v>1</v>
      </c>
      <c r="F3839" s="9">
        <v>1</v>
      </c>
    </row>
    <row r="3840" spans="1:6" x14ac:dyDescent="0.25">
      <c r="A3840" s="14">
        <v>42682.408634259256</v>
      </c>
      <c r="B3840" s="9"/>
      <c r="C3840" s="9"/>
      <c r="D3840" s="9"/>
      <c r="E3840" s="9">
        <v>1</v>
      </c>
      <c r="F3840" s="9">
        <v>1</v>
      </c>
    </row>
    <row r="3841" spans="1:6" x14ac:dyDescent="0.25">
      <c r="A3841" s="14">
        <v>42682.469351851854</v>
      </c>
      <c r="B3841" s="9">
        <v>1</v>
      </c>
      <c r="C3841" s="9"/>
      <c r="D3841" s="9"/>
      <c r="E3841" s="9"/>
      <c r="F3841" s="9">
        <v>1</v>
      </c>
    </row>
    <row r="3842" spans="1:6" x14ac:dyDescent="0.25">
      <c r="A3842" s="14">
        <v>42682.942997685182</v>
      </c>
      <c r="B3842" s="9"/>
      <c r="C3842" s="9">
        <v>1</v>
      </c>
      <c r="D3842" s="9"/>
      <c r="E3842" s="9"/>
      <c r="F3842" s="9">
        <v>1</v>
      </c>
    </row>
    <row r="3843" spans="1:6" x14ac:dyDescent="0.25">
      <c r="A3843" s="14">
        <v>42683.21197916667</v>
      </c>
      <c r="B3843" s="9"/>
      <c r="C3843" s="9"/>
      <c r="D3843" s="9"/>
      <c r="E3843" s="9">
        <v>1</v>
      </c>
      <c r="F3843" s="9">
        <v>1</v>
      </c>
    </row>
    <row r="3844" spans="1:6" x14ac:dyDescent="0.25">
      <c r="A3844" s="14">
        <v>42683.791712962964</v>
      </c>
      <c r="B3844" s="9"/>
      <c r="C3844" s="9"/>
      <c r="D3844" s="9"/>
      <c r="E3844" s="9">
        <v>1</v>
      </c>
      <c r="F3844" s="9">
        <v>1</v>
      </c>
    </row>
    <row r="3845" spans="1:6" x14ac:dyDescent="0.25">
      <c r="A3845" s="14">
        <v>42685.472314814811</v>
      </c>
      <c r="B3845" s="9"/>
      <c r="C3845" s="9">
        <v>1</v>
      </c>
      <c r="D3845" s="9"/>
      <c r="E3845" s="9"/>
      <c r="F3845" s="9">
        <v>1</v>
      </c>
    </row>
    <row r="3846" spans="1:6" x14ac:dyDescent="0.25">
      <c r="A3846" s="14">
        <v>42685.7656712963</v>
      </c>
      <c r="B3846" s="9"/>
      <c r="C3846" s="9"/>
      <c r="D3846" s="9"/>
      <c r="E3846" s="9">
        <v>1</v>
      </c>
      <c r="F3846" s="9">
        <v>1</v>
      </c>
    </row>
    <row r="3847" spans="1:6" x14ac:dyDescent="0.25">
      <c r="A3847" s="14">
        <v>42687.667442129627</v>
      </c>
      <c r="B3847" s="9"/>
      <c r="C3847" s="9"/>
      <c r="D3847" s="9"/>
      <c r="E3847" s="9">
        <v>1</v>
      </c>
      <c r="F3847" s="9">
        <v>1</v>
      </c>
    </row>
    <row r="3848" spans="1:6" x14ac:dyDescent="0.25">
      <c r="A3848" s="14">
        <v>42688.503020833334</v>
      </c>
      <c r="B3848" s="9"/>
      <c r="C3848" s="9">
        <v>1</v>
      </c>
      <c r="D3848" s="9"/>
      <c r="E3848" s="9"/>
      <c r="F3848" s="9">
        <v>1</v>
      </c>
    </row>
    <row r="3849" spans="1:6" x14ac:dyDescent="0.25">
      <c r="A3849" s="14">
        <v>42688.524074074077</v>
      </c>
      <c r="B3849" s="9"/>
      <c r="C3849" s="9"/>
      <c r="D3849" s="9"/>
      <c r="E3849" s="9">
        <v>1</v>
      </c>
      <c r="F3849" s="9">
        <v>1</v>
      </c>
    </row>
    <row r="3850" spans="1:6" x14ac:dyDescent="0.25">
      <c r="A3850" s="14">
        <v>42688.667569444442</v>
      </c>
      <c r="B3850" s="9"/>
      <c r="C3850" s="9"/>
      <c r="D3850" s="9"/>
      <c r="E3850" s="9">
        <v>1</v>
      </c>
      <c r="F3850" s="9">
        <v>1</v>
      </c>
    </row>
    <row r="3851" spans="1:6" x14ac:dyDescent="0.25">
      <c r="A3851" s="14">
        <v>42688.821250000001</v>
      </c>
      <c r="B3851" s="9"/>
      <c r="C3851" s="9">
        <v>1</v>
      </c>
      <c r="D3851" s="9"/>
      <c r="E3851" s="9"/>
      <c r="F3851" s="9">
        <v>1</v>
      </c>
    </row>
    <row r="3852" spans="1:6" x14ac:dyDescent="0.25">
      <c r="A3852" s="14">
        <v>42688.979548611111</v>
      </c>
      <c r="B3852" s="9"/>
      <c r="C3852" s="9"/>
      <c r="D3852" s="9"/>
      <c r="E3852" s="9">
        <v>1</v>
      </c>
      <c r="F3852" s="9">
        <v>1</v>
      </c>
    </row>
    <row r="3853" spans="1:6" x14ac:dyDescent="0.25">
      <c r="A3853" s="14">
        <v>42689.006655092591</v>
      </c>
      <c r="B3853" s="9"/>
      <c r="C3853" s="9"/>
      <c r="D3853" s="9"/>
      <c r="E3853" s="9">
        <v>1</v>
      </c>
      <c r="F3853" s="9">
        <v>1</v>
      </c>
    </row>
    <row r="3854" spans="1:6" x14ac:dyDescent="0.25">
      <c r="A3854" s="14">
        <v>42689.35733796296</v>
      </c>
      <c r="B3854" s="9"/>
      <c r="C3854" s="9"/>
      <c r="D3854" s="9"/>
      <c r="E3854" s="9">
        <v>1</v>
      </c>
      <c r="F3854" s="9">
        <v>1</v>
      </c>
    </row>
    <row r="3855" spans="1:6" x14ac:dyDescent="0.25">
      <c r="A3855" s="14">
        <v>42689.360983796294</v>
      </c>
      <c r="B3855" s="9"/>
      <c r="C3855" s="9">
        <v>1</v>
      </c>
      <c r="D3855" s="9"/>
      <c r="E3855" s="9"/>
      <c r="F3855" s="9">
        <v>1</v>
      </c>
    </row>
    <row r="3856" spans="1:6" x14ac:dyDescent="0.25">
      <c r="A3856" s="14">
        <v>42689.374016203707</v>
      </c>
      <c r="B3856" s="9">
        <v>1</v>
      </c>
      <c r="C3856" s="9"/>
      <c r="D3856" s="9"/>
      <c r="E3856" s="9"/>
      <c r="F3856" s="9">
        <v>1</v>
      </c>
    </row>
    <row r="3857" spans="1:6" x14ac:dyDescent="0.25">
      <c r="A3857" s="14">
        <v>42689.534907407404</v>
      </c>
      <c r="B3857" s="9"/>
      <c r="C3857" s="9"/>
      <c r="D3857" s="9"/>
      <c r="E3857" s="9">
        <v>1</v>
      </c>
      <c r="F3857" s="9">
        <v>1</v>
      </c>
    </row>
    <row r="3858" spans="1:6" x14ac:dyDescent="0.25">
      <c r="A3858" s="14">
        <v>42689.644756944443</v>
      </c>
      <c r="B3858" s="9"/>
      <c r="C3858" s="9"/>
      <c r="D3858" s="9"/>
      <c r="E3858" s="9">
        <v>1</v>
      </c>
      <c r="F3858" s="9">
        <v>1</v>
      </c>
    </row>
    <row r="3859" spans="1:6" x14ac:dyDescent="0.25">
      <c r="A3859" s="14">
        <v>42689.833101851851</v>
      </c>
      <c r="B3859" s="9"/>
      <c r="C3859" s="9"/>
      <c r="D3859" s="9"/>
      <c r="E3859" s="9">
        <v>1</v>
      </c>
      <c r="F3859" s="9">
        <v>1</v>
      </c>
    </row>
    <row r="3860" spans="1:6" x14ac:dyDescent="0.25">
      <c r="A3860" s="14">
        <v>42690.051365740743</v>
      </c>
      <c r="B3860" s="9"/>
      <c r="C3860" s="9"/>
      <c r="D3860" s="9"/>
      <c r="E3860" s="9">
        <v>1</v>
      </c>
      <c r="F3860" s="9">
        <v>1</v>
      </c>
    </row>
    <row r="3861" spans="1:6" x14ac:dyDescent="0.25">
      <c r="A3861" s="14">
        <v>42690.125983796293</v>
      </c>
      <c r="B3861" s="9"/>
      <c r="C3861" s="9"/>
      <c r="D3861" s="9"/>
      <c r="E3861" s="9">
        <v>1</v>
      </c>
      <c r="F3861" s="9">
        <v>1</v>
      </c>
    </row>
    <row r="3862" spans="1:6" x14ac:dyDescent="0.25">
      <c r="A3862" s="14">
        <v>42690.525104166663</v>
      </c>
      <c r="B3862" s="9"/>
      <c r="C3862" s="9">
        <v>1</v>
      </c>
      <c r="D3862" s="9"/>
      <c r="E3862" s="9"/>
      <c r="F3862" s="9">
        <v>1</v>
      </c>
    </row>
    <row r="3863" spans="1:6" x14ac:dyDescent="0.25">
      <c r="A3863" s="14">
        <v>42690.65011574074</v>
      </c>
      <c r="B3863" s="9"/>
      <c r="C3863" s="9">
        <v>1</v>
      </c>
      <c r="D3863" s="9"/>
      <c r="E3863" s="9"/>
      <c r="F3863" s="9">
        <v>1</v>
      </c>
    </row>
    <row r="3864" spans="1:6" x14ac:dyDescent="0.25">
      <c r="A3864" s="14">
        <v>42691.642870370371</v>
      </c>
      <c r="B3864" s="9"/>
      <c r="C3864" s="9"/>
      <c r="D3864" s="9"/>
      <c r="E3864" s="9">
        <v>1</v>
      </c>
      <c r="F3864" s="9">
        <v>1</v>
      </c>
    </row>
    <row r="3865" spans="1:6" x14ac:dyDescent="0.25">
      <c r="A3865" s="14">
        <v>42691.900995370372</v>
      </c>
      <c r="B3865" s="9"/>
      <c r="C3865" s="9"/>
      <c r="D3865" s="9"/>
      <c r="E3865" s="9">
        <v>1</v>
      </c>
      <c r="F3865" s="9">
        <v>1</v>
      </c>
    </row>
    <row r="3866" spans="1:6" x14ac:dyDescent="0.25">
      <c r="A3866" s="14">
        <v>42692.048217592594</v>
      </c>
      <c r="B3866" s="9"/>
      <c r="C3866" s="9"/>
      <c r="D3866" s="9"/>
      <c r="E3866" s="9">
        <v>1</v>
      </c>
      <c r="F3866" s="9">
        <v>1</v>
      </c>
    </row>
    <row r="3867" spans="1:6" x14ac:dyDescent="0.25">
      <c r="A3867" s="14">
        <v>42692.18072916667</v>
      </c>
      <c r="B3867" s="9"/>
      <c r="C3867" s="9">
        <v>1</v>
      </c>
      <c r="D3867" s="9"/>
      <c r="E3867" s="9"/>
      <c r="F3867" s="9">
        <v>1</v>
      </c>
    </row>
    <row r="3868" spans="1:6" x14ac:dyDescent="0.25">
      <c r="A3868" s="14">
        <v>42692.563159722224</v>
      </c>
      <c r="B3868" s="9"/>
      <c r="C3868" s="9"/>
      <c r="D3868" s="9"/>
      <c r="E3868" s="9">
        <v>1</v>
      </c>
      <c r="F3868" s="9">
        <v>1</v>
      </c>
    </row>
    <row r="3869" spans="1:6" x14ac:dyDescent="0.25">
      <c r="A3869" s="14">
        <v>42692.591539351852</v>
      </c>
      <c r="B3869" s="9"/>
      <c r="C3869" s="9"/>
      <c r="D3869" s="9"/>
      <c r="E3869" s="9">
        <v>1</v>
      </c>
      <c r="F3869" s="9">
        <v>1</v>
      </c>
    </row>
    <row r="3870" spans="1:6" x14ac:dyDescent="0.25">
      <c r="A3870" s="14">
        <v>42692.807847222219</v>
      </c>
      <c r="B3870" s="9">
        <v>1</v>
      </c>
      <c r="C3870" s="9"/>
      <c r="D3870" s="9"/>
      <c r="E3870" s="9"/>
      <c r="F3870" s="9">
        <v>1</v>
      </c>
    </row>
    <row r="3871" spans="1:6" x14ac:dyDescent="0.25">
      <c r="A3871" s="14">
        <v>42692.823495370372</v>
      </c>
      <c r="B3871" s="9"/>
      <c r="C3871" s="9">
        <v>1</v>
      </c>
      <c r="D3871" s="9"/>
      <c r="E3871" s="9"/>
      <c r="F3871" s="9">
        <v>1</v>
      </c>
    </row>
    <row r="3872" spans="1:6" x14ac:dyDescent="0.25">
      <c r="A3872" s="14">
        <v>42693.534270833334</v>
      </c>
      <c r="B3872" s="9"/>
      <c r="C3872" s="9"/>
      <c r="D3872" s="9"/>
      <c r="E3872" s="9">
        <v>1</v>
      </c>
      <c r="F3872" s="9">
        <v>1</v>
      </c>
    </row>
    <row r="3873" spans="1:6" x14ac:dyDescent="0.25">
      <c r="A3873" s="14">
        <v>42693.90185185185</v>
      </c>
      <c r="B3873" s="9"/>
      <c r="C3873" s="9"/>
      <c r="D3873" s="9"/>
      <c r="E3873" s="9">
        <v>1</v>
      </c>
      <c r="F3873" s="9">
        <v>1</v>
      </c>
    </row>
    <row r="3874" spans="1:6" x14ac:dyDescent="0.25">
      <c r="A3874" s="14">
        <v>42694.772951388892</v>
      </c>
      <c r="B3874" s="9"/>
      <c r="C3874" s="9">
        <v>1</v>
      </c>
      <c r="D3874" s="9"/>
      <c r="E3874" s="9"/>
      <c r="F3874" s="9">
        <v>1</v>
      </c>
    </row>
    <row r="3875" spans="1:6" x14ac:dyDescent="0.25">
      <c r="A3875" s="14">
        <v>42695.049537037034</v>
      </c>
      <c r="B3875" s="9"/>
      <c r="C3875" s="9"/>
      <c r="D3875" s="9"/>
      <c r="E3875" s="9">
        <v>1</v>
      </c>
      <c r="F3875" s="9">
        <v>1</v>
      </c>
    </row>
    <row r="3876" spans="1:6" x14ac:dyDescent="0.25">
      <c r="A3876" s="14">
        <v>42695.416006944448</v>
      </c>
      <c r="B3876" s="9">
        <v>1</v>
      </c>
      <c r="C3876" s="9"/>
      <c r="D3876" s="9"/>
      <c r="E3876" s="9"/>
      <c r="F3876" s="9">
        <v>1</v>
      </c>
    </row>
    <row r="3877" spans="1:6" x14ac:dyDescent="0.25">
      <c r="A3877" s="14">
        <v>42695.502245370371</v>
      </c>
      <c r="B3877" s="9"/>
      <c r="C3877" s="9">
        <v>1</v>
      </c>
      <c r="D3877" s="9"/>
      <c r="E3877" s="9"/>
      <c r="F3877" s="9">
        <v>1</v>
      </c>
    </row>
    <row r="3878" spans="1:6" x14ac:dyDescent="0.25">
      <c r="A3878" s="14">
        <v>42696.167395833334</v>
      </c>
      <c r="B3878" s="9"/>
      <c r="C3878" s="9">
        <v>1</v>
      </c>
      <c r="D3878" s="9"/>
      <c r="E3878" s="9"/>
      <c r="F3878" s="9">
        <v>1</v>
      </c>
    </row>
    <row r="3879" spans="1:6" x14ac:dyDescent="0.25">
      <c r="A3879" s="14">
        <v>42696.41611111111</v>
      </c>
      <c r="B3879" s="9"/>
      <c r="C3879" s="9"/>
      <c r="D3879" s="9"/>
      <c r="E3879" s="9">
        <v>1</v>
      </c>
      <c r="F3879" s="9">
        <v>1</v>
      </c>
    </row>
    <row r="3880" spans="1:6" x14ac:dyDescent="0.25">
      <c r="A3880" s="14">
        <v>42696.45517361111</v>
      </c>
      <c r="B3880" s="9"/>
      <c r="C3880" s="9">
        <v>1</v>
      </c>
      <c r="D3880" s="9"/>
      <c r="E3880" s="9"/>
      <c r="F3880" s="9">
        <v>1</v>
      </c>
    </row>
    <row r="3881" spans="1:6" x14ac:dyDescent="0.25">
      <c r="A3881" s="14">
        <v>42696.802187499998</v>
      </c>
      <c r="B3881" s="9"/>
      <c r="C3881" s="9">
        <v>1</v>
      </c>
      <c r="D3881" s="9"/>
      <c r="E3881" s="9"/>
      <c r="F3881" s="9">
        <v>1</v>
      </c>
    </row>
    <row r="3882" spans="1:6" x14ac:dyDescent="0.25">
      <c r="A3882" s="14">
        <v>42696.874340277776</v>
      </c>
      <c r="B3882" s="9"/>
      <c r="C3882" s="9"/>
      <c r="D3882" s="9"/>
      <c r="E3882" s="9">
        <v>1</v>
      </c>
      <c r="F3882" s="9">
        <v>1</v>
      </c>
    </row>
    <row r="3883" spans="1:6" x14ac:dyDescent="0.25">
      <c r="A3883" s="14">
        <v>42697.113032407404</v>
      </c>
      <c r="B3883" s="9"/>
      <c r="C3883" s="9"/>
      <c r="D3883" s="9"/>
      <c r="E3883" s="9">
        <v>1</v>
      </c>
      <c r="F3883" s="9">
        <v>1</v>
      </c>
    </row>
    <row r="3884" spans="1:6" x14ac:dyDescent="0.25">
      <c r="A3884" s="14">
        <v>42697.540937500002</v>
      </c>
      <c r="B3884" s="9">
        <v>1</v>
      </c>
      <c r="C3884" s="9"/>
      <c r="D3884" s="9"/>
      <c r="E3884" s="9"/>
      <c r="F3884" s="9">
        <v>1</v>
      </c>
    </row>
    <row r="3885" spans="1:6" x14ac:dyDescent="0.25">
      <c r="A3885" s="14">
        <v>42697.642511574071</v>
      </c>
      <c r="B3885" s="9"/>
      <c r="C3885" s="9"/>
      <c r="D3885" s="9"/>
      <c r="E3885" s="9">
        <v>1</v>
      </c>
      <c r="F3885" s="9">
        <v>1</v>
      </c>
    </row>
    <row r="3886" spans="1:6" x14ac:dyDescent="0.25">
      <c r="A3886" s="14">
        <v>42700.59642361111</v>
      </c>
      <c r="B3886" s="9"/>
      <c r="C3886" s="9">
        <v>1</v>
      </c>
      <c r="D3886" s="9"/>
      <c r="E3886" s="9"/>
      <c r="F3886" s="9">
        <v>1</v>
      </c>
    </row>
    <row r="3887" spans="1:6" x14ac:dyDescent="0.25">
      <c r="A3887" s="14">
        <v>42700.958032407405</v>
      </c>
      <c r="B3887" s="9"/>
      <c r="C3887" s="9">
        <v>1</v>
      </c>
      <c r="D3887" s="9"/>
      <c r="E3887" s="9"/>
      <c r="F3887" s="9">
        <v>1</v>
      </c>
    </row>
    <row r="3888" spans="1:6" x14ac:dyDescent="0.25">
      <c r="A3888" s="14">
        <v>42701.700474537036</v>
      </c>
      <c r="B3888" s="9"/>
      <c r="C3888" s="9">
        <v>1</v>
      </c>
      <c r="D3888" s="9"/>
      <c r="E3888" s="9"/>
      <c r="F3888" s="9">
        <v>1</v>
      </c>
    </row>
    <row r="3889" spans="1:6" x14ac:dyDescent="0.25">
      <c r="A3889" s="14">
        <v>42702.004004629627</v>
      </c>
      <c r="B3889" s="9"/>
      <c r="C3889" s="9"/>
      <c r="D3889" s="9"/>
      <c r="E3889" s="9">
        <v>1</v>
      </c>
      <c r="F3889" s="9">
        <v>1</v>
      </c>
    </row>
    <row r="3890" spans="1:6" x14ac:dyDescent="0.25">
      <c r="A3890" s="14">
        <v>42702.562395833331</v>
      </c>
      <c r="B3890" s="9"/>
      <c r="C3890" s="9">
        <v>1</v>
      </c>
      <c r="D3890" s="9"/>
      <c r="E3890" s="9"/>
      <c r="F3890" s="9">
        <v>1</v>
      </c>
    </row>
    <row r="3891" spans="1:6" x14ac:dyDescent="0.25">
      <c r="A3891" s="14">
        <v>42702.59648148148</v>
      </c>
      <c r="B3891" s="9"/>
      <c r="C3891" s="9"/>
      <c r="D3891" s="9"/>
      <c r="E3891" s="9">
        <v>1</v>
      </c>
      <c r="F3891" s="9">
        <v>1</v>
      </c>
    </row>
    <row r="3892" spans="1:6" x14ac:dyDescent="0.25">
      <c r="A3892" s="14">
        <v>42702.600868055553</v>
      </c>
      <c r="B3892" s="9">
        <v>1</v>
      </c>
      <c r="C3892" s="9"/>
      <c r="D3892" s="9"/>
      <c r="E3892" s="9"/>
      <c r="F3892" s="9">
        <v>1</v>
      </c>
    </row>
    <row r="3893" spans="1:6" x14ac:dyDescent="0.25">
      <c r="A3893" s="14">
        <v>42702.708715277775</v>
      </c>
      <c r="B3893" s="9"/>
      <c r="C3893" s="9"/>
      <c r="D3893" s="9"/>
      <c r="E3893" s="9">
        <v>1</v>
      </c>
      <c r="F3893" s="9">
        <v>1</v>
      </c>
    </row>
    <row r="3894" spans="1:6" x14ac:dyDescent="0.25">
      <c r="A3894" s="14">
        <v>42703.006076388891</v>
      </c>
      <c r="B3894" s="9"/>
      <c r="C3894" s="9"/>
      <c r="D3894" s="9"/>
      <c r="E3894" s="9">
        <v>1</v>
      </c>
      <c r="F3894" s="9">
        <v>1</v>
      </c>
    </row>
    <row r="3895" spans="1:6" x14ac:dyDescent="0.25">
      <c r="A3895" s="14">
        <v>42703.709490740737</v>
      </c>
      <c r="B3895" s="9"/>
      <c r="C3895" s="9">
        <v>1</v>
      </c>
      <c r="D3895" s="9"/>
      <c r="E3895" s="9"/>
      <c r="F3895" s="9">
        <v>1</v>
      </c>
    </row>
    <row r="3896" spans="1:6" x14ac:dyDescent="0.25">
      <c r="A3896" s="14">
        <v>42703.87771990741</v>
      </c>
      <c r="B3896" s="9">
        <v>1</v>
      </c>
      <c r="C3896" s="9"/>
      <c r="D3896" s="9"/>
      <c r="E3896" s="9"/>
      <c r="F3896" s="9">
        <v>1</v>
      </c>
    </row>
    <row r="3897" spans="1:6" x14ac:dyDescent="0.25">
      <c r="A3897" s="14">
        <v>42703.978784722225</v>
      </c>
      <c r="B3897" s="9"/>
      <c r="C3897" s="9"/>
      <c r="D3897" s="9"/>
      <c r="E3897" s="9">
        <v>1</v>
      </c>
      <c r="F3897" s="9">
        <v>1</v>
      </c>
    </row>
    <row r="3898" spans="1:6" x14ac:dyDescent="0.25">
      <c r="A3898" s="14">
        <v>42704.127476851849</v>
      </c>
      <c r="B3898" s="9"/>
      <c r="C3898" s="9"/>
      <c r="D3898" s="9"/>
      <c r="E3898" s="9">
        <v>1</v>
      </c>
      <c r="F3898" s="9">
        <v>1</v>
      </c>
    </row>
    <row r="3899" spans="1:6" x14ac:dyDescent="0.25">
      <c r="A3899" s="14">
        <v>42704.648761574077</v>
      </c>
      <c r="B3899" s="9"/>
      <c r="C3899" s="9"/>
      <c r="D3899" s="9"/>
      <c r="E3899" s="9">
        <v>1</v>
      </c>
      <c r="F3899" s="9">
        <v>1</v>
      </c>
    </row>
    <row r="3900" spans="1:6" x14ac:dyDescent="0.25">
      <c r="A3900" s="14">
        <v>42704.743437500001</v>
      </c>
      <c r="B3900" s="9"/>
      <c r="C3900" s="9"/>
      <c r="D3900" s="9"/>
      <c r="E3900" s="9">
        <v>1</v>
      </c>
      <c r="F3900" s="9">
        <v>1</v>
      </c>
    </row>
    <row r="3901" spans="1:6" x14ac:dyDescent="0.25">
      <c r="A3901" s="14">
        <v>42705.453784722224</v>
      </c>
      <c r="B3901" s="9"/>
      <c r="C3901" s="9">
        <v>1</v>
      </c>
      <c r="D3901" s="9"/>
      <c r="E3901" s="9"/>
      <c r="F3901" s="9">
        <v>1</v>
      </c>
    </row>
    <row r="3902" spans="1:6" x14ac:dyDescent="0.25">
      <c r="A3902" s="14">
        <v>42705.48201388889</v>
      </c>
      <c r="B3902" s="9">
        <v>1</v>
      </c>
      <c r="C3902" s="9"/>
      <c r="D3902" s="9"/>
      <c r="E3902" s="9"/>
      <c r="F3902" s="9">
        <v>1</v>
      </c>
    </row>
    <row r="3903" spans="1:6" x14ac:dyDescent="0.25">
      <c r="A3903" s="14">
        <v>42705.556180555555</v>
      </c>
      <c r="B3903" s="9"/>
      <c r="C3903" s="9"/>
      <c r="D3903" s="9"/>
      <c r="E3903" s="9">
        <v>1</v>
      </c>
      <c r="F3903" s="9">
        <v>1</v>
      </c>
    </row>
    <row r="3904" spans="1:6" x14ac:dyDescent="0.25">
      <c r="A3904" s="14">
        <v>42705.710868055554</v>
      </c>
      <c r="B3904" s="9"/>
      <c r="C3904" s="9"/>
      <c r="D3904" s="9"/>
      <c r="E3904" s="9">
        <v>1</v>
      </c>
      <c r="F3904" s="9">
        <v>1</v>
      </c>
    </row>
    <row r="3905" spans="1:6" x14ac:dyDescent="0.25">
      <c r="A3905" s="14">
        <v>42705.907071759262</v>
      </c>
      <c r="B3905" s="9"/>
      <c r="C3905" s="9">
        <v>1</v>
      </c>
      <c r="D3905" s="9"/>
      <c r="E3905" s="9"/>
      <c r="F3905" s="9">
        <v>1</v>
      </c>
    </row>
    <row r="3906" spans="1:6" x14ac:dyDescent="0.25">
      <c r="A3906" s="14">
        <v>42706.866643518515</v>
      </c>
      <c r="B3906" s="9"/>
      <c r="C3906" s="9"/>
      <c r="D3906" s="9"/>
      <c r="E3906" s="9">
        <v>1</v>
      </c>
      <c r="F3906" s="9">
        <v>1</v>
      </c>
    </row>
    <row r="3907" spans="1:6" x14ac:dyDescent="0.25">
      <c r="A3907" s="14">
        <v>42707.68712962963</v>
      </c>
      <c r="B3907" s="9"/>
      <c r="C3907" s="9">
        <v>1</v>
      </c>
      <c r="D3907" s="9"/>
      <c r="E3907" s="9"/>
      <c r="F3907" s="9">
        <v>1</v>
      </c>
    </row>
    <row r="3908" spans="1:6" x14ac:dyDescent="0.25">
      <c r="A3908" s="14">
        <v>42707.71769675926</v>
      </c>
      <c r="B3908" s="9"/>
      <c r="C3908" s="9">
        <v>1</v>
      </c>
      <c r="D3908" s="9"/>
      <c r="E3908" s="9"/>
      <c r="F3908" s="9">
        <v>1</v>
      </c>
    </row>
    <row r="3909" spans="1:6" x14ac:dyDescent="0.25">
      <c r="A3909" s="14">
        <v>42708.044756944444</v>
      </c>
      <c r="B3909" s="9"/>
      <c r="C3909" s="9">
        <v>1</v>
      </c>
      <c r="D3909" s="9"/>
      <c r="E3909" s="9"/>
      <c r="F3909" s="9">
        <v>1</v>
      </c>
    </row>
    <row r="3910" spans="1:6" x14ac:dyDescent="0.25">
      <c r="A3910" s="14">
        <v>42708.460243055553</v>
      </c>
      <c r="B3910" s="9">
        <v>1</v>
      </c>
      <c r="C3910" s="9"/>
      <c r="D3910" s="9"/>
      <c r="E3910" s="9"/>
      <c r="F3910" s="9">
        <v>1</v>
      </c>
    </row>
    <row r="3911" spans="1:6" x14ac:dyDescent="0.25">
      <c r="A3911" s="14">
        <v>42708.633912037039</v>
      </c>
      <c r="B3911" s="9">
        <v>1</v>
      </c>
      <c r="C3911" s="9"/>
      <c r="D3911" s="9"/>
      <c r="E3911" s="9"/>
      <c r="F3911" s="9">
        <v>1</v>
      </c>
    </row>
    <row r="3912" spans="1:6" x14ac:dyDescent="0.25">
      <c r="A3912" s="14">
        <v>42708.794548611113</v>
      </c>
      <c r="B3912" s="9"/>
      <c r="C3912" s="9">
        <v>1</v>
      </c>
      <c r="D3912" s="9"/>
      <c r="E3912" s="9"/>
      <c r="F3912" s="9">
        <v>1</v>
      </c>
    </row>
    <row r="3913" spans="1:6" x14ac:dyDescent="0.25">
      <c r="A3913" s="14">
        <v>42708.926446759258</v>
      </c>
      <c r="B3913" s="9"/>
      <c r="C3913" s="9"/>
      <c r="D3913" s="9"/>
      <c r="E3913" s="9">
        <v>1</v>
      </c>
      <c r="F3913" s="9">
        <v>1</v>
      </c>
    </row>
    <row r="3914" spans="1:6" x14ac:dyDescent="0.25">
      <c r="A3914" s="14">
        <v>42709.337731481479</v>
      </c>
      <c r="B3914" s="9"/>
      <c r="C3914" s="9">
        <v>1</v>
      </c>
      <c r="D3914" s="9"/>
      <c r="E3914" s="9"/>
      <c r="F3914" s="9">
        <v>1</v>
      </c>
    </row>
    <row r="3915" spans="1:6" x14ac:dyDescent="0.25">
      <c r="A3915" s="14">
        <v>42709.78564814815</v>
      </c>
      <c r="B3915" s="9">
        <v>1</v>
      </c>
      <c r="C3915" s="9"/>
      <c r="D3915" s="9"/>
      <c r="E3915" s="9"/>
      <c r="F3915" s="9">
        <v>1</v>
      </c>
    </row>
    <row r="3916" spans="1:6" x14ac:dyDescent="0.25">
      <c r="A3916" s="14">
        <v>42710.616284722222</v>
      </c>
      <c r="B3916" s="9"/>
      <c r="C3916" s="9"/>
      <c r="D3916" s="9"/>
      <c r="E3916" s="9">
        <v>1</v>
      </c>
      <c r="F3916" s="9">
        <v>1</v>
      </c>
    </row>
    <row r="3917" spans="1:6" x14ac:dyDescent="0.25">
      <c r="A3917" s="14">
        <v>42710.668634259258</v>
      </c>
      <c r="B3917" s="9"/>
      <c r="C3917" s="9"/>
      <c r="D3917" s="9"/>
      <c r="E3917" s="9">
        <v>1</v>
      </c>
      <c r="F3917" s="9">
        <v>1</v>
      </c>
    </row>
    <row r="3918" spans="1:6" x14ac:dyDescent="0.25">
      <c r="A3918" s="14">
        <v>42711.336863425924</v>
      </c>
      <c r="B3918" s="9"/>
      <c r="C3918" s="9"/>
      <c r="D3918" s="9"/>
      <c r="E3918" s="9">
        <v>1</v>
      </c>
      <c r="F3918" s="9">
        <v>1</v>
      </c>
    </row>
    <row r="3919" spans="1:6" x14ac:dyDescent="0.25">
      <c r="A3919" s="14">
        <v>42711.492361111108</v>
      </c>
      <c r="B3919" s="9"/>
      <c r="C3919" s="9"/>
      <c r="D3919" s="9"/>
      <c r="E3919" s="9">
        <v>1</v>
      </c>
      <c r="F3919" s="9">
        <v>1</v>
      </c>
    </row>
    <row r="3920" spans="1:6" x14ac:dyDescent="0.25">
      <c r="A3920" s="14">
        <v>42711.542280092595</v>
      </c>
      <c r="B3920" s="9"/>
      <c r="C3920" s="9">
        <v>1</v>
      </c>
      <c r="D3920" s="9"/>
      <c r="E3920" s="9"/>
      <c r="F3920" s="9">
        <v>1</v>
      </c>
    </row>
    <row r="3921" spans="1:6" x14ac:dyDescent="0.25">
      <c r="A3921" s="14">
        <v>42711.586805555555</v>
      </c>
      <c r="B3921" s="9"/>
      <c r="C3921" s="9"/>
      <c r="D3921" s="9"/>
      <c r="E3921" s="9">
        <v>1</v>
      </c>
      <c r="F3921" s="9">
        <v>1</v>
      </c>
    </row>
    <row r="3922" spans="1:6" x14ac:dyDescent="0.25">
      <c r="A3922" s="14">
        <v>42711.742465277777</v>
      </c>
      <c r="B3922" s="9"/>
      <c r="C3922" s="9">
        <v>1</v>
      </c>
      <c r="D3922" s="9"/>
      <c r="E3922" s="9"/>
      <c r="F3922" s="9">
        <v>1</v>
      </c>
    </row>
    <row r="3923" spans="1:6" x14ac:dyDescent="0.25">
      <c r="A3923" s="14">
        <v>42711.803611111114</v>
      </c>
      <c r="B3923" s="9"/>
      <c r="C3923" s="9">
        <v>1</v>
      </c>
      <c r="D3923" s="9"/>
      <c r="E3923" s="9"/>
      <c r="F3923" s="9">
        <v>1</v>
      </c>
    </row>
    <row r="3924" spans="1:6" x14ac:dyDescent="0.25">
      <c r="A3924" s="14">
        <v>42712.026412037034</v>
      </c>
      <c r="B3924" s="9"/>
      <c r="C3924" s="9"/>
      <c r="D3924" s="9"/>
      <c r="E3924" s="9">
        <v>1</v>
      </c>
      <c r="F3924" s="9">
        <v>1</v>
      </c>
    </row>
    <row r="3925" spans="1:6" x14ac:dyDescent="0.25">
      <c r="A3925" s="14">
        <v>42712.092233796298</v>
      </c>
      <c r="B3925" s="9"/>
      <c r="C3925" s="9">
        <v>1</v>
      </c>
      <c r="D3925" s="9"/>
      <c r="E3925" s="9"/>
      <c r="F3925" s="9">
        <v>1</v>
      </c>
    </row>
    <row r="3926" spans="1:6" x14ac:dyDescent="0.25">
      <c r="A3926" s="14">
        <v>42713.732766203706</v>
      </c>
      <c r="B3926" s="9"/>
      <c r="C3926" s="9">
        <v>1</v>
      </c>
      <c r="D3926" s="9"/>
      <c r="E3926" s="9"/>
      <c r="F3926" s="9">
        <v>1</v>
      </c>
    </row>
    <row r="3927" spans="1:6" x14ac:dyDescent="0.25">
      <c r="A3927" s="14">
        <v>42713.754166666666</v>
      </c>
      <c r="B3927" s="9"/>
      <c r="C3927" s="9">
        <v>1</v>
      </c>
      <c r="D3927" s="9"/>
      <c r="E3927" s="9"/>
      <c r="F3927" s="9">
        <v>1</v>
      </c>
    </row>
    <row r="3928" spans="1:6" x14ac:dyDescent="0.25">
      <c r="A3928" s="14">
        <v>42713.846064814818</v>
      </c>
      <c r="B3928" s="9"/>
      <c r="C3928" s="9">
        <v>1</v>
      </c>
      <c r="D3928" s="9"/>
      <c r="E3928" s="9"/>
      <c r="F3928" s="9">
        <v>1</v>
      </c>
    </row>
    <row r="3929" spans="1:6" x14ac:dyDescent="0.25">
      <c r="A3929" s="14">
        <v>42714.232083333336</v>
      </c>
      <c r="B3929" s="9">
        <v>1</v>
      </c>
      <c r="C3929" s="9"/>
      <c r="D3929" s="9"/>
      <c r="E3929" s="9"/>
      <c r="F3929" s="9">
        <v>1</v>
      </c>
    </row>
    <row r="3930" spans="1:6" x14ac:dyDescent="0.25">
      <c r="A3930" s="14">
        <v>42715.480104166665</v>
      </c>
      <c r="B3930" s="9"/>
      <c r="C3930" s="9">
        <v>1</v>
      </c>
      <c r="D3930" s="9"/>
      <c r="E3930" s="9"/>
      <c r="F3930" s="9">
        <v>1</v>
      </c>
    </row>
    <row r="3931" spans="1:6" x14ac:dyDescent="0.25">
      <c r="A3931" s="14">
        <v>42716.534120370372</v>
      </c>
      <c r="B3931" s="9"/>
      <c r="C3931" s="9">
        <v>1</v>
      </c>
      <c r="D3931" s="9"/>
      <c r="E3931" s="9"/>
      <c r="F3931" s="9">
        <v>1</v>
      </c>
    </row>
    <row r="3932" spans="1:6" x14ac:dyDescent="0.25">
      <c r="A3932" s="14">
        <v>42716.913043981483</v>
      </c>
      <c r="B3932" s="9">
        <v>1</v>
      </c>
      <c r="C3932" s="9"/>
      <c r="D3932" s="9"/>
      <c r="E3932" s="9"/>
      <c r="F3932" s="9">
        <v>1</v>
      </c>
    </row>
    <row r="3933" spans="1:6" x14ac:dyDescent="0.25">
      <c r="A3933" s="14">
        <v>42718.755266203705</v>
      </c>
      <c r="B3933" s="9"/>
      <c r="C3933" s="9">
        <v>1</v>
      </c>
      <c r="D3933" s="9"/>
      <c r="E3933" s="9"/>
      <c r="F3933" s="9">
        <v>1</v>
      </c>
    </row>
    <row r="3934" spans="1:6" x14ac:dyDescent="0.25">
      <c r="A3934" s="14">
        <v>42719.700011574074</v>
      </c>
      <c r="B3934" s="9"/>
      <c r="C3934" s="9"/>
      <c r="D3934" s="9"/>
      <c r="E3934" s="9">
        <v>1</v>
      </c>
      <c r="F3934" s="9">
        <v>1</v>
      </c>
    </row>
    <row r="3935" spans="1:6" x14ac:dyDescent="0.25">
      <c r="A3935" s="14">
        <v>42719.857858796298</v>
      </c>
      <c r="B3935" s="9"/>
      <c r="C3935" s="9"/>
      <c r="D3935" s="9"/>
      <c r="E3935" s="9">
        <v>1</v>
      </c>
      <c r="F3935" s="9">
        <v>1</v>
      </c>
    </row>
    <row r="3936" spans="1:6" x14ac:dyDescent="0.25">
      <c r="A3936" s="14">
        <v>42720.511724537035</v>
      </c>
      <c r="B3936" s="9">
        <v>1</v>
      </c>
      <c r="C3936" s="9"/>
      <c r="D3936" s="9"/>
      <c r="E3936" s="9"/>
      <c r="F3936" s="9">
        <v>1</v>
      </c>
    </row>
    <row r="3937" spans="1:6" x14ac:dyDescent="0.25">
      <c r="A3937" s="14">
        <v>42720.867615740739</v>
      </c>
      <c r="B3937" s="9"/>
      <c r="C3937" s="9">
        <v>1</v>
      </c>
      <c r="D3937" s="9"/>
      <c r="E3937" s="9"/>
      <c r="F3937" s="9">
        <v>1</v>
      </c>
    </row>
    <row r="3938" spans="1:6" x14ac:dyDescent="0.25">
      <c r="A3938" s="14">
        <v>42720.990543981483</v>
      </c>
      <c r="B3938" s="9"/>
      <c r="C3938" s="9"/>
      <c r="D3938" s="9"/>
      <c r="E3938" s="9">
        <v>1</v>
      </c>
      <c r="F3938" s="9">
        <v>1</v>
      </c>
    </row>
    <row r="3939" spans="1:6" x14ac:dyDescent="0.25">
      <c r="A3939" s="14">
        <v>42721.012187499997</v>
      </c>
      <c r="B3939" s="9"/>
      <c r="C3939" s="9">
        <v>1</v>
      </c>
      <c r="D3939" s="9"/>
      <c r="E3939" s="9"/>
      <c r="F3939" s="9">
        <v>1</v>
      </c>
    </row>
    <row r="3940" spans="1:6" x14ac:dyDescent="0.25">
      <c r="A3940" s="14">
        <v>42722.636412037034</v>
      </c>
      <c r="B3940" s="9"/>
      <c r="C3940" s="9">
        <v>1</v>
      </c>
      <c r="D3940" s="9"/>
      <c r="E3940" s="9"/>
      <c r="F3940" s="9">
        <v>1</v>
      </c>
    </row>
    <row r="3941" spans="1:6" x14ac:dyDescent="0.25">
      <c r="A3941" s="14">
        <v>42722.674027777779</v>
      </c>
      <c r="B3941" s="9"/>
      <c r="C3941" s="9"/>
      <c r="D3941" s="9"/>
      <c r="E3941" s="9">
        <v>1</v>
      </c>
      <c r="F3941" s="9">
        <v>1</v>
      </c>
    </row>
    <row r="3942" spans="1:6" x14ac:dyDescent="0.25">
      <c r="A3942" s="14">
        <v>42723.428206018521</v>
      </c>
      <c r="B3942" s="9"/>
      <c r="C3942" s="9"/>
      <c r="D3942" s="9"/>
      <c r="E3942" s="9">
        <v>1</v>
      </c>
      <c r="F3942" s="9">
        <v>1</v>
      </c>
    </row>
    <row r="3943" spans="1:6" x14ac:dyDescent="0.25">
      <c r="A3943" s="14">
        <v>42724.45684027778</v>
      </c>
      <c r="B3943" s="9"/>
      <c r="C3943" s="9"/>
      <c r="D3943" s="9"/>
      <c r="E3943" s="9">
        <v>1</v>
      </c>
      <c r="F3943" s="9">
        <v>1</v>
      </c>
    </row>
    <row r="3944" spans="1:6" x14ac:dyDescent="0.25">
      <c r="A3944" s="14">
        <v>42724.822847222225</v>
      </c>
      <c r="B3944" s="9"/>
      <c r="C3944" s="9"/>
      <c r="D3944" s="9"/>
      <c r="E3944" s="9">
        <v>1</v>
      </c>
      <c r="F3944" s="9">
        <v>1</v>
      </c>
    </row>
    <row r="3945" spans="1:6" x14ac:dyDescent="0.25">
      <c r="A3945" s="14">
        <v>42725.661030092589</v>
      </c>
      <c r="B3945" s="9"/>
      <c r="C3945" s="9"/>
      <c r="D3945" s="9"/>
      <c r="E3945" s="9">
        <v>1</v>
      </c>
      <c r="F3945" s="9">
        <v>1</v>
      </c>
    </row>
    <row r="3946" spans="1:6" x14ac:dyDescent="0.25">
      <c r="A3946" s="14">
        <v>42725.984583333331</v>
      </c>
      <c r="B3946" s="9"/>
      <c r="C3946" s="9">
        <v>1</v>
      </c>
      <c r="D3946" s="9"/>
      <c r="E3946" s="9"/>
      <c r="F3946" s="9">
        <v>1</v>
      </c>
    </row>
    <row r="3947" spans="1:6" x14ac:dyDescent="0.25">
      <c r="A3947" s="14">
        <v>42726.283310185187</v>
      </c>
      <c r="B3947" s="9"/>
      <c r="C3947" s="9">
        <v>1</v>
      </c>
      <c r="D3947" s="9"/>
      <c r="E3947" s="9"/>
      <c r="F3947" s="9">
        <v>1</v>
      </c>
    </row>
    <row r="3948" spans="1:6" x14ac:dyDescent="0.25">
      <c r="A3948" s="14">
        <v>42726.711747685185</v>
      </c>
      <c r="B3948" s="9"/>
      <c r="C3948" s="9">
        <v>1</v>
      </c>
      <c r="D3948" s="9"/>
      <c r="E3948" s="9"/>
      <c r="F3948" s="9">
        <v>1</v>
      </c>
    </row>
    <row r="3949" spans="1:6" x14ac:dyDescent="0.25">
      <c r="A3949" s="14">
        <v>42728.503969907404</v>
      </c>
      <c r="B3949" s="9"/>
      <c r="C3949" s="9"/>
      <c r="D3949" s="9"/>
      <c r="E3949" s="9">
        <v>1</v>
      </c>
      <c r="F3949" s="9">
        <v>1</v>
      </c>
    </row>
    <row r="3950" spans="1:6" x14ac:dyDescent="0.25">
      <c r="A3950" s="14">
        <v>42728.619074074071</v>
      </c>
      <c r="B3950" s="9"/>
      <c r="C3950" s="9">
        <v>1</v>
      </c>
      <c r="D3950" s="9"/>
      <c r="E3950" s="9"/>
      <c r="F3950" s="9">
        <v>1</v>
      </c>
    </row>
    <row r="3951" spans="1:6" x14ac:dyDescent="0.25">
      <c r="A3951" s="14">
        <v>42730.695393518516</v>
      </c>
      <c r="B3951" s="9"/>
      <c r="C3951" s="9">
        <v>1</v>
      </c>
      <c r="D3951" s="9"/>
      <c r="E3951" s="9"/>
      <c r="F3951" s="9">
        <v>1</v>
      </c>
    </row>
    <row r="3952" spans="1:6" x14ac:dyDescent="0.25">
      <c r="A3952" s="14">
        <v>42731.547453703701</v>
      </c>
      <c r="B3952" s="9"/>
      <c r="C3952" s="9"/>
      <c r="D3952" s="9"/>
      <c r="E3952" s="9">
        <v>1</v>
      </c>
      <c r="F3952" s="9">
        <v>1</v>
      </c>
    </row>
    <row r="3953" spans="1:6" x14ac:dyDescent="0.25">
      <c r="A3953" s="14">
        <v>42731.798483796294</v>
      </c>
      <c r="B3953" s="9"/>
      <c r="C3953" s="9">
        <v>1</v>
      </c>
      <c r="D3953" s="9"/>
      <c r="E3953" s="9"/>
      <c r="F3953" s="9">
        <v>1</v>
      </c>
    </row>
    <row r="3954" spans="1:6" x14ac:dyDescent="0.25">
      <c r="A3954" s="14">
        <v>42731.851944444446</v>
      </c>
      <c r="B3954" s="9">
        <v>1</v>
      </c>
      <c r="C3954" s="9"/>
      <c r="D3954" s="9"/>
      <c r="E3954" s="9"/>
      <c r="F3954" s="9">
        <v>1</v>
      </c>
    </row>
    <row r="3955" spans="1:6" x14ac:dyDescent="0.25">
      <c r="A3955" s="14">
        <v>42732.579189814816</v>
      </c>
      <c r="B3955" s="9"/>
      <c r="C3955" s="9">
        <v>1</v>
      </c>
      <c r="D3955" s="9"/>
      <c r="E3955" s="9"/>
      <c r="F3955" s="9">
        <v>1</v>
      </c>
    </row>
    <row r="3956" spans="1:6" x14ac:dyDescent="0.25">
      <c r="A3956" s="14">
        <v>42732.664652777778</v>
      </c>
      <c r="B3956" s="9"/>
      <c r="C3956" s="9">
        <v>1</v>
      </c>
      <c r="D3956" s="9"/>
      <c r="E3956" s="9"/>
      <c r="F3956" s="9">
        <v>1</v>
      </c>
    </row>
    <row r="3957" spans="1:6" x14ac:dyDescent="0.25">
      <c r="A3957" s="14">
        <v>42733.293032407404</v>
      </c>
      <c r="B3957" s="9"/>
      <c r="C3957" s="9"/>
      <c r="D3957" s="9"/>
      <c r="E3957" s="9">
        <v>1</v>
      </c>
      <c r="F3957" s="9">
        <v>1</v>
      </c>
    </row>
    <row r="3958" spans="1:6" x14ac:dyDescent="0.25">
      <c r="A3958" s="14">
        <v>42733.619016203702</v>
      </c>
      <c r="B3958" s="9"/>
      <c r="C3958" s="9"/>
      <c r="D3958" s="9"/>
      <c r="E3958" s="9">
        <v>1</v>
      </c>
      <c r="F3958" s="9">
        <v>1</v>
      </c>
    </row>
    <row r="3959" spans="1:6" x14ac:dyDescent="0.25">
      <c r="A3959" s="14">
        <v>42733.732986111114</v>
      </c>
      <c r="B3959" s="9"/>
      <c r="C3959" s="9"/>
      <c r="D3959" s="9"/>
      <c r="E3959" s="9">
        <v>1</v>
      </c>
      <c r="F3959" s="9">
        <v>1</v>
      </c>
    </row>
    <row r="3960" spans="1:6" x14ac:dyDescent="0.25">
      <c r="A3960" s="14">
        <v>42734.579652777778</v>
      </c>
      <c r="B3960" s="9"/>
      <c r="C3960" s="9">
        <v>1</v>
      </c>
      <c r="D3960" s="9"/>
      <c r="E3960" s="9"/>
      <c r="F3960" s="9">
        <v>1</v>
      </c>
    </row>
    <row r="3961" spans="1:6" x14ac:dyDescent="0.25">
      <c r="A3961" s="14">
        <v>42734.581111111111</v>
      </c>
      <c r="B3961" s="9"/>
      <c r="C3961" s="9"/>
      <c r="D3961" s="9"/>
      <c r="E3961" s="9">
        <v>1</v>
      </c>
      <c r="F3961" s="9">
        <v>1</v>
      </c>
    </row>
    <row r="3962" spans="1:6" x14ac:dyDescent="0.25">
      <c r="A3962" s="14">
        <v>42734.670902777776</v>
      </c>
      <c r="B3962" s="9"/>
      <c r="C3962" s="9">
        <v>1</v>
      </c>
      <c r="D3962" s="9"/>
      <c r="E3962" s="9"/>
      <c r="F3962" s="9">
        <v>1</v>
      </c>
    </row>
    <row r="3963" spans="1:6" x14ac:dyDescent="0.25">
      <c r="A3963" s="14">
        <v>42736.524560185186</v>
      </c>
      <c r="B3963" s="9"/>
      <c r="C3963" s="9"/>
      <c r="D3963" s="9"/>
      <c r="E3963" s="9">
        <v>1</v>
      </c>
      <c r="F3963" s="9">
        <v>1</v>
      </c>
    </row>
    <row r="3964" spans="1:6" x14ac:dyDescent="0.25">
      <c r="A3964" s="14">
        <v>42736.698275462964</v>
      </c>
      <c r="B3964" s="9"/>
      <c r="C3964" s="9">
        <v>1</v>
      </c>
      <c r="D3964" s="9"/>
      <c r="E3964" s="9"/>
      <c r="F3964" s="9">
        <v>1</v>
      </c>
    </row>
    <row r="3965" spans="1:6" x14ac:dyDescent="0.25">
      <c r="A3965" s="14">
        <v>42737.337025462963</v>
      </c>
      <c r="B3965" s="9"/>
      <c r="C3965" s="9">
        <v>1</v>
      </c>
      <c r="D3965" s="9"/>
      <c r="E3965" s="9"/>
      <c r="F3965" s="9">
        <v>1</v>
      </c>
    </row>
    <row r="3966" spans="1:6" x14ac:dyDescent="0.25">
      <c r="A3966" s="14">
        <v>42737.455543981479</v>
      </c>
      <c r="B3966" s="9"/>
      <c r="C3966" s="9">
        <v>1</v>
      </c>
      <c r="D3966" s="9"/>
      <c r="E3966" s="9"/>
      <c r="F3966" s="9">
        <v>1</v>
      </c>
    </row>
    <row r="3967" spans="1:6" x14ac:dyDescent="0.25">
      <c r="A3967" s="14">
        <v>42737.701805555553</v>
      </c>
      <c r="B3967" s="9"/>
      <c r="C3967" s="9"/>
      <c r="D3967" s="9"/>
      <c r="E3967" s="9">
        <v>1</v>
      </c>
      <c r="F3967" s="9">
        <v>1</v>
      </c>
    </row>
    <row r="3968" spans="1:6" x14ac:dyDescent="0.25">
      <c r="A3968" s="14">
        <v>42738.406956018516</v>
      </c>
      <c r="B3968" s="9"/>
      <c r="C3968" s="9">
        <v>1</v>
      </c>
      <c r="D3968" s="9"/>
      <c r="E3968" s="9"/>
      <c r="F3968" s="9">
        <v>1</v>
      </c>
    </row>
    <row r="3969" spans="1:6" x14ac:dyDescent="0.25">
      <c r="A3969" s="14">
        <v>42738.483900462961</v>
      </c>
      <c r="B3969" s="9"/>
      <c r="C3969" s="9"/>
      <c r="D3969" s="9"/>
      <c r="E3969" s="9">
        <v>1</v>
      </c>
      <c r="F3969" s="9">
        <v>1</v>
      </c>
    </row>
    <row r="3970" spans="1:6" x14ac:dyDescent="0.25">
      <c r="A3970" s="14">
        <v>42740.485358796293</v>
      </c>
      <c r="B3970" s="9"/>
      <c r="C3970" s="9">
        <v>1</v>
      </c>
      <c r="D3970" s="9"/>
      <c r="E3970" s="9"/>
      <c r="F3970" s="9">
        <v>1</v>
      </c>
    </row>
    <row r="3971" spans="1:6" x14ac:dyDescent="0.25">
      <c r="A3971" s="14">
        <v>42740.628819444442</v>
      </c>
      <c r="B3971" s="9"/>
      <c r="C3971" s="9"/>
      <c r="D3971" s="9"/>
      <c r="E3971" s="9">
        <v>1</v>
      </c>
      <c r="F3971" s="9">
        <v>1</v>
      </c>
    </row>
    <row r="3972" spans="1:6" x14ac:dyDescent="0.25">
      <c r="A3972" s="14">
        <v>42741.391331018516</v>
      </c>
      <c r="B3972" s="9"/>
      <c r="C3972" s="9"/>
      <c r="D3972" s="9"/>
      <c r="E3972" s="9">
        <v>1</v>
      </c>
      <c r="F3972" s="9">
        <v>1</v>
      </c>
    </row>
    <row r="3973" spans="1:6" x14ac:dyDescent="0.25">
      <c r="A3973" s="14">
        <v>42741.476145833331</v>
      </c>
      <c r="B3973" s="9"/>
      <c r="C3973" s="9"/>
      <c r="D3973" s="9"/>
      <c r="E3973" s="9">
        <v>1</v>
      </c>
      <c r="F3973" s="9">
        <v>1</v>
      </c>
    </row>
    <row r="3974" spans="1:6" x14ac:dyDescent="0.25">
      <c r="A3974" s="14">
        <v>42741.640046296299</v>
      </c>
      <c r="B3974" s="9"/>
      <c r="C3974" s="9">
        <v>1</v>
      </c>
      <c r="D3974" s="9"/>
      <c r="E3974" s="9"/>
      <c r="F3974" s="9">
        <v>1</v>
      </c>
    </row>
    <row r="3975" spans="1:6" x14ac:dyDescent="0.25">
      <c r="A3975" s="14">
        <v>42742.038159722222</v>
      </c>
      <c r="B3975" s="9"/>
      <c r="C3975" s="9">
        <v>1</v>
      </c>
      <c r="D3975" s="9"/>
      <c r="E3975" s="9"/>
      <c r="F3975" s="9">
        <v>1</v>
      </c>
    </row>
    <row r="3976" spans="1:6" x14ac:dyDescent="0.25">
      <c r="A3976" s="14">
        <v>42742.094988425924</v>
      </c>
      <c r="B3976" s="9"/>
      <c r="C3976" s="9">
        <v>1</v>
      </c>
      <c r="D3976" s="9"/>
      <c r="E3976" s="9"/>
      <c r="F3976" s="9">
        <v>1</v>
      </c>
    </row>
    <row r="3977" spans="1:6" x14ac:dyDescent="0.25">
      <c r="A3977" s="14">
        <v>42742.472569444442</v>
      </c>
      <c r="B3977" s="9"/>
      <c r="C3977" s="9">
        <v>1</v>
      </c>
      <c r="D3977" s="9"/>
      <c r="E3977" s="9"/>
      <c r="F3977" s="9">
        <v>1</v>
      </c>
    </row>
    <row r="3978" spans="1:6" x14ac:dyDescent="0.25">
      <c r="A3978" s="14">
        <v>42744.207696759258</v>
      </c>
      <c r="B3978" s="9"/>
      <c r="C3978" s="9">
        <v>1</v>
      </c>
      <c r="D3978" s="9"/>
      <c r="E3978" s="9"/>
      <c r="F3978" s="9">
        <v>1</v>
      </c>
    </row>
    <row r="3979" spans="1:6" x14ac:dyDescent="0.25">
      <c r="A3979" s="14">
        <v>42744.694849537038</v>
      </c>
      <c r="B3979" s="9">
        <v>1</v>
      </c>
      <c r="C3979" s="9"/>
      <c r="D3979" s="9"/>
      <c r="E3979" s="9"/>
      <c r="F3979" s="9">
        <v>1</v>
      </c>
    </row>
    <row r="3980" spans="1:6" x14ac:dyDescent="0.25">
      <c r="A3980" s="14">
        <v>42744.823136574072</v>
      </c>
      <c r="B3980" s="9"/>
      <c r="C3980" s="9">
        <v>1</v>
      </c>
      <c r="D3980" s="9"/>
      <c r="E3980" s="9"/>
      <c r="F3980" s="9">
        <v>1</v>
      </c>
    </row>
    <row r="3981" spans="1:6" x14ac:dyDescent="0.25">
      <c r="A3981" s="14">
        <v>42745.157141203701</v>
      </c>
      <c r="B3981" s="9"/>
      <c r="C3981" s="9"/>
      <c r="D3981" s="9"/>
      <c r="E3981" s="9">
        <v>1</v>
      </c>
      <c r="F3981" s="9">
        <v>1</v>
      </c>
    </row>
    <row r="3982" spans="1:6" x14ac:dyDescent="0.25">
      <c r="A3982" s="14">
        <v>42745.391909722224</v>
      </c>
      <c r="B3982" s="9"/>
      <c r="C3982" s="9"/>
      <c r="D3982" s="9"/>
      <c r="E3982" s="9">
        <v>1</v>
      </c>
      <c r="F3982" s="9">
        <v>1</v>
      </c>
    </row>
    <row r="3983" spans="1:6" x14ac:dyDescent="0.25">
      <c r="A3983" s="14">
        <v>42745.53628472222</v>
      </c>
      <c r="B3983" s="9"/>
      <c r="C3983" s="9"/>
      <c r="D3983" s="9"/>
      <c r="E3983" s="9">
        <v>1</v>
      </c>
      <c r="F3983" s="9">
        <v>1</v>
      </c>
    </row>
    <row r="3984" spans="1:6" x14ac:dyDescent="0.25">
      <c r="A3984" s="14">
        <v>42745.811319444445</v>
      </c>
      <c r="B3984" s="9"/>
      <c r="C3984" s="9">
        <v>1</v>
      </c>
      <c r="D3984" s="9"/>
      <c r="E3984" s="9"/>
      <c r="F3984" s="9">
        <v>1</v>
      </c>
    </row>
    <row r="3985" spans="1:6" x14ac:dyDescent="0.25">
      <c r="A3985" s="14">
        <v>42745.848773148151</v>
      </c>
      <c r="B3985" s="9"/>
      <c r="C3985" s="9"/>
      <c r="D3985" s="9"/>
      <c r="E3985" s="9">
        <v>1</v>
      </c>
      <c r="F3985" s="9">
        <v>1</v>
      </c>
    </row>
    <row r="3986" spans="1:6" x14ac:dyDescent="0.25">
      <c r="A3986" s="14">
        <v>42745.888252314813</v>
      </c>
      <c r="B3986" s="9"/>
      <c r="C3986" s="9">
        <v>1</v>
      </c>
      <c r="D3986" s="9"/>
      <c r="E3986" s="9"/>
      <c r="F3986" s="9">
        <v>1</v>
      </c>
    </row>
    <row r="3987" spans="1:6" x14ac:dyDescent="0.25">
      <c r="A3987" s="14">
        <v>42746.053449074076</v>
      </c>
      <c r="B3987" s="9"/>
      <c r="C3987" s="9"/>
      <c r="D3987" s="9"/>
      <c r="E3987" s="9">
        <v>1</v>
      </c>
      <c r="F3987" s="9">
        <v>1</v>
      </c>
    </row>
    <row r="3988" spans="1:6" x14ac:dyDescent="0.25">
      <c r="A3988" s="14">
        <v>42746.061724537038</v>
      </c>
      <c r="B3988" s="9"/>
      <c r="C3988" s="9">
        <v>1</v>
      </c>
      <c r="D3988" s="9"/>
      <c r="E3988" s="9"/>
      <c r="F3988" s="9">
        <v>1</v>
      </c>
    </row>
    <row r="3989" spans="1:6" x14ac:dyDescent="0.25">
      <c r="A3989" s="14">
        <v>42746.986168981479</v>
      </c>
      <c r="B3989" s="9">
        <v>1</v>
      </c>
      <c r="C3989" s="9"/>
      <c r="D3989" s="9"/>
      <c r="E3989" s="9"/>
      <c r="F3989" s="9">
        <v>1</v>
      </c>
    </row>
    <row r="3990" spans="1:6" x14ac:dyDescent="0.25">
      <c r="A3990" s="14">
        <v>42747.01122685185</v>
      </c>
      <c r="B3990" s="9"/>
      <c r="C3990" s="9"/>
      <c r="D3990" s="9"/>
      <c r="E3990" s="9">
        <v>1</v>
      </c>
      <c r="F3990" s="9">
        <v>1</v>
      </c>
    </row>
    <row r="3991" spans="1:6" x14ac:dyDescent="0.25">
      <c r="A3991" s="14">
        <v>42747.298356481479</v>
      </c>
      <c r="B3991" s="9"/>
      <c r="C3991" s="9"/>
      <c r="D3991" s="9"/>
      <c r="E3991" s="9">
        <v>1</v>
      </c>
      <c r="F3991" s="9">
        <v>1</v>
      </c>
    </row>
    <row r="3992" spans="1:6" x14ac:dyDescent="0.25">
      <c r="A3992" s="14">
        <v>42748.851388888892</v>
      </c>
      <c r="B3992" s="9">
        <v>1</v>
      </c>
      <c r="C3992" s="9"/>
      <c r="D3992" s="9"/>
      <c r="E3992" s="9"/>
      <c r="F3992" s="9">
        <v>1</v>
      </c>
    </row>
    <row r="3993" spans="1:6" x14ac:dyDescent="0.25">
      <c r="A3993" s="14">
        <v>42750.321979166663</v>
      </c>
      <c r="B3993" s="9"/>
      <c r="C3993" s="9">
        <v>1</v>
      </c>
      <c r="D3993" s="9"/>
      <c r="E3993" s="9"/>
      <c r="F3993" s="9">
        <v>1</v>
      </c>
    </row>
    <row r="3994" spans="1:6" x14ac:dyDescent="0.25">
      <c r="A3994" s="14">
        <v>42751.325057870374</v>
      </c>
      <c r="B3994" s="9"/>
      <c r="C3994" s="9"/>
      <c r="D3994" s="9"/>
      <c r="E3994" s="9">
        <v>1</v>
      </c>
      <c r="F3994" s="9">
        <v>1</v>
      </c>
    </row>
    <row r="3995" spans="1:6" x14ac:dyDescent="0.25">
      <c r="A3995" s="14">
        <v>42751.936643518522</v>
      </c>
      <c r="B3995" s="9"/>
      <c r="C3995" s="9"/>
      <c r="D3995" s="9"/>
      <c r="E3995" s="9">
        <v>1</v>
      </c>
      <c r="F3995" s="9">
        <v>1</v>
      </c>
    </row>
    <row r="3996" spans="1:6" x14ac:dyDescent="0.25">
      <c r="A3996" s="14">
        <v>42752.439444444448</v>
      </c>
      <c r="B3996" s="9"/>
      <c r="C3996" s="9"/>
      <c r="D3996" s="9"/>
      <c r="E3996" s="9">
        <v>1</v>
      </c>
      <c r="F3996" s="9">
        <v>1</v>
      </c>
    </row>
    <row r="3997" spans="1:6" x14ac:dyDescent="0.25">
      <c r="A3997" s="14">
        <v>42752.61886574074</v>
      </c>
      <c r="B3997" s="9"/>
      <c r="C3997" s="9"/>
      <c r="D3997" s="9"/>
      <c r="E3997" s="9">
        <v>1</v>
      </c>
      <c r="F3997" s="9">
        <v>1</v>
      </c>
    </row>
    <row r="3998" spans="1:6" x14ac:dyDescent="0.25">
      <c r="A3998" s="14">
        <v>42752.637118055558</v>
      </c>
      <c r="B3998" s="9"/>
      <c r="C3998" s="9">
        <v>1</v>
      </c>
      <c r="D3998" s="9"/>
      <c r="E3998" s="9"/>
      <c r="F3998" s="9">
        <v>1</v>
      </c>
    </row>
    <row r="3999" spans="1:6" x14ac:dyDescent="0.25">
      <c r="A3999" s="14">
        <v>42752.997291666667</v>
      </c>
      <c r="B3999" s="9"/>
      <c r="C3999" s="9"/>
      <c r="D3999" s="9"/>
      <c r="E3999" s="9">
        <v>1</v>
      </c>
      <c r="F3999" s="9">
        <v>1</v>
      </c>
    </row>
    <row r="4000" spans="1:6" x14ac:dyDescent="0.25">
      <c r="A4000" s="14">
        <v>42753.120706018519</v>
      </c>
      <c r="B4000" s="9"/>
      <c r="C4000" s="9">
        <v>1</v>
      </c>
      <c r="D4000" s="9"/>
      <c r="E4000" s="9"/>
      <c r="F4000" s="9">
        <v>1</v>
      </c>
    </row>
    <row r="4001" spans="1:6" x14ac:dyDescent="0.25">
      <c r="A4001" s="14">
        <v>42753.47042824074</v>
      </c>
      <c r="B4001" s="9"/>
      <c r="C4001" s="9">
        <v>1</v>
      </c>
      <c r="D4001" s="9"/>
      <c r="E4001" s="9"/>
      <c r="F4001" s="9">
        <v>1</v>
      </c>
    </row>
    <row r="4002" spans="1:6" x14ac:dyDescent="0.25">
      <c r="A4002" s="14">
        <v>42754.485509259262</v>
      </c>
      <c r="B4002" s="9"/>
      <c r="C4002" s="9"/>
      <c r="D4002" s="9"/>
      <c r="E4002" s="9">
        <v>1</v>
      </c>
      <c r="F4002" s="9">
        <v>1</v>
      </c>
    </row>
    <row r="4003" spans="1:6" x14ac:dyDescent="0.25">
      <c r="A4003" s="14">
        <v>42755.284421296295</v>
      </c>
      <c r="B4003" s="9"/>
      <c r="C4003" s="9">
        <v>1</v>
      </c>
      <c r="D4003" s="9"/>
      <c r="E4003" s="9"/>
      <c r="F4003" s="9">
        <v>1</v>
      </c>
    </row>
    <row r="4004" spans="1:6" x14ac:dyDescent="0.25">
      <c r="A4004" s="14">
        <v>42755.419039351851</v>
      </c>
      <c r="B4004" s="9"/>
      <c r="C4004" s="9"/>
      <c r="D4004" s="9"/>
      <c r="E4004" s="9">
        <v>1</v>
      </c>
      <c r="F4004" s="9">
        <v>1</v>
      </c>
    </row>
    <row r="4005" spans="1:6" x14ac:dyDescent="0.25">
      <c r="A4005" s="14">
        <v>42755.810173611113</v>
      </c>
      <c r="B4005" s="9">
        <v>1</v>
      </c>
      <c r="C4005" s="9"/>
      <c r="D4005" s="9"/>
      <c r="E4005" s="9"/>
      <c r="F4005" s="9">
        <v>1</v>
      </c>
    </row>
    <row r="4006" spans="1:6" x14ac:dyDescent="0.25">
      <c r="A4006" s="14">
        <v>42756.292708333334</v>
      </c>
      <c r="B4006" s="9"/>
      <c r="C4006" s="9"/>
      <c r="D4006" s="9"/>
      <c r="E4006" s="9">
        <v>1</v>
      </c>
      <c r="F4006" s="9">
        <v>1</v>
      </c>
    </row>
    <row r="4007" spans="1:6" x14ac:dyDescent="0.25">
      <c r="A4007" s="14">
        <v>42756.481828703705</v>
      </c>
      <c r="B4007" s="9"/>
      <c r="C4007" s="9"/>
      <c r="D4007" s="9">
        <v>1</v>
      </c>
      <c r="E4007" s="9"/>
      <c r="F4007" s="9">
        <v>1</v>
      </c>
    </row>
    <row r="4008" spans="1:6" x14ac:dyDescent="0.25">
      <c r="A4008" s="14">
        <v>42757.988680555558</v>
      </c>
      <c r="B4008" s="9"/>
      <c r="C4008" s="9"/>
      <c r="D4008" s="9"/>
      <c r="E4008" s="9">
        <v>1</v>
      </c>
      <c r="F4008" s="9">
        <v>1</v>
      </c>
    </row>
    <row r="4009" spans="1:6" x14ac:dyDescent="0.25">
      <c r="A4009" s="14">
        <v>42758.159745370373</v>
      </c>
      <c r="B4009" s="9"/>
      <c r="C4009" s="9"/>
      <c r="D4009" s="9"/>
      <c r="E4009" s="9">
        <v>1</v>
      </c>
      <c r="F4009" s="9">
        <v>1</v>
      </c>
    </row>
    <row r="4010" spans="1:6" x14ac:dyDescent="0.25">
      <c r="A4010" s="14">
        <v>42758.3512962963</v>
      </c>
      <c r="B4010" s="9"/>
      <c r="C4010" s="9"/>
      <c r="D4010" s="9"/>
      <c r="E4010" s="9">
        <v>1</v>
      </c>
      <c r="F4010" s="9">
        <v>1</v>
      </c>
    </row>
    <row r="4011" spans="1:6" x14ac:dyDescent="0.25">
      <c r="A4011" s="14">
        <v>42758.767604166664</v>
      </c>
      <c r="B4011" s="9"/>
      <c r="C4011" s="9"/>
      <c r="D4011" s="9"/>
      <c r="E4011" s="9">
        <v>1</v>
      </c>
      <c r="F4011" s="9">
        <v>1</v>
      </c>
    </row>
    <row r="4012" spans="1:6" x14ac:dyDescent="0.25">
      <c r="A4012" s="14">
        <v>42759.035833333335</v>
      </c>
      <c r="B4012" s="9"/>
      <c r="C4012" s="9"/>
      <c r="D4012" s="9"/>
      <c r="E4012" s="9">
        <v>1</v>
      </c>
      <c r="F4012" s="9">
        <v>1</v>
      </c>
    </row>
    <row r="4013" spans="1:6" x14ac:dyDescent="0.25">
      <c r="A4013" s="14">
        <v>42759.384976851848</v>
      </c>
      <c r="B4013" s="9">
        <v>1</v>
      </c>
      <c r="C4013" s="9"/>
      <c r="D4013" s="9"/>
      <c r="E4013" s="9"/>
      <c r="F4013" s="9">
        <v>1</v>
      </c>
    </row>
    <row r="4014" spans="1:6" x14ac:dyDescent="0.25">
      <c r="A4014" s="14">
        <v>42759.420266203706</v>
      </c>
      <c r="B4014" s="9"/>
      <c r="C4014" s="9"/>
      <c r="D4014" s="9"/>
      <c r="E4014" s="9">
        <v>1</v>
      </c>
      <c r="F4014" s="9">
        <v>1</v>
      </c>
    </row>
    <row r="4015" spans="1:6" x14ac:dyDescent="0.25">
      <c r="A4015" s="14">
        <v>42759.516435185185</v>
      </c>
      <c r="B4015" s="9"/>
      <c r="C4015" s="9"/>
      <c r="D4015" s="9"/>
      <c r="E4015" s="9">
        <v>1</v>
      </c>
      <c r="F4015" s="9">
        <v>1</v>
      </c>
    </row>
    <row r="4016" spans="1:6" x14ac:dyDescent="0.25">
      <c r="A4016" s="14">
        <v>42760.035879629628</v>
      </c>
      <c r="B4016" s="9"/>
      <c r="C4016" s="9">
        <v>1</v>
      </c>
      <c r="D4016" s="9"/>
      <c r="E4016" s="9"/>
      <c r="F4016" s="9">
        <v>1</v>
      </c>
    </row>
    <row r="4017" spans="1:6" x14ac:dyDescent="0.25">
      <c r="A4017" s="14">
        <v>42760.290601851855</v>
      </c>
      <c r="B4017" s="9"/>
      <c r="C4017" s="9"/>
      <c r="D4017" s="9"/>
      <c r="E4017" s="9">
        <v>1</v>
      </c>
      <c r="F4017" s="9">
        <v>1</v>
      </c>
    </row>
    <row r="4018" spans="1:6" x14ac:dyDescent="0.25">
      <c r="A4018" s="14">
        <v>42761.167905092596</v>
      </c>
      <c r="B4018" s="9">
        <v>1</v>
      </c>
      <c r="C4018" s="9"/>
      <c r="D4018" s="9"/>
      <c r="E4018" s="9"/>
      <c r="F4018" s="9">
        <v>1</v>
      </c>
    </row>
    <row r="4019" spans="1:6" x14ac:dyDescent="0.25">
      <c r="A4019" s="14">
        <v>42761.637789351851</v>
      </c>
      <c r="B4019" s="9"/>
      <c r="C4019" s="9"/>
      <c r="D4019" s="9"/>
      <c r="E4019" s="9">
        <v>1</v>
      </c>
      <c r="F4019" s="9">
        <v>1</v>
      </c>
    </row>
    <row r="4020" spans="1:6" x14ac:dyDescent="0.25">
      <c r="A4020" s="14">
        <v>42761.752766203703</v>
      </c>
      <c r="B4020" s="9"/>
      <c r="C4020" s="9"/>
      <c r="D4020" s="9"/>
      <c r="E4020" s="9">
        <v>1</v>
      </c>
      <c r="F4020" s="9">
        <v>1</v>
      </c>
    </row>
    <row r="4021" spans="1:6" x14ac:dyDescent="0.25">
      <c r="A4021" s="14">
        <v>42761.832569444443</v>
      </c>
      <c r="B4021" s="9"/>
      <c r="C4021" s="9"/>
      <c r="D4021" s="9">
        <v>1</v>
      </c>
      <c r="E4021" s="9"/>
      <c r="F4021" s="9">
        <v>1</v>
      </c>
    </row>
    <row r="4022" spans="1:6" x14ac:dyDescent="0.25">
      <c r="A4022" s="14">
        <v>42762.337476851855</v>
      </c>
      <c r="B4022" s="9"/>
      <c r="C4022" s="9">
        <v>1</v>
      </c>
      <c r="D4022" s="9"/>
      <c r="E4022" s="9"/>
      <c r="F4022" s="9">
        <v>1</v>
      </c>
    </row>
    <row r="4023" spans="1:6" x14ac:dyDescent="0.25">
      <c r="A4023" s="14">
        <v>42762.734097222223</v>
      </c>
      <c r="B4023" s="9"/>
      <c r="C4023" s="9"/>
      <c r="D4023" s="9"/>
      <c r="E4023" s="9">
        <v>1</v>
      </c>
      <c r="F4023" s="9">
        <v>1</v>
      </c>
    </row>
    <row r="4024" spans="1:6" x14ac:dyDescent="0.25">
      <c r="A4024" s="14">
        <v>42762.753680555557</v>
      </c>
      <c r="B4024" s="9">
        <v>1</v>
      </c>
      <c r="C4024" s="9"/>
      <c r="D4024" s="9"/>
      <c r="E4024" s="9"/>
      <c r="F4024" s="9">
        <v>1</v>
      </c>
    </row>
    <row r="4025" spans="1:6" x14ac:dyDescent="0.25">
      <c r="A4025" s="14">
        <v>42763.572337962964</v>
      </c>
      <c r="B4025" s="9">
        <v>1</v>
      </c>
      <c r="C4025" s="9"/>
      <c r="D4025" s="9"/>
      <c r="E4025" s="9"/>
      <c r="F4025" s="9">
        <v>1</v>
      </c>
    </row>
    <row r="4026" spans="1:6" x14ac:dyDescent="0.25">
      <c r="A4026" s="14">
        <v>42766.392164351855</v>
      </c>
      <c r="B4026" s="9"/>
      <c r="C4026" s="9"/>
      <c r="D4026" s="9"/>
      <c r="E4026" s="9">
        <v>1</v>
      </c>
      <c r="F4026" s="9">
        <v>1</v>
      </c>
    </row>
    <row r="4027" spans="1:6" x14ac:dyDescent="0.25">
      <c r="A4027" s="14">
        <v>42766.41846064815</v>
      </c>
      <c r="B4027" s="9"/>
      <c r="C4027" s="9">
        <v>1</v>
      </c>
      <c r="D4027" s="9"/>
      <c r="E4027" s="9"/>
      <c r="F4027" s="9">
        <v>1</v>
      </c>
    </row>
    <row r="4028" spans="1:6" x14ac:dyDescent="0.25">
      <c r="A4028" s="14">
        <v>42766.596701388888</v>
      </c>
      <c r="B4028" s="9"/>
      <c r="C4028" s="9"/>
      <c r="D4028" s="9"/>
      <c r="E4028" s="9">
        <v>1</v>
      </c>
      <c r="F4028" s="9">
        <v>1</v>
      </c>
    </row>
    <row r="4029" spans="1:6" x14ac:dyDescent="0.25">
      <c r="A4029" s="14">
        <v>42766.619212962964</v>
      </c>
      <c r="B4029" s="9"/>
      <c r="C4029" s="9"/>
      <c r="D4029" s="9"/>
      <c r="E4029" s="9">
        <v>1</v>
      </c>
      <c r="F4029" s="9">
        <v>1</v>
      </c>
    </row>
    <row r="4030" spans="1:6" x14ac:dyDescent="0.25">
      <c r="A4030" s="14">
        <v>42766.74858796296</v>
      </c>
      <c r="B4030" s="9"/>
      <c r="C4030" s="9">
        <v>1</v>
      </c>
      <c r="D4030" s="9"/>
      <c r="E4030" s="9"/>
      <c r="F4030" s="9">
        <v>1</v>
      </c>
    </row>
    <row r="4031" spans="1:6" x14ac:dyDescent="0.25">
      <c r="A4031" s="14">
        <v>42766.823344907411</v>
      </c>
      <c r="B4031" s="9"/>
      <c r="C4031" s="9">
        <v>1</v>
      </c>
      <c r="D4031" s="9"/>
      <c r="E4031" s="9"/>
      <c r="F4031" s="9">
        <v>1</v>
      </c>
    </row>
    <row r="4032" spans="1:6" x14ac:dyDescent="0.25">
      <c r="A4032" s="14">
        <v>42767.368969907409</v>
      </c>
      <c r="B4032" s="9">
        <v>1</v>
      </c>
      <c r="C4032" s="9"/>
      <c r="D4032" s="9"/>
      <c r="E4032" s="9"/>
      <c r="F4032" s="9">
        <v>1</v>
      </c>
    </row>
    <row r="4033" spans="1:6" x14ac:dyDescent="0.25">
      <c r="A4033" s="14">
        <v>42767.480185185188</v>
      </c>
      <c r="B4033" s="9">
        <v>1</v>
      </c>
      <c r="C4033" s="9"/>
      <c r="D4033" s="9"/>
      <c r="E4033" s="9"/>
      <c r="F4033" s="9">
        <v>1</v>
      </c>
    </row>
    <row r="4034" spans="1:6" x14ac:dyDescent="0.25">
      <c r="A4034" s="14">
        <v>42767.59337962963</v>
      </c>
      <c r="B4034" s="9"/>
      <c r="C4034" s="9"/>
      <c r="D4034" s="9"/>
      <c r="E4034" s="9">
        <v>1</v>
      </c>
      <c r="F4034" s="9">
        <v>1</v>
      </c>
    </row>
    <row r="4035" spans="1:6" x14ac:dyDescent="0.25">
      <c r="A4035" s="14">
        <v>42767.604560185187</v>
      </c>
      <c r="B4035" s="9"/>
      <c r="C4035" s="9">
        <v>1</v>
      </c>
      <c r="D4035" s="9"/>
      <c r="E4035" s="9"/>
      <c r="F4035" s="9">
        <v>1</v>
      </c>
    </row>
    <row r="4036" spans="1:6" x14ac:dyDescent="0.25">
      <c r="A4036" s="14">
        <v>42768.217037037037</v>
      </c>
      <c r="B4036" s="9"/>
      <c r="C4036" s="9"/>
      <c r="D4036" s="9"/>
      <c r="E4036" s="9">
        <v>1</v>
      </c>
      <c r="F4036" s="9">
        <v>1</v>
      </c>
    </row>
    <row r="4037" spans="1:6" x14ac:dyDescent="0.25">
      <c r="A4037" s="14">
        <v>42768.6253125</v>
      </c>
      <c r="B4037" s="9"/>
      <c r="C4037" s="9"/>
      <c r="D4037" s="9"/>
      <c r="E4037" s="9">
        <v>1</v>
      </c>
      <c r="F4037" s="9">
        <v>1</v>
      </c>
    </row>
    <row r="4038" spans="1:6" x14ac:dyDescent="0.25">
      <c r="A4038" s="14">
        <v>42768.762511574074</v>
      </c>
      <c r="B4038" s="9"/>
      <c r="C4038" s="9">
        <v>1</v>
      </c>
      <c r="D4038" s="9"/>
      <c r="E4038" s="9"/>
      <c r="F4038" s="9">
        <v>1</v>
      </c>
    </row>
    <row r="4039" spans="1:6" x14ac:dyDescent="0.25">
      <c r="A4039" s="14">
        <v>42769.366666666669</v>
      </c>
      <c r="B4039" s="9"/>
      <c r="C4039" s="9"/>
      <c r="D4039" s="9"/>
      <c r="E4039" s="9">
        <v>1</v>
      </c>
      <c r="F4039" s="9">
        <v>1</v>
      </c>
    </row>
    <row r="4040" spans="1:6" x14ac:dyDescent="0.25">
      <c r="A4040" s="14">
        <v>42769.601631944446</v>
      </c>
      <c r="B4040" s="9"/>
      <c r="C4040" s="9"/>
      <c r="D4040" s="9"/>
      <c r="E4040" s="9">
        <v>1</v>
      </c>
      <c r="F4040" s="9">
        <v>1</v>
      </c>
    </row>
    <row r="4041" spans="1:6" x14ac:dyDescent="0.25">
      <c r="A4041" s="14">
        <v>42769.993148148147</v>
      </c>
      <c r="B4041" s="9"/>
      <c r="C4041" s="9"/>
      <c r="D4041" s="9"/>
      <c r="E4041" s="9">
        <v>1</v>
      </c>
      <c r="F4041" s="9">
        <v>1</v>
      </c>
    </row>
    <row r="4042" spans="1:6" x14ac:dyDescent="0.25">
      <c r="A4042" s="14">
        <v>42770.082256944443</v>
      </c>
      <c r="B4042" s="9"/>
      <c r="C4042" s="9">
        <v>1</v>
      </c>
      <c r="D4042" s="9"/>
      <c r="E4042" s="9"/>
      <c r="F4042" s="9">
        <v>1</v>
      </c>
    </row>
    <row r="4043" spans="1:6" x14ac:dyDescent="0.25">
      <c r="A4043" s="14">
        <v>42772.460729166669</v>
      </c>
      <c r="B4043" s="9"/>
      <c r="C4043" s="9"/>
      <c r="D4043" s="9"/>
      <c r="E4043" s="9">
        <v>1</v>
      </c>
      <c r="F4043" s="9">
        <v>1</v>
      </c>
    </row>
    <row r="4044" spans="1:6" x14ac:dyDescent="0.25">
      <c r="A4044" s="14">
        <v>42772.567743055559</v>
      </c>
      <c r="B4044" s="9"/>
      <c r="C4044" s="9"/>
      <c r="D4044" s="9"/>
      <c r="E4044" s="9">
        <v>1</v>
      </c>
      <c r="F4044" s="9">
        <v>1</v>
      </c>
    </row>
    <row r="4045" spans="1:6" x14ac:dyDescent="0.25">
      <c r="A4045" s="14">
        <v>42772.6250462963</v>
      </c>
      <c r="B4045" s="9"/>
      <c r="C4045" s="9"/>
      <c r="D4045" s="9"/>
      <c r="E4045" s="9">
        <v>1</v>
      </c>
      <c r="F4045" s="9">
        <v>1</v>
      </c>
    </row>
    <row r="4046" spans="1:6" x14ac:dyDescent="0.25">
      <c r="A4046" s="14">
        <v>42772.796909722223</v>
      </c>
      <c r="B4046" s="9"/>
      <c r="C4046" s="9"/>
      <c r="D4046" s="9"/>
      <c r="E4046" s="9">
        <v>1</v>
      </c>
      <c r="F4046" s="9">
        <v>1</v>
      </c>
    </row>
    <row r="4047" spans="1:6" x14ac:dyDescent="0.25">
      <c r="A4047" s="14">
        <v>42773.70784722222</v>
      </c>
      <c r="B4047" s="9"/>
      <c r="C4047" s="9"/>
      <c r="D4047" s="9">
        <v>1</v>
      </c>
      <c r="E4047" s="9"/>
      <c r="F4047" s="9">
        <v>1</v>
      </c>
    </row>
    <row r="4048" spans="1:6" x14ac:dyDescent="0.25">
      <c r="A4048" s="14">
        <v>42773.91300925926</v>
      </c>
      <c r="B4048" s="9"/>
      <c r="C4048" s="9"/>
      <c r="D4048" s="9">
        <v>1</v>
      </c>
      <c r="E4048" s="9"/>
      <c r="F4048" s="9">
        <v>1</v>
      </c>
    </row>
    <row r="4049" spans="1:6" x14ac:dyDescent="0.25">
      <c r="A4049" s="14">
        <v>42774.239444444444</v>
      </c>
      <c r="B4049" s="9"/>
      <c r="C4049" s="9">
        <v>1</v>
      </c>
      <c r="D4049" s="9"/>
      <c r="E4049" s="9"/>
      <c r="F4049" s="9">
        <v>1</v>
      </c>
    </row>
    <row r="4050" spans="1:6" x14ac:dyDescent="0.25">
      <c r="A4050" s="14">
        <v>42774.41337962963</v>
      </c>
      <c r="B4050" s="9"/>
      <c r="C4050" s="9"/>
      <c r="D4050" s="9"/>
      <c r="E4050" s="9">
        <v>1</v>
      </c>
      <c r="F4050" s="9">
        <v>1</v>
      </c>
    </row>
    <row r="4051" spans="1:6" x14ac:dyDescent="0.25">
      <c r="A4051" s="14">
        <v>42774.583738425928</v>
      </c>
      <c r="B4051" s="9">
        <v>1</v>
      </c>
      <c r="C4051" s="9"/>
      <c r="D4051" s="9"/>
      <c r="E4051" s="9"/>
      <c r="F4051" s="9">
        <v>1</v>
      </c>
    </row>
    <row r="4052" spans="1:6" x14ac:dyDescent="0.25">
      <c r="A4052" s="14">
        <v>42774.964490740742</v>
      </c>
      <c r="B4052" s="9">
        <v>1</v>
      </c>
      <c r="C4052" s="9"/>
      <c r="D4052" s="9"/>
      <c r="E4052" s="9"/>
      <c r="F4052" s="9">
        <v>1</v>
      </c>
    </row>
    <row r="4053" spans="1:6" x14ac:dyDescent="0.25">
      <c r="A4053" s="14">
        <v>42775.106550925928</v>
      </c>
      <c r="B4053" s="9"/>
      <c r="C4053" s="9"/>
      <c r="D4053" s="9"/>
      <c r="E4053" s="9">
        <v>1</v>
      </c>
      <c r="F4053" s="9">
        <v>1</v>
      </c>
    </row>
    <row r="4054" spans="1:6" x14ac:dyDescent="0.25">
      <c r="A4054" s="14">
        <v>42775.306608796294</v>
      </c>
      <c r="B4054" s="9"/>
      <c r="C4054" s="9"/>
      <c r="D4054" s="9"/>
      <c r="E4054" s="9">
        <v>1</v>
      </c>
      <c r="F4054" s="9">
        <v>1</v>
      </c>
    </row>
    <row r="4055" spans="1:6" x14ac:dyDescent="0.25">
      <c r="A4055" s="14">
        <v>42775.525381944448</v>
      </c>
      <c r="B4055" s="9"/>
      <c r="C4055" s="9"/>
      <c r="D4055" s="9"/>
      <c r="E4055" s="9">
        <v>1</v>
      </c>
      <c r="F4055" s="9">
        <v>1</v>
      </c>
    </row>
    <row r="4056" spans="1:6" x14ac:dyDescent="0.25">
      <c r="A4056" s="14">
        <v>42775.755879629629</v>
      </c>
      <c r="B4056" s="9"/>
      <c r="C4056" s="9">
        <v>1</v>
      </c>
      <c r="D4056" s="9"/>
      <c r="E4056" s="9"/>
      <c r="F4056" s="9">
        <v>1</v>
      </c>
    </row>
    <row r="4057" spans="1:6" x14ac:dyDescent="0.25">
      <c r="A4057" s="14">
        <v>42775.874016203707</v>
      </c>
      <c r="B4057" s="9"/>
      <c r="C4057" s="9"/>
      <c r="D4057" s="9"/>
      <c r="E4057" s="9">
        <v>1</v>
      </c>
      <c r="F4057" s="9">
        <v>1</v>
      </c>
    </row>
    <row r="4058" spans="1:6" x14ac:dyDescent="0.25">
      <c r="A4058" s="14">
        <v>42776.496099537035</v>
      </c>
      <c r="B4058" s="9"/>
      <c r="C4058" s="9"/>
      <c r="D4058" s="9"/>
      <c r="E4058" s="9">
        <v>1</v>
      </c>
      <c r="F4058" s="9">
        <v>1</v>
      </c>
    </row>
    <row r="4059" spans="1:6" x14ac:dyDescent="0.25">
      <c r="A4059" s="14">
        <v>42778.556967592594</v>
      </c>
      <c r="B4059" s="9"/>
      <c r="C4059" s="9">
        <v>1</v>
      </c>
      <c r="D4059" s="9"/>
      <c r="E4059" s="9"/>
      <c r="F4059" s="9">
        <v>1</v>
      </c>
    </row>
    <row r="4060" spans="1:6" x14ac:dyDescent="0.25">
      <c r="A4060" s="14">
        <v>42779.005324074074</v>
      </c>
      <c r="B4060" s="9"/>
      <c r="C4060" s="9"/>
      <c r="D4060" s="9">
        <v>1</v>
      </c>
      <c r="E4060" s="9"/>
      <c r="F4060" s="9">
        <v>1</v>
      </c>
    </row>
    <row r="4061" spans="1:6" x14ac:dyDescent="0.25">
      <c r="A4061" s="14">
        <v>42779.401956018519</v>
      </c>
      <c r="B4061" s="9"/>
      <c r="C4061" s="9"/>
      <c r="D4061" s="9"/>
      <c r="E4061" s="9">
        <v>1</v>
      </c>
      <c r="F4061" s="9">
        <v>1</v>
      </c>
    </row>
    <row r="4062" spans="1:6" x14ac:dyDescent="0.25">
      <c r="A4062" s="14">
        <v>42779.700115740743</v>
      </c>
      <c r="B4062" s="9"/>
      <c r="C4062" s="9"/>
      <c r="D4062" s="9"/>
      <c r="E4062" s="9">
        <v>1</v>
      </c>
      <c r="F4062" s="9">
        <v>1</v>
      </c>
    </row>
    <row r="4063" spans="1:6" x14ac:dyDescent="0.25">
      <c r="A4063" s="14">
        <v>42780.392199074071</v>
      </c>
      <c r="B4063" s="9"/>
      <c r="C4063" s="9"/>
      <c r="D4063" s="9"/>
      <c r="E4063" s="9">
        <v>1</v>
      </c>
      <c r="F4063" s="9">
        <v>1</v>
      </c>
    </row>
    <row r="4064" spans="1:6" x14ac:dyDescent="0.25">
      <c r="A4064" s="14">
        <v>42780.500706018516</v>
      </c>
      <c r="B4064" s="9">
        <v>1</v>
      </c>
      <c r="C4064" s="9"/>
      <c r="D4064" s="9"/>
      <c r="E4064" s="9"/>
      <c r="F4064" s="9">
        <v>1</v>
      </c>
    </row>
    <row r="4065" spans="1:6" x14ac:dyDescent="0.25">
      <c r="A4065" s="14">
        <v>42780.531944444447</v>
      </c>
      <c r="B4065" s="9"/>
      <c r="C4065" s="9"/>
      <c r="D4065" s="9"/>
      <c r="E4065" s="9">
        <v>1</v>
      </c>
      <c r="F4065" s="9">
        <v>1</v>
      </c>
    </row>
    <row r="4066" spans="1:6" x14ac:dyDescent="0.25">
      <c r="A4066" s="14">
        <v>42780.617372685185</v>
      </c>
      <c r="B4066" s="9"/>
      <c r="C4066" s="9"/>
      <c r="D4066" s="9">
        <v>1</v>
      </c>
      <c r="E4066" s="9"/>
      <c r="F4066" s="9">
        <v>1</v>
      </c>
    </row>
    <row r="4067" spans="1:6" x14ac:dyDescent="0.25">
      <c r="A4067" s="14">
        <v>42780.734143518515</v>
      </c>
      <c r="B4067" s="9"/>
      <c r="C4067" s="9"/>
      <c r="D4067" s="9">
        <v>1</v>
      </c>
      <c r="E4067" s="9"/>
      <c r="F4067" s="9">
        <v>1</v>
      </c>
    </row>
    <row r="4068" spans="1:6" x14ac:dyDescent="0.25">
      <c r="A4068" s="14">
        <v>42781.340763888889</v>
      </c>
      <c r="B4068" s="9"/>
      <c r="C4068" s="9"/>
      <c r="D4068" s="9"/>
      <c r="E4068" s="9">
        <v>1</v>
      </c>
      <c r="F4068" s="9">
        <v>1</v>
      </c>
    </row>
    <row r="4069" spans="1:6" x14ac:dyDescent="0.25">
      <c r="A4069" s="14">
        <v>42782.218541666669</v>
      </c>
      <c r="B4069" s="9"/>
      <c r="C4069" s="9">
        <v>1</v>
      </c>
      <c r="D4069" s="9"/>
      <c r="E4069" s="9"/>
      <c r="F4069" s="9">
        <v>1</v>
      </c>
    </row>
    <row r="4070" spans="1:6" x14ac:dyDescent="0.25">
      <c r="A4070" s="14">
        <v>42783.251064814816</v>
      </c>
      <c r="B4070" s="9"/>
      <c r="C4070" s="9"/>
      <c r="D4070" s="9"/>
      <c r="E4070" s="9">
        <v>1</v>
      </c>
      <c r="F4070" s="9">
        <v>1</v>
      </c>
    </row>
    <row r="4071" spans="1:6" x14ac:dyDescent="0.25">
      <c r="A4071" s="14">
        <v>42783.304849537039</v>
      </c>
      <c r="B4071" s="9"/>
      <c r="C4071" s="9"/>
      <c r="D4071" s="9">
        <v>1</v>
      </c>
      <c r="E4071" s="9"/>
      <c r="F4071" s="9">
        <v>1</v>
      </c>
    </row>
    <row r="4072" spans="1:6" x14ac:dyDescent="0.25">
      <c r="A4072" s="14">
        <v>42783.606956018521</v>
      </c>
      <c r="B4072" s="9"/>
      <c r="C4072" s="9"/>
      <c r="D4072" s="9">
        <v>1</v>
      </c>
      <c r="E4072" s="9"/>
      <c r="F4072" s="9">
        <v>1</v>
      </c>
    </row>
    <row r="4073" spans="1:6" x14ac:dyDescent="0.25">
      <c r="A4073" s="14">
        <v>42785.062037037038</v>
      </c>
      <c r="B4073" s="9"/>
      <c r="C4073" s="9"/>
      <c r="D4073" s="9">
        <v>1</v>
      </c>
      <c r="E4073" s="9"/>
      <c r="F4073" s="9">
        <v>1</v>
      </c>
    </row>
    <row r="4074" spans="1:6" x14ac:dyDescent="0.25">
      <c r="A4074" s="14">
        <v>42785.791689814818</v>
      </c>
      <c r="B4074" s="9">
        <v>1</v>
      </c>
      <c r="C4074" s="9"/>
      <c r="D4074" s="9"/>
      <c r="E4074" s="9"/>
      <c r="F4074" s="9">
        <v>1</v>
      </c>
    </row>
    <row r="4075" spans="1:6" x14ac:dyDescent="0.25">
      <c r="A4075" s="14">
        <v>42786.141898148147</v>
      </c>
      <c r="B4075" s="9"/>
      <c r="C4075" s="9"/>
      <c r="D4075" s="9">
        <v>1</v>
      </c>
      <c r="E4075" s="9"/>
      <c r="F4075" s="9">
        <v>1</v>
      </c>
    </row>
    <row r="4076" spans="1:6" x14ac:dyDescent="0.25">
      <c r="A4076" s="14">
        <v>42787.654097222221</v>
      </c>
      <c r="B4076" s="9"/>
      <c r="C4076" s="9"/>
      <c r="D4076" s="9">
        <v>1</v>
      </c>
      <c r="E4076" s="9"/>
      <c r="F4076" s="9">
        <v>1</v>
      </c>
    </row>
    <row r="4077" spans="1:6" x14ac:dyDescent="0.25">
      <c r="A4077" s="14">
        <v>42787.94290509259</v>
      </c>
      <c r="B4077" s="9"/>
      <c r="C4077" s="9"/>
      <c r="D4077" s="9">
        <v>1</v>
      </c>
      <c r="E4077" s="9"/>
      <c r="F4077" s="9">
        <v>1</v>
      </c>
    </row>
    <row r="4078" spans="1:6" x14ac:dyDescent="0.25">
      <c r="A4078" s="14">
        <v>42788.041932870372</v>
      </c>
      <c r="B4078" s="9"/>
      <c r="C4078" s="9"/>
      <c r="D4078" s="9">
        <v>1</v>
      </c>
      <c r="E4078" s="9"/>
      <c r="F4078" s="9">
        <v>1</v>
      </c>
    </row>
    <row r="4079" spans="1:6" x14ac:dyDescent="0.25">
      <c r="A4079" s="14">
        <v>42788.356874999998</v>
      </c>
      <c r="B4079" s="9"/>
      <c r="C4079" s="9"/>
      <c r="D4079" s="9">
        <v>1</v>
      </c>
      <c r="E4079" s="9"/>
      <c r="F4079" s="9">
        <v>1</v>
      </c>
    </row>
    <row r="4080" spans="1:6" x14ac:dyDescent="0.25">
      <c r="A4080" s="14">
        <v>42789.25409722222</v>
      </c>
      <c r="B4080" s="9"/>
      <c r="C4080" s="9"/>
      <c r="D4080" s="9">
        <v>1</v>
      </c>
      <c r="E4080" s="9"/>
      <c r="F4080" s="9">
        <v>1</v>
      </c>
    </row>
    <row r="4081" spans="1:6" x14ac:dyDescent="0.25">
      <c r="A4081" s="14">
        <v>42790.375034722223</v>
      </c>
      <c r="B4081" s="9">
        <v>1</v>
      </c>
      <c r="C4081" s="9"/>
      <c r="D4081" s="9"/>
      <c r="E4081" s="9"/>
      <c r="F4081" s="9">
        <v>1</v>
      </c>
    </row>
    <row r="4082" spans="1:6" x14ac:dyDescent="0.25">
      <c r="A4082" s="14">
        <v>42790.67690972222</v>
      </c>
      <c r="B4082" s="9"/>
      <c r="C4082" s="9"/>
      <c r="D4082" s="9">
        <v>1</v>
      </c>
      <c r="E4082" s="9"/>
      <c r="F4082" s="9">
        <v>1</v>
      </c>
    </row>
    <row r="4083" spans="1:6" x14ac:dyDescent="0.25">
      <c r="A4083" s="14">
        <v>42790.6872337963</v>
      </c>
      <c r="B4083" s="9">
        <v>1</v>
      </c>
      <c r="C4083" s="9"/>
      <c r="D4083" s="9"/>
      <c r="E4083" s="9"/>
      <c r="F4083" s="9">
        <v>1</v>
      </c>
    </row>
    <row r="4084" spans="1:6" x14ac:dyDescent="0.25">
      <c r="A4084" s="14">
        <v>42791.461504629631</v>
      </c>
      <c r="B4084" s="9"/>
      <c r="C4084" s="9"/>
      <c r="D4084" s="9">
        <v>1</v>
      </c>
      <c r="E4084" s="9"/>
      <c r="F4084" s="9">
        <v>1</v>
      </c>
    </row>
    <row r="4085" spans="1:6" x14ac:dyDescent="0.25">
      <c r="A4085" s="14">
        <v>42792.635636574072</v>
      </c>
      <c r="B4085" s="9"/>
      <c r="C4085" s="9"/>
      <c r="D4085" s="9">
        <v>1</v>
      </c>
      <c r="E4085" s="9"/>
      <c r="F4085" s="9">
        <v>1</v>
      </c>
    </row>
    <row r="4086" spans="1:6" x14ac:dyDescent="0.25">
      <c r="A4086" s="14">
        <v>42793.492488425924</v>
      </c>
      <c r="B4086" s="9"/>
      <c r="C4086" s="9"/>
      <c r="D4086" s="9"/>
      <c r="E4086" s="9">
        <v>1</v>
      </c>
      <c r="F4086" s="9">
        <v>1</v>
      </c>
    </row>
    <row r="4087" spans="1:6" x14ac:dyDescent="0.25">
      <c r="A4087" s="14">
        <v>42793.814016203702</v>
      </c>
      <c r="B4087" s="9"/>
      <c r="C4087" s="9"/>
      <c r="D4087" s="9">
        <v>1</v>
      </c>
      <c r="E4087" s="9"/>
      <c r="F4087" s="9">
        <v>1</v>
      </c>
    </row>
    <row r="4088" spans="1:6" x14ac:dyDescent="0.25">
      <c r="A4088" s="14">
        <v>42795.487812500003</v>
      </c>
      <c r="B4088" s="9">
        <v>1</v>
      </c>
      <c r="C4088" s="9"/>
      <c r="D4088" s="9"/>
      <c r="E4088" s="9"/>
      <c r="F4088" s="9">
        <v>1</v>
      </c>
    </row>
    <row r="4089" spans="1:6" x14ac:dyDescent="0.25">
      <c r="A4089" s="14">
        <v>42795.493148148147</v>
      </c>
      <c r="B4089" s="9"/>
      <c r="C4089" s="9"/>
      <c r="D4089" s="9">
        <v>1</v>
      </c>
      <c r="E4089" s="9"/>
      <c r="F4089" s="9">
        <v>1</v>
      </c>
    </row>
    <row r="4090" spans="1:6" x14ac:dyDescent="0.25">
      <c r="A4090" s="14">
        <v>42795.861238425925</v>
      </c>
      <c r="B4090" s="9"/>
      <c r="C4090" s="9"/>
      <c r="D4090" s="9">
        <v>1</v>
      </c>
      <c r="E4090" s="9"/>
      <c r="F4090" s="9">
        <v>1</v>
      </c>
    </row>
    <row r="4091" spans="1:6" x14ac:dyDescent="0.25">
      <c r="A4091" s="14">
        <v>42795.863310185188</v>
      </c>
      <c r="B4091" s="9"/>
      <c r="C4091" s="9"/>
      <c r="D4091" s="9">
        <v>1</v>
      </c>
      <c r="E4091" s="9"/>
      <c r="F4091" s="9">
        <v>1</v>
      </c>
    </row>
    <row r="4092" spans="1:6" x14ac:dyDescent="0.25">
      <c r="A4092" s="14">
        <v>42795.999537037038</v>
      </c>
      <c r="B4092" s="9"/>
      <c r="C4092" s="9"/>
      <c r="D4092" s="9">
        <v>1</v>
      </c>
      <c r="E4092" s="9"/>
      <c r="F4092" s="9">
        <v>1</v>
      </c>
    </row>
    <row r="4093" spans="1:6" x14ac:dyDescent="0.25">
      <c r="A4093" s="14">
        <v>42796.329942129632</v>
      </c>
      <c r="B4093" s="9"/>
      <c r="C4093" s="9"/>
      <c r="D4093" s="9">
        <v>1</v>
      </c>
      <c r="E4093" s="9"/>
      <c r="F4093" s="9">
        <v>1</v>
      </c>
    </row>
    <row r="4094" spans="1:6" x14ac:dyDescent="0.25">
      <c r="A4094" s="14">
        <v>42796.474143518521</v>
      </c>
      <c r="B4094" s="9"/>
      <c r="C4094" s="9"/>
      <c r="D4094" s="9">
        <v>1</v>
      </c>
      <c r="E4094" s="9"/>
      <c r="F4094" s="9">
        <v>1</v>
      </c>
    </row>
    <row r="4095" spans="1:6" x14ac:dyDescent="0.25">
      <c r="A4095" s="14">
        <v>42799.052094907405</v>
      </c>
      <c r="B4095" s="9"/>
      <c r="C4095" s="9"/>
      <c r="D4095" s="9">
        <v>1</v>
      </c>
      <c r="E4095" s="9"/>
      <c r="F4095" s="9">
        <v>1</v>
      </c>
    </row>
    <row r="4096" spans="1:6" x14ac:dyDescent="0.25">
      <c r="A4096" s="14">
        <v>42800.511793981481</v>
      </c>
      <c r="B4096" s="9"/>
      <c r="C4096" s="9"/>
      <c r="D4096" s="9">
        <v>1</v>
      </c>
      <c r="E4096" s="9"/>
      <c r="F4096" s="9">
        <v>1</v>
      </c>
    </row>
    <row r="4097" spans="1:6" x14ac:dyDescent="0.25">
      <c r="A4097" s="14">
        <v>42800.542708333334</v>
      </c>
      <c r="B4097" s="9"/>
      <c r="C4097" s="9"/>
      <c r="D4097" s="9"/>
      <c r="E4097" s="9">
        <v>1</v>
      </c>
      <c r="F4097" s="9">
        <v>1</v>
      </c>
    </row>
    <row r="4098" spans="1:6" x14ac:dyDescent="0.25">
      <c r="A4098" s="14">
        <v>42800.544999999998</v>
      </c>
      <c r="B4098" s="9"/>
      <c r="C4098" s="9"/>
      <c r="D4098" s="9">
        <v>1</v>
      </c>
      <c r="E4098" s="9"/>
      <c r="F4098" s="9">
        <v>1</v>
      </c>
    </row>
    <row r="4099" spans="1:6" x14ac:dyDescent="0.25">
      <c r="A4099" s="14">
        <v>42800.5934837963</v>
      </c>
      <c r="B4099" s="9"/>
      <c r="C4099" s="9"/>
      <c r="D4099" s="9">
        <v>1</v>
      </c>
      <c r="E4099" s="9"/>
      <c r="F4099" s="9">
        <v>1</v>
      </c>
    </row>
    <row r="4100" spans="1:6" x14ac:dyDescent="0.25">
      <c r="A4100" s="14">
        <v>42800.823078703703</v>
      </c>
      <c r="B4100" s="9"/>
      <c r="C4100" s="9"/>
      <c r="D4100" s="9">
        <v>1</v>
      </c>
      <c r="E4100" s="9"/>
      <c r="F4100" s="9">
        <v>1</v>
      </c>
    </row>
    <row r="4101" spans="1:6" x14ac:dyDescent="0.25">
      <c r="A4101" s="14">
        <v>42801.222708333335</v>
      </c>
      <c r="B4101" s="9"/>
      <c r="C4101" s="9"/>
      <c r="D4101" s="9">
        <v>1</v>
      </c>
      <c r="E4101" s="9"/>
      <c r="F4101" s="9">
        <v>1</v>
      </c>
    </row>
    <row r="4102" spans="1:6" x14ac:dyDescent="0.25">
      <c r="A4102" s="14">
        <v>42801.566365740742</v>
      </c>
      <c r="B4102" s="9"/>
      <c r="C4102" s="9"/>
      <c r="D4102" s="9">
        <v>1</v>
      </c>
      <c r="E4102" s="9"/>
      <c r="F4102" s="9">
        <v>1</v>
      </c>
    </row>
    <row r="4103" spans="1:6" x14ac:dyDescent="0.25">
      <c r="A4103" s="14">
        <v>42801.838483796295</v>
      </c>
      <c r="B4103" s="9"/>
      <c r="C4103" s="9"/>
      <c r="D4103" s="9">
        <v>1</v>
      </c>
      <c r="E4103" s="9"/>
      <c r="F4103" s="9">
        <v>1</v>
      </c>
    </row>
    <row r="4104" spans="1:6" x14ac:dyDescent="0.25">
      <c r="A4104" s="14">
        <v>42802.510451388887</v>
      </c>
      <c r="B4104" s="9"/>
      <c r="C4104" s="9"/>
      <c r="D4104" s="9">
        <v>1</v>
      </c>
      <c r="E4104" s="9"/>
      <c r="F4104" s="9">
        <v>1</v>
      </c>
    </row>
    <row r="4105" spans="1:6" x14ac:dyDescent="0.25">
      <c r="A4105" s="14">
        <v>42803.370891203704</v>
      </c>
      <c r="B4105" s="9"/>
      <c r="C4105" s="9"/>
      <c r="D4105" s="9">
        <v>1</v>
      </c>
      <c r="E4105" s="9"/>
      <c r="F4105" s="9">
        <v>1</v>
      </c>
    </row>
    <row r="4106" spans="1:6" x14ac:dyDescent="0.25">
      <c r="A4106" s="14">
        <v>42803.634479166663</v>
      </c>
      <c r="B4106" s="9"/>
      <c r="C4106" s="9"/>
      <c r="D4106" s="9">
        <v>1</v>
      </c>
      <c r="E4106" s="9"/>
      <c r="F4106" s="9">
        <v>1</v>
      </c>
    </row>
    <row r="4107" spans="1:6" x14ac:dyDescent="0.25">
      <c r="A4107" s="14">
        <v>42803.711944444447</v>
      </c>
      <c r="B4107" s="9"/>
      <c r="C4107" s="9"/>
      <c r="D4107" s="9">
        <v>1</v>
      </c>
      <c r="E4107" s="9"/>
      <c r="F4107" s="9">
        <v>1</v>
      </c>
    </row>
    <row r="4108" spans="1:6" x14ac:dyDescent="0.25">
      <c r="A4108" s="14">
        <v>42803.825787037036</v>
      </c>
      <c r="B4108" s="9"/>
      <c r="C4108" s="9"/>
      <c r="D4108" s="9">
        <v>1</v>
      </c>
      <c r="E4108" s="9"/>
      <c r="F4108" s="9">
        <v>1</v>
      </c>
    </row>
    <row r="4109" spans="1:6" x14ac:dyDescent="0.25">
      <c r="A4109" s="14">
        <v>42804.326319444444</v>
      </c>
      <c r="B4109" s="9"/>
      <c r="C4109" s="9"/>
      <c r="D4109" s="9">
        <v>1</v>
      </c>
      <c r="E4109" s="9"/>
      <c r="F4109" s="9">
        <v>1</v>
      </c>
    </row>
    <row r="4110" spans="1:6" x14ac:dyDescent="0.25">
      <c r="A4110" s="14">
        <v>42804.687141203707</v>
      </c>
      <c r="B4110" s="9"/>
      <c r="C4110" s="9"/>
      <c r="D4110" s="9">
        <v>1</v>
      </c>
      <c r="E4110" s="9"/>
      <c r="F4110" s="9">
        <v>1</v>
      </c>
    </row>
    <row r="4111" spans="1:6" x14ac:dyDescent="0.25">
      <c r="A4111" s="14">
        <v>42804.824629629627</v>
      </c>
      <c r="B4111" s="9"/>
      <c r="C4111" s="9"/>
      <c r="D4111" s="9">
        <v>1</v>
      </c>
      <c r="E4111" s="9"/>
      <c r="F4111" s="9">
        <v>1</v>
      </c>
    </row>
    <row r="4112" spans="1:6" x14ac:dyDescent="0.25">
      <c r="A4112" s="14">
        <v>42806.655613425923</v>
      </c>
      <c r="B4112" s="9"/>
      <c r="C4112" s="9"/>
      <c r="D4112" s="9">
        <v>1</v>
      </c>
      <c r="E4112" s="9"/>
      <c r="F4112" s="9">
        <v>1</v>
      </c>
    </row>
    <row r="4113" spans="1:6" x14ac:dyDescent="0.25">
      <c r="A4113" s="14">
        <v>42806.943530092591</v>
      </c>
      <c r="B4113" s="9"/>
      <c r="C4113" s="9"/>
      <c r="D4113" s="9">
        <v>1</v>
      </c>
      <c r="E4113" s="9"/>
      <c r="F4113" s="9">
        <v>1</v>
      </c>
    </row>
    <row r="4114" spans="1:6" x14ac:dyDescent="0.25">
      <c r="A4114" s="14">
        <v>42807.546840277777</v>
      </c>
      <c r="B4114" s="9"/>
      <c r="C4114" s="9"/>
      <c r="D4114" s="9">
        <v>1</v>
      </c>
      <c r="E4114" s="9"/>
      <c r="F4114" s="9">
        <v>1</v>
      </c>
    </row>
    <row r="4115" spans="1:6" x14ac:dyDescent="0.25">
      <c r="A4115" s="14">
        <v>42807.676724537036</v>
      </c>
      <c r="B4115" s="9"/>
      <c r="C4115" s="9"/>
      <c r="D4115" s="9">
        <v>1</v>
      </c>
      <c r="E4115" s="9"/>
      <c r="F4115" s="9">
        <v>1</v>
      </c>
    </row>
    <row r="4116" spans="1:6" x14ac:dyDescent="0.25">
      <c r="A4116" s="14">
        <v>42808.149953703702</v>
      </c>
      <c r="B4116" s="9"/>
      <c r="C4116" s="9"/>
      <c r="D4116" s="9">
        <v>1</v>
      </c>
      <c r="E4116" s="9"/>
      <c r="F4116" s="9">
        <v>1</v>
      </c>
    </row>
    <row r="4117" spans="1:6" x14ac:dyDescent="0.25">
      <c r="A4117" s="14">
        <v>42808.431898148148</v>
      </c>
      <c r="B4117" s="9"/>
      <c r="C4117" s="9"/>
      <c r="D4117" s="9">
        <v>1</v>
      </c>
      <c r="E4117" s="9"/>
      <c r="F4117" s="9">
        <v>1</v>
      </c>
    </row>
    <row r="4118" spans="1:6" x14ac:dyDescent="0.25">
      <c r="A4118" s="14">
        <v>42808.57335648148</v>
      </c>
      <c r="B4118" s="9"/>
      <c r="C4118" s="9"/>
      <c r="D4118" s="9">
        <v>1</v>
      </c>
      <c r="E4118" s="9"/>
      <c r="F4118" s="9">
        <v>1</v>
      </c>
    </row>
    <row r="4119" spans="1:6" x14ac:dyDescent="0.25">
      <c r="A4119" s="14">
        <v>42809.437581018516</v>
      </c>
      <c r="B4119" s="9"/>
      <c r="C4119" s="9"/>
      <c r="D4119" s="9">
        <v>1</v>
      </c>
      <c r="E4119" s="9"/>
      <c r="F4119" s="9">
        <v>1</v>
      </c>
    </row>
    <row r="4120" spans="1:6" x14ac:dyDescent="0.25">
      <c r="A4120" s="14" t="s">
        <v>8361</v>
      </c>
      <c r="B4120" s="9">
        <v>349</v>
      </c>
      <c r="C4120" s="9">
        <v>1530</v>
      </c>
      <c r="D4120" s="9">
        <v>50</v>
      </c>
      <c r="E4120" s="9">
        <v>2185</v>
      </c>
      <c r="F4120" s="9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82" zoomScaleNormal="82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15" customWidth="1"/>
    <col min="7" max="8" width="11.7109375" customWidth="1"/>
    <col min="9" max="10" width="15.28515625" customWidth="1"/>
    <col min="11" max="11" width="14.28515625" customWidth="1"/>
    <col min="12" max="12" width="16.28515625" customWidth="1"/>
    <col min="13" max="13" width="14.42578125" customWidth="1"/>
    <col min="14" max="14" width="26.85546875" customWidth="1"/>
    <col min="15" max="15" width="17.5703125" style="17" customWidth="1"/>
    <col min="16" max="16" width="17" customWidth="1"/>
    <col min="17" max="17" width="15.85546875" style="7" customWidth="1"/>
    <col min="18" max="18" width="14" style="7" customWidth="1"/>
    <col min="19" max="20" width="26" style="12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5" t="s">
        <v>8306</v>
      </c>
      <c r="P1" s="6" t="s">
        <v>8307</v>
      </c>
      <c r="Q1" s="5" t="s">
        <v>8309</v>
      </c>
      <c r="R1" s="5" t="s">
        <v>8308</v>
      </c>
      <c r="S1" s="11" t="s">
        <v>8366</v>
      </c>
      <c r="T1" s="1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 t="shared" ref="O2:O65" si="0">E2/D2</f>
        <v>1.3685882352941177</v>
      </c>
      <c r="P2">
        <f t="shared" ref="P2:P65" si="1">E2/L2</f>
        <v>63.917582417582416</v>
      </c>
      <c r="Q2" s="7" t="s">
        <v>8310</v>
      </c>
      <c r="R2" s="7" t="s">
        <v>8311</v>
      </c>
      <c r="S2" s="13">
        <f>(J2/86400)+25569+(-5/24)</f>
        <v>42176.798738425925</v>
      </c>
      <c r="T2" s="13">
        <f t="shared" ref="T2:T65" si="2"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 t="shared" si="0"/>
        <v>1.4260827250608272</v>
      </c>
      <c r="P3">
        <f t="shared" si="1"/>
        <v>185.48101265822785</v>
      </c>
      <c r="Q3" s="7" t="s">
        <v>8310</v>
      </c>
      <c r="R3" s="7" t="s">
        <v>8311</v>
      </c>
      <c r="S3" s="13">
        <f t="shared" ref="S3:S66" si="3">(J3/86400)+25569+(-5/24)</f>
        <v>42766.392164351848</v>
      </c>
      <c r="T3" s="13">
        <f t="shared" si="2"/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si="0"/>
        <v>1.05</v>
      </c>
      <c r="P4">
        <f t="shared" si="1"/>
        <v>15</v>
      </c>
      <c r="Q4" s="7" t="s">
        <v>8310</v>
      </c>
      <c r="R4" s="7" t="s">
        <v>8311</v>
      </c>
      <c r="S4" s="13">
        <f t="shared" si="3"/>
        <v>42405.494016203702</v>
      </c>
      <c r="T4" s="13">
        <f t="shared" si="2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0"/>
        <v>1.0389999999999999</v>
      </c>
      <c r="P5">
        <f t="shared" si="1"/>
        <v>69.266666666666666</v>
      </c>
      <c r="Q5" s="7" t="s">
        <v>8310</v>
      </c>
      <c r="R5" s="7" t="s">
        <v>8311</v>
      </c>
      <c r="S5" s="13">
        <f t="shared" si="3"/>
        <v>41828.306793981479</v>
      </c>
      <c r="T5" s="13">
        <f t="shared" si="2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0"/>
        <v>1.2299154545454545</v>
      </c>
      <c r="P6">
        <f t="shared" si="1"/>
        <v>190.55028169014085</v>
      </c>
      <c r="Q6" s="7" t="s">
        <v>8310</v>
      </c>
      <c r="R6" s="7" t="s">
        <v>8311</v>
      </c>
      <c r="S6" s="13">
        <f t="shared" si="3"/>
        <v>42327.625914351847</v>
      </c>
      <c r="T6" s="13">
        <f t="shared" si="2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0"/>
        <v>1.0977744436109027</v>
      </c>
      <c r="P7">
        <f t="shared" si="1"/>
        <v>93.40425531914893</v>
      </c>
      <c r="Q7" s="7" t="s">
        <v>8310</v>
      </c>
      <c r="R7" s="7" t="s">
        <v>8311</v>
      </c>
      <c r="S7" s="13">
        <f t="shared" si="3"/>
        <v>42563.724618055552</v>
      </c>
      <c r="T7" s="13">
        <f t="shared" si="2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0"/>
        <v>1.064875</v>
      </c>
      <c r="P8">
        <f t="shared" si="1"/>
        <v>146.87931034482759</v>
      </c>
      <c r="Q8" s="7" t="s">
        <v>8310</v>
      </c>
      <c r="R8" s="7" t="s">
        <v>8311</v>
      </c>
      <c r="S8" s="13">
        <f t="shared" si="3"/>
        <v>41793.864004629628</v>
      </c>
      <c r="T8" s="13">
        <f t="shared" si="2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0"/>
        <v>1.0122222222222221</v>
      </c>
      <c r="P9">
        <f t="shared" si="1"/>
        <v>159.82456140350877</v>
      </c>
      <c r="Q9" s="7" t="s">
        <v>8310</v>
      </c>
      <c r="R9" s="7" t="s">
        <v>8311</v>
      </c>
      <c r="S9" s="13">
        <f t="shared" si="3"/>
        <v>42515.838738425919</v>
      </c>
      <c r="T9" s="13">
        <f t="shared" si="2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0"/>
        <v>1.0004342857142856</v>
      </c>
      <c r="P10">
        <f t="shared" si="1"/>
        <v>291.79333333333335</v>
      </c>
      <c r="Q10" s="7" t="s">
        <v>8310</v>
      </c>
      <c r="R10" s="7" t="s">
        <v>8311</v>
      </c>
      <c r="S10" s="13">
        <f t="shared" si="3"/>
        <v>42468.736249999994</v>
      </c>
      <c r="T10" s="13">
        <f t="shared" si="2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0"/>
        <v>1.2599800000000001</v>
      </c>
      <c r="P11">
        <f t="shared" si="1"/>
        <v>31.499500000000001</v>
      </c>
      <c r="Q11" s="7" t="s">
        <v>8310</v>
      </c>
      <c r="R11" s="7" t="s">
        <v>8311</v>
      </c>
      <c r="S11" s="13">
        <f t="shared" si="3"/>
        <v>42446.895185185182</v>
      </c>
      <c r="T11" s="13">
        <f t="shared" si="2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0"/>
        <v>1.0049999999999999</v>
      </c>
      <c r="P12">
        <f t="shared" si="1"/>
        <v>158.68421052631578</v>
      </c>
      <c r="Q12" s="7" t="s">
        <v>8310</v>
      </c>
      <c r="R12" s="7" t="s">
        <v>8311</v>
      </c>
      <c r="S12" s="13">
        <f t="shared" si="3"/>
        <v>41779.859710648147</v>
      </c>
      <c r="T12" s="13">
        <f t="shared" si="2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0"/>
        <v>1.2050000000000001</v>
      </c>
      <c r="P13">
        <f t="shared" si="1"/>
        <v>80.333333333333329</v>
      </c>
      <c r="Q13" s="7" t="s">
        <v>8310</v>
      </c>
      <c r="R13" s="7" t="s">
        <v>8311</v>
      </c>
      <c r="S13" s="13">
        <f t="shared" si="3"/>
        <v>42572.570162037031</v>
      </c>
      <c r="T13" s="13">
        <f t="shared" si="2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0"/>
        <v>1.6529333333333334</v>
      </c>
      <c r="P14">
        <f t="shared" si="1"/>
        <v>59.961305925030231</v>
      </c>
      <c r="Q14" s="7" t="s">
        <v>8310</v>
      </c>
      <c r="R14" s="7" t="s">
        <v>8311</v>
      </c>
      <c r="S14" s="13">
        <f t="shared" si="3"/>
        <v>41791.504918981482</v>
      </c>
      <c r="T14" s="13">
        <f t="shared" si="2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0"/>
        <v>1.5997142857142856</v>
      </c>
      <c r="P15">
        <f t="shared" si="1"/>
        <v>109.78431372549019</v>
      </c>
      <c r="Q15" s="7" t="s">
        <v>8310</v>
      </c>
      <c r="R15" s="7" t="s">
        <v>8311</v>
      </c>
      <c r="S15" s="13">
        <f t="shared" si="3"/>
        <v>42508.468854166662</v>
      </c>
      <c r="T15" s="13">
        <f t="shared" si="2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0"/>
        <v>1.0093333333333334</v>
      </c>
      <c r="P16">
        <f t="shared" si="1"/>
        <v>147.70731707317074</v>
      </c>
      <c r="Q16" s="7" t="s">
        <v>8310</v>
      </c>
      <c r="R16" s="7" t="s">
        <v>8311</v>
      </c>
      <c r="S16" s="13">
        <f t="shared" si="3"/>
        <v>41807.818148148144</v>
      </c>
      <c r="T16" s="13">
        <f t="shared" si="2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0"/>
        <v>1.0660000000000001</v>
      </c>
      <c r="P17">
        <f t="shared" si="1"/>
        <v>21.755102040816325</v>
      </c>
      <c r="Q17" s="7" t="s">
        <v>8310</v>
      </c>
      <c r="R17" s="7" t="s">
        <v>8311</v>
      </c>
      <c r="S17" s="13">
        <f t="shared" si="3"/>
        <v>42256.183541666665</v>
      </c>
      <c r="T17" s="13">
        <f t="shared" si="2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0"/>
        <v>1.0024166666666667</v>
      </c>
      <c r="P18">
        <f t="shared" si="1"/>
        <v>171.84285714285716</v>
      </c>
      <c r="Q18" s="7" t="s">
        <v>8310</v>
      </c>
      <c r="R18" s="7" t="s">
        <v>8311</v>
      </c>
      <c r="S18" s="13">
        <f t="shared" si="3"/>
        <v>41760.588090277779</v>
      </c>
      <c r="T18" s="13">
        <f t="shared" si="2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0"/>
        <v>1.0066666666666666</v>
      </c>
      <c r="P19">
        <f t="shared" si="1"/>
        <v>41.944444444444443</v>
      </c>
      <c r="Q19" s="7" t="s">
        <v>8310</v>
      </c>
      <c r="R19" s="7" t="s">
        <v>8311</v>
      </c>
      <c r="S19" s="13">
        <f t="shared" si="3"/>
        <v>41917.523402777777</v>
      </c>
      <c r="T19" s="13">
        <f t="shared" si="2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0"/>
        <v>1.0632110000000001</v>
      </c>
      <c r="P20">
        <f t="shared" si="1"/>
        <v>93.264122807017543</v>
      </c>
      <c r="Q20" s="7" t="s">
        <v>8310</v>
      </c>
      <c r="R20" s="7" t="s">
        <v>8311</v>
      </c>
      <c r="S20" s="13">
        <f t="shared" si="3"/>
        <v>41869.333981481475</v>
      </c>
      <c r="T20" s="13">
        <f t="shared" si="2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0"/>
        <v>1.4529411764705882</v>
      </c>
      <c r="P21">
        <f t="shared" si="1"/>
        <v>56.136363636363633</v>
      </c>
      <c r="Q21" s="7" t="s">
        <v>8310</v>
      </c>
      <c r="R21" s="7" t="s">
        <v>8311</v>
      </c>
      <c r="S21" s="13">
        <f t="shared" si="3"/>
        <v>42175.608032407406</v>
      </c>
      <c r="T21" s="13">
        <f t="shared" si="2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0"/>
        <v>1.002</v>
      </c>
      <c r="P22">
        <f t="shared" si="1"/>
        <v>80.16</v>
      </c>
      <c r="Q22" s="7" t="s">
        <v>8310</v>
      </c>
      <c r="R22" s="7" t="s">
        <v>8311</v>
      </c>
      <c r="S22" s="13">
        <f t="shared" si="3"/>
        <v>42200.549907407403</v>
      </c>
      <c r="T22" s="13">
        <f t="shared" si="2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0"/>
        <v>1.0913513513513513</v>
      </c>
      <c r="P23">
        <f t="shared" si="1"/>
        <v>199.9009900990099</v>
      </c>
      <c r="Q23" s="7" t="s">
        <v>8310</v>
      </c>
      <c r="R23" s="7" t="s">
        <v>8311</v>
      </c>
      <c r="S23" s="13">
        <f t="shared" si="3"/>
        <v>41878.418854166666</v>
      </c>
      <c r="T23" s="13">
        <f t="shared" si="2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0"/>
        <v>1.1714285714285715</v>
      </c>
      <c r="P24">
        <f t="shared" si="1"/>
        <v>51.25</v>
      </c>
      <c r="Q24" s="7" t="s">
        <v>8310</v>
      </c>
      <c r="R24" s="7" t="s">
        <v>8311</v>
      </c>
      <c r="S24" s="13">
        <f t="shared" si="3"/>
        <v>41989.703009259254</v>
      </c>
      <c r="T24" s="13">
        <f t="shared" si="2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0"/>
        <v>1.1850000000000001</v>
      </c>
      <c r="P25">
        <f t="shared" si="1"/>
        <v>103.04347826086956</v>
      </c>
      <c r="Q25" s="7" t="s">
        <v>8310</v>
      </c>
      <c r="R25" s="7" t="s">
        <v>8311</v>
      </c>
      <c r="S25" s="13">
        <f t="shared" si="3"/>
        <v>42097.570613425924</v>
      </c>
      <c r="T25" s="13">
        <f t="shared" si="2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0"/>
        <v>1.0880768571428572</v>
      </c>
      <c r="P26">
        <f t="shared" si="1"/>
        <v>66.346149825783982</v>
      </c>
      <c r="Q26" s="7" t="s">
        <v>8310</v>
      </c>
      <c r="R26" s="7" t="s">
        <v>8311</v>
      </c>
      <c r="S26" s="13">
        <f t="shared" si="3"/>
        <v>42229.611840277772</v>
      </c>
      <c r="T26" s="13">
        <f t="shared" si="2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0"/>
        <v>1.3333333333333333</v>
      </c>
      <c r="P27">
        <f t="shared" si="1"/>
        <v>57.142857142857146</v>
      </c>
      <c r="Q27" s="7" t="s">
        <v>8310</v>
      </c>
      <c r="R27" s="7" t="s">
        <v>8311</v>
      </c>
      <c r="S27" s="13">
        <f t="shared" si="3"/>
        <v>42317.816678240742</v>
      </c>
      <c r="T27" s="13">
        <f t="shared" si="2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0"/>
        <v>1.552</v>
      </c>
      <c r="P28">
        <f t="shared" si="1"/>
        <v>102.10526315789474</v>
      </c>
      <c r="Q28" s="7" t="s">
        <v>8310</v>
      </c>
      <c r="R28" s="7" t="s">
        <v>8311</v>
      </c>
      <c r="S28" s="13">
        <f t="shared" si="3"/>
        <v>41828.307222222218</v>
      </c>
      <c r="T28" s="13">
        <f t="shared" si="2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0"/>
        <v>1.1172500000000001</v>
      </c>
      <c r="P29">
        <f t="shared" si="1"/>
        <v>148.96666666666667</v>
      </c>
      <c r="Q29" s="7" t="s">
        <v>8310</v>
      </c>
      <c r="R29" s="7" t="s">
        <v>8311</v>
      </c>
      <c r="S29" s="13">
        <f t="shared" si="3"/>
        <v>41928.956400462957</v>
      </c>
      <c r="T29" s="13">
        <f t="shared" si="2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0"/>
        <v>1.0035000000000001</v>
      </c>
      <c r="P30">
        <f t="shared" si="1"/>
        <v>169.6056338028169</v>
      </c>
      <c r="Q30" s="7" t="s">
        <v>8310</v>
      </c>
      <c r="R30" s="7" t="s">
        <v>8311</v>
      </c>
      <c r="S30" s="13">
        <f t="shared" si="3"/>
        <v>42324.755601851844</v>
      </c>
      <c r="T30" s="13">
        <f t="shared" si="2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0"/>
        <v>1.2333333333333334</v>
      </c>
      <c r="P31">
        <f t="shared" si="1"/>
        <v>31.623931623931625</v>
      </c>
      <c r="Q31" s="7" t="s">
        <v>8310</v>
      </c>
      <c r="R31" s="7" t="s">
        <v>8311</v>
      </c>
      <c r="S31" s="13">
        <f t="shared" si="3"/>
        <v>41812.464907407404</v>
      </c>
      <c r="T31" s="13">
        <f t="shared" si="2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0"/>
        <v>1.0129975</v>
      </c>
      <c r="P32">
        <f t="shared" si="1"/>
        <v>76.45264150943396</v>
      </c>
      <c r="Q32" s="7" t="s">
        <v>8310</v>
      </c>
      <c r="R32" s="7" t="s">
        <v>8311</v>
      </c>
      <c r="S32" s="13">
        <f t="shared" si="3"/>
        <v>41842.084664351853</v>
      </c>
      <c r="T32" s="13">
        <f t="shared" si="2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0"/>
        <v>1</v>
      </c>
      <c r="P33">
        <f t="shared" si="1"/>
        <v>13</v>
      </c>
      <c r="Q33" s="7" t="s">
        <v>8310</v>
      </c>
      <c r="R33" s="7" t="s">
        <v>8311</v>
      </c>
      <c r="S33" s="13">
        <f t="shared" si="3"/>
        <v>42376.583726851844</v>
      </c>
      <c r="T33" s="13">
        <f t="shared" si="2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0"/>
        <v>1.0024604569420035</v>
      </c>
      <c r="P34">
        <f t="shared" si="1"/>
        <v>320.44943820224717</v>
      </c>
      <c r="Q34" s="7" t="s">
        <v>8310</v>
      </c>
      <c r="R34" s="7" t="s">
        <v>8311</v>
      </c>
      <c r="S34" s="13">
        <f t="shared" si="3"/>
        <v>42461.419178240736</v>
      </c>
      <c r="T34" s="13">
        <f t="shared" si="2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0"/>
        <v>1.0209523809523811</v>
      </c>
      <c r="P35">
        <f t="shared" si="1"/>
        <v>83.75</v>
      </c>
      <c r="Q35" s="7" t="s">
        <v>8310</v>
      </c>
      <c r="R35" s="7" t="s">
        <v>8311</v>
      </c>
      <c r="S35" s="13">
        <f t="shared" si="3"/>
        <v>42286.452557870369</v>
      </c>
      <c r="T35" s="13">
        <f t="shared" si="2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0"/>
        <v>1.3046153846153845</v>
      </c>
      <c r="P36">
        <f t="shared" si="1"/>
        <v>49.882352941176471</v>
      </c>
      <c r="Q36" s="7" t="s">
        <v>8310</v>
      </c>
      <c r="R36" s="7" t="s">
        <v>8311</v>
      </c>
      <c r="S36" s="13">
        <f t="shared" si="3"/>
        <v>41841.113437499997</v>
      </c>
      <c r="T36" s="13">
        <f t="shared" si="2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0"/>
        <v>1.665</v>
      </c>
      <c r="P37">
        <f t="shared" si="1"/>
        <v>59.464285714285715</v>
      </c>
      <c r="Q37" s="7" t="s">
        <v>8310</v>
      </c>
      <c r="R37" s="7" t="s">
        <v>8311</v>
      </c>
      <c r="S37" s="13">
        <f t="shared" si="3"/>
        <v>42098.083495370367</v>
      </c>
      <c r="T37" s="13">
        <f t="shared" si="2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0"/>
        <v>1.4215</v>
      </c>
      <c r="P38">
        <f t="shared" si="1"/>
        <v>193.84090909090909</v>
      </c>
      <c r="Q38" s="7" t="s">
        <v>8310</v>
      </c>
      <c r="R38" s="7" t="s">
        <v>8311</v>
      </c>
      <c r="S38" s="13">
        <f t="shared" si="3"/>
        <v>42068.098668981482</v>
      </c>
      <c r="T38" s="13">
        <f t="shared" si="2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0"/>
        <v>1.8344090909090909</v>
      </c>
      <c r="P39">
        <f t="shared" si="1"/>
        <v>159.51383399209487</v>
      </c>
      <c r="Q39" s="7" t="s">
        <v>8310</v>
      </c>
      <c r="R39" s="7" t="s">
        <v>8311</v>
      </c>
      <c r="S39" s="13">
        <f t="shared" si="3"/>
        <v>42032.484710648147</v>
      </c>
      <c r="T39" s="13">
        <f t="shared" si="2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0"/>
        <v>1.1004</v>
      </c>
      <c r="P40">
        <f t="shared" si="1"/>
        <v>41.68181818181818</v>
      </c>
      <c r="Q40" s="7" t="s">
        <v>8310</v>
      </c>
      <c r="R40" s="7" t="s">
        <v>8311</v>
      </c>
      <c r="S40" s="13">
        <f t="shared" si="3"/>
        <v>41374.84888888889</v>
      </c>
      <c r="T40" s="13">
        <f t="shared" si="2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0"/>
        <v>1.3098000000000001</v>
      </c>
      <c r="P41">
        <f t="shared" si="1"/>
        <v>150.89861751152074</v>
      </c>
      <c r="Q41" s="7" t="s">
        <v>8310</v>
      </c>
      <c r="R41" s="7" t="s">
        <v>8311</v>
      </c>
      <c r="S41" s="13">
        <f t="shared" si="3"/>
        <v>41753.838749999995</v>
      </c>
      <c r="T41" s="13">
        <f t="shared" si="2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0"/>
        <v>1.0135000000000001</v>
      </c>
      <c r="P42">
        <f t="shared" si="1"/>
        <v>126.6875</v>
      </c>
      <c r="Q42" s="7" t="s">
        <v>8310</v>
      </c>
      <c r="R42" s="7" t="s">
        <v>8311</v>
      </c>
      <c r="S42" s="13">
        <f t="shared" si="3"/>
        <v>41789.005648148144</v>
      </c>
      <c r="T42" s="13">
        <f t="shared" si="2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0"/>
        <v>1</v>
      </c>
      <c r="P43">
        <f t="shared" si="1"/>
        <v>105.26315789473684</v>
      </c>
      <c r="Q43" s="7" t="s">
        <v>8310</v>
      </c>
      <c r="R43" s="7" t="s">
        <v>8311</v>
      </c>
      <c r="S43" s="13">
        <f t="shared" si="3"/>
        <v>41887.360578703701</v>
      </c>
      <c r="T43" s="13">
        <f t="shared" si="2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0"/>
        <v>1.4185714285714286</v>
      </c>
      <c r="P44">
        <f t="shared" si="1"/>
        <v>117.51479289940828</v>
      </c>
      <c r="Q44" s="7" t="s">
        <v>8310</v>
      </c>
      <c r="R44" s="7" t="s">
        <v>8311</v>
      </c>
      <c r="S44" s="13">
        <f t="shared" si="3"/>
        <v>41971.430856481478</v>
      </c>
      <c r="T44" s="13">
        <f t="shared" si="2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0"/>
        <v>3.0865999999999998</v>
      </c>
      <c r="P45">
        <f t="shared" si="1"/>
        <v>117.36121673003802</v>
      </c>
      <c r="Q45" s="7" t="s">
        <v>8310</v>
      </c>
      <c r="R45" s="7" t="s">
        <v>8311</v>
      </c>
      <c r="S45" s="13">
        <f t="shared" si="3"/>
        <v>41802.582013888888</v>
      </c>
      <c r="T45" s="13">
        <f t="shared" si="2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0"/>
        <v>1</v>
      </c>
      <c r="P46">
        <f t="shared" si="1"/>
        <v>133.33333333333334</v>
      </c>
      <c r="Q46" s="7" t="s">
        <v>8310</v>
      </c>
      <c r="R46" s="7" t="s">
        <v>8311</v>
      </c>
      <c r="S46" s="13">
        <f t="shared" si="3"/>
        <v>41873.890474537031</v>
      </c>
      <c r="T46" s="13">
        <f t="shared" si="2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0"/>
        <v>1.2</v>
      </c>
      <c r="P47">
        <f t="shared" si="1"/>
        <v>98.360655737704917</v>
      </c>
      <c r="Q47" s="7" t="s">
        <v>8310</v>
      </c>
      <c r="R47" s="7" t="s">
        <v>8311</v>
      </c>
      <c r="S47" s="13">
        <f t="shared" si="3"/>
        <v>42457.415590277778</v>
      </c>
      <c r="T47" s="13">
        <f t="shared" si="2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0"/>
        <v>1.0416666666666667</v>
      </c>
      <c r="P48">
        <f t="shared" si="1"/>
        <v>194.44444444444446</v>
      </c>
      <c r="Q48" s="7" t="s">
        <v>8310</v>
      </c>
      <c r="R48" s="7" t="s">
        <v>8311</v>
      </c>
      <c r="S48" s="13">
        <f t="shared" si="3"/>
        <v>42323.756643518514</v>
      </c>
      <c r="T48" s="13">
        <f t="shared" si="2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0"/>
        <v>1.0761100000000001</v>
      </c>
      <c r="P49">
        <f t="shared" si="1"/>
        <v>76.865000000000009</v>
      </c>
      <c r="Q49" s="7" t="s">
        <v>8310</v>
      </c>
      <c r="R49" s="7" t="s">
        <v>8311</v>
      </c>
      <c r="S49" s="13">
        <f t="shared" si="3"/>
        <v>41932.611192129625</v>
      </c>
      <c r="T49" s="13">
        <f t="shared" si="2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0"/>
        <v>1.0794999999999999</v>
      </c>
      <c r="P50">
        <f t="shared" si="1"/>
        <v>56.815789473684212</v>
      </c>
      <c r="Q50" s="7" t="s">
        <v>8310</v>
      </c>
      <c r="R50" s="7" t="s">
        <v>8311</v>
      </c>
      <c r="S50" s="13">
        <f t="shared" si="3"/>
        <v>42033.308564814812</v>
      </c>
      <c r="T50" s="13">
        <f t="shared" si="2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0"/>
        <v>1</v>
      </c>
      <c r="P51">
        <f t="shared" si="1"/>
        <v>137.93103448275863</v>
      </c>
      <c r="Q51" s="7" t="s">
        <v>8310</v>
      </c>
      <c r="R51" s="7" t="s">
        <v>8311</v>
      </c>
      <c r="S51" s="13">
        <f t="shared" si="3"/>
        <v>42270.968113425923</v>
      </c>
      <c r="T51" s="13">
        <f t="shared" si="2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0"/>
        <v>1</v>
      </c>
      <c r="P52">
        <f t="shared" si="1"/>
        <v>27.272727272727273</v>
      </c>
      <c r="Q52" s="7" t="s">
        <v>8310</v>
      </c>
      <c r="R52" s="7" t="s">
        <v>8311</v>
      </c>
      <c r="S52" s="13">
        <f t="shared" si="3"/>
        <v>41995.544652777775</v>
      </c>
      <c r="T52" s="13">
        <f t="shared" si="2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0"/>
        <v>1.2801818181818181</v>
      </c>
      <c r="P53">
        <f t="shared" si="1"/>
        <v>118.33613445378151</v>
      </c>
      <c r="Q53" s="7" t="s">
        <v>8310</v>
      </c>
      <c r="R53" s="7" t="s">
        <v>8311</v>
      </c>
      <c r="S53" s="13">
        <f t="shared" si="3"/>
        <v>42196.72033564814</v>
      </c>
      <c r="T53" s="13">
        <f t="shared" si="2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0"/>
        <v>1.1620999999999999</v>
      </c>
      <c r="P54">
        <f t="shared" si="1"/>
        <v>223.48076923076923</v>
      </c>
      <c r="Q54" s="7" t="s">
        <v>8310</v>
      </c>
      <c r="R54" s="7" t="s">
        <v>8311</v>
      </c>
      <c r="S54" s="13">
        <f t="shared" si="3"/>
        <v>41807.493587962963</v>
      </c>
      <c r="T54" s="13">
        <f t="shared" si="2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0"/>
        <v>1.0963333333333334</v>
      </c>
      <c r="P55">
        <f t="shared" si="1"/>
        <v>28.111111111111111</v>
      </c>
      <c r="Q55" s="7" t="s">
        <v>8310</v>
      </c>
      <c r="R55" s="7" t="s">
        <v>8311</v>
      </c>
      <c r="S55" s="13">
        <f t="shared" si="3"/>
        <v>41719.340798611105</v>
      </c>
      <c r="T55" s="13">
        <f t="shared" si="2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0"/>
        <v>1.01</v>
      </c>
      <c r="P56">
        <f t="shared" si="1"/>
        <v>194.23076923076923</v>
      </c>
      <c r="Q56" s="7" t="s">
        <v>8310</v>
      </c>
      <c r="R56" s="7" t="s">
        <v>8311</v>
      </c>
      <c r="S56" s="13">
        <f t="shared" si="3"/>
        <v>42333.504872685182</v>
      </c>
      <c r="T56" s="13">
        <f t="shared" si="2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0"/>
        <v>1.2895348837209302</v>
      </c>
      <c r="P57">
        <f t="shared" si="1"/>
        <v>128.95348837209303</v>
      </c>
      <c r="Q57" s="7" t="s">
        <v>8310</v>
      </c>
      <c r="R57" s="7" t="s">
        <v>8311</v>
      </c>
      <c r="S57" s="13">
        <f t="shared" si="3"/>
        <v>42496.760601851849</v>
      </c>
      <c r="T57" s="13">
        <f t="shared" si="2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0"/>
        <v>1.0726249999999999</v>
      </c>
      <c r="P58">
        <f t="shared" si="1"/>
        <v>49.316091954022987</v>
      </c>
      <c r="Q58" s="7" t="s">
        <v>8310</v>
      </c>
      <c r="R58" s="7" t="s">
        <v>8311</v>
      </c>
      <c r="S58" s="13">
        <f t="shared" si="3"/>
        <v>42149.340555555558</v>
      </c>
      <c r="T58" s="13">
        <f t="shared" si="2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0"/>
        <v>1.0189999999999999</v>
      </c>
      <c r="P59">
        <f t="shared" si="1"/>
        <v>221.52173913043478</v>
      </c>
      <c r="Q59" s="7" t="s">
        <v>8310</v>
      </c>
      <c r="R59" s="7" t="s">
        <v>8311</v>
      </c>
      <c r="S59" s="13">
        <f t="shared" si="3"/>
        <v>42089.624560185184</v>
      </c>
      <c r="T59" s="13">
        <f t="shared" si="2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0"/>
        <v>1.0290999999999999</v>
      </c>
      <c r="P60">
        <f t="shared" si="1"/>
        <v>137.21333333333334</v>
      </c>
      <c r="Q60" s="7" t="s">
        <v>8310</v>
      </c>
      <c r="R60" s="7" t="s">
        <v>8311</v>
      </c>
      <c r="S60" s="13">
        <f t="shared" si="3"/>
        <v>41932.536712962959</v>
      </c>
      <c r="T60" s="13">
        <f t="shared" si="2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0"/>
        <v>1.0012570000000001</v>
      </c>
      <c r="P61">
        <f t="shared" si="1"/>
        <v>606.82242424242418</v>
      </c>
      <c r="Q61" s="7" t="s">
        <v>8310</v>
      </c>
      <c r="R61" s="7" t="s">
        <v>8311</v>
      </c>
      <c r="S61" s="13">
        <f t="shared" si="3"/>
        <v>42230.027499999997</v>
      </c>
      <c r="T61" s="13">
        <f t="shared" si="2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6">
        <f t="shared" si="0"/>
        <v>1.0329622222222221</v>
      </c>
      <c r="P62">
        <f t="shared" si="1"/>
        <v>43.040092592592593</v>
      </c>
      <c r="Q62" s="7" t="s">
        <v>8310</v>
      </c>
      <c r="R62" s="7" t="s">
        <v>8312</v>
      </c>
      <c r="S62" s="13">
        <f t="shared" si="3"/>
        <v>41701.693483796298</v>
      </c>
      <c r="T62" s="13">
        <f t="shared" si="2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6">
        <f t="shared" si="0"/>
        <v>1.4830000000000001</v>
      </c>
      <c r="P63">
        <f t="shared" si="1"/>
        <v>322.39130434782606</v>
      </c>
      <c r="Q63" s="7" t="s">
        <v>8310</v>
      </c>
      <c r="R63" s="7" t="s">
        <v>8312</v>
      </c>
      <c r="S63" s="13">
        <f t="shared" si="3"/>
        <v>41409.605983796289</v>
      </c>
      <c r="T63" s="13">
        <f t="shared" si="2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6">
        <f t="shared" si="0"/>
        <v>1.5473333333333332</v>
      </c>
      <c r="P64">
        <f t="shared" si="1"/>
        <v>96.708333333333329</v>
      </c>
      <c r="Q64" s="7" t="s">
        <v>8310</v>
      </c>
      <c r="R64" s="7" t="s">
        <v>8312</v>
      </c>
      <c r="S64" s="13">
        <f t="shared" si="3"/>
        <v>41311.591180555552</v>
      </c>
      <c r="T64" s="13">
        <f t="shared" si="2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6">
        <f t="shared" si="0"/>
        <v>1.1351849999999999</v>
      </c>
      <c r="P65">
        <f t="shared" si="1"/>
        <v>35.474531249999998</v>
      </c>
      <c r="Q65" s="7" t="s">
        <v>8310</v>
      </c>
      <c r="R65" s="7" t="s">
        <v>8312</v>
      </c>
      <c r="S65" s="13">
        <f t="shared" si="3"/>
        <v>41612.703854166662</v>
      </c>
      <c r="T65" s="13">
        <f t="shared" si="2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6">
        <f t="shared" ref="O66:O129" si="4">E66/D66</f>
        <v>1.7333333333333334</v>
      </c>
      <c r="P66">
        <f t="shared" ref="P66:P129" si="5">E66/L66</f>
        <v>86.666666666666671</v>
      </c>
      <c r="Q66" s="7" t="s">
        <v>8310</v>
      </c>
      <c r="R66" s="7" t="s">
        <v>8312</v>
      </c>
      <c r="S66" s="13">
        <f t="shared" si="3"/>
        <v>41432.809965277775</v>
      </c>
      <c r="T66" s="13">
        <f t="shared" ref="T66:T129" si="6">(I66/86400)+25569+(-5/24)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6">
        <f t="shared" si="4"/>
        <v>1.0752857142857142</v>
      </c>
      <c r="P67">
        <f t="shared" si="5"/>
        <v>132.05263157894737</v>
      </c>
      <c r="Q67" s="7" t="s">
        <v>8310</v>
      </c>
      <c r="R67" s="7" t="s">
        <v>8312</v>
      </c>
      <c r="S67" s="13">
        <f t="shared" ref="S67:S130" si="7">(J67/86400)+25569+(-5/24)</f>
        <v>41835.612893518519</v>
      </c>
      <c r="T67" s="13">
        <f t="shared" si="6"/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6">
        <f t="shared" si="4"/>
        <v>1.1859999999999999</v>
      </c>
      <c r="P68">
        <f t="shared" si="5"/>
        <v>91.230769230769226</v>
      </c>
      <c r="Q68" s="7" t="s">
        <v>8310</v>
      </c>
      <c r="R68" s="7" t="s">
        <v>8312</v>
      </c>
      <c r="S68" s="13">
        <f t="shared" si="7"/>
        <v>42539.641435185178</v>
      </c>
      <c r="T68" s="13">
        <f t="shared" si="6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6">
        <f t="shared" si="4"/>
        <v>1.1625000000000001</v>
      </c>
      <c r="P69">
        <f t="shared" si="5"/>
        <v>116.25</v>
      </c>
      <c r="Q69" s="7" t="s">
        <v>8310</v>
      </c>
      <c r="R69" s="7" t="s">
        <v>8312</v>
      </c>
      <c r="S69" s="13">
        <f t="shared" si="7"/>
        <v>41075.375046296293</v>
      </c>
      <c r="T69" s="13">
        <f t="shared" si="6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6">
        <f t="shared" si="4"/>
        <v>1.2716666666666667</v>
      </c>
      <c r="P70">
        <f t="shared" si="5"/>
        <v>21.194444444444443</v>
      </c>
      <c r="Q70" s="7" t="s">
        <v>8310</v>
      </c>
      <c r="R70" s="7" t="s">
        <v>8312</v>
      </c>
      <c r="S70" s="13">
        <f t="shared" si="7"/>
        <v>41663.36100694444</v>
      </c>
      <c r="T70" s="13">
        <f t="shared" si="6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6">
        <f t="shared" si="4"/>
        <v>1.109423</v>
      </c>
      <c r="P71">
        <f t="shared" si="5"/>
        <v>62.327134831460668</v>
      </c>
      <c r="Q71" s="7" t="s">
        <v>8310</v>
      </c>
      <c r="R71" s="7" t="s">
        <v>8312</v>
      </c>
      <c r="S71" s="13">
        <f t="shared" si="7"/>
        <v>40785.979456018518</v>
      </c>
      <c r="T71" s="13">
        <f t="shared" si="6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6">
        <f t="shared" si="4"/>
        <v>1.272</v>
      </c>
      <c r="P72">
        <f t="shared" si="5"/>
        <v>37.411764705882355</v>
      </c>
      <c r="Q72" s="7" t="s">
        <v>8310</v>
      </c>
      <c r="R72" s="7" t="s">
        <v>8312</v>
      </c>
      <c r="S72" s="13">
        <f t="shared" si="7"/>
        <v>40730.688020833331</v>
      </c>
      <c r="T72" s="13">
        <f t="shared" si="6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6">
        <f t="shared" si="4"/>
        <v>1.2394444444444443</v>
      </c>
      <c r="P73">
        <f t="shared" si="5"/>
        <v>69.71875</v>
      </c>
      <c r="Q73" s="7" t="s">
        <v>8310</v>
      </c>
      <c r="R73" s="7" t="s">
        <v>8312</v>
      </c>
      <c r="S73" s="13">
        <f t="shared" si="7"/>
        <v>40997.063159722216</v>
      </c>
      <c r="T73" s="13">
        <f t="shared" si="6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6">
        <f t="shared" si="4"/>
        <v>1.084090909090909</v>
      </c>
      <c r="P74">
        <f t="shared" si="5"/>
        <v>58.170731707317074</v>
      </c>
      <c r="Q74" s="7" t="s">
        <v>8310</v>
      </c>
      <c r="R74" s="7" t="s">
        <v>8312</v>
      </c>
      <c r="S74" s="13">
        <f t="shared" si="7"/>
        <v>41207.801863425928</v>
      </c>
      <c r="T74" s="13">
        <f t="shared" si="6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6">
        <f t="shared" si="4"/>
        <v>1</v>
      </c>
      <c r="P75">
        <f t="shared" si="5"/>
        <v>50</v>
      </c>
      <c r="Q75" s="7" t="s">
        <v>8310</v>
      </c>
      <c r="R75" s="7" t="s">
        <v>8312</v>
      </c>
      <c r="S75" s="13">
        <f t="shared" si="7"/>
        <v>40587.548425925925</v>
      </c>
      <c r="T75" s="13">
        <f t="shared" si="6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6">
        <f t="shared" si="4"/>
        <v>1.1293199999999999</v>
      </c>
      <c r="P76">
        <f t="shared" si="5"/>
        <v>19.471034482758618</v>
      </c>
      <c r="Q76" s="7" t="s">
        <v>8310</v>
      </c>
      <c r="R76" s="7" t="s">
        <v>8312</v>
      </c>
      <c r="S76" s="13">
        <f t="shared" si="7"/>
        <v>42360.278877314813</v>
      </c>
      <c r="T76" s="13">
        <f t="shared" si="6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6">
        <f t="shared" si="4"/>
        <v>1.1542857142857144</v>
      </c>
      <c r="P77">
        <f t="shared" si="5"/>
        <v>85.957446808510639</v>
      </c>
      <c r="Q77" s="7" t="s">
        <v>8310</v>
      </c>
      <c r="R77" s="7" t="s">
        <v>8312</v>
      </c>
      <c r="S77" s="13">
        <f t="shared" si="7"/>
        <v>41357.000833333332</v>
      </c>
      <c r="T77" s="13">
        <f t="shared" si="6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6">
        <f t="shared" si="4"/>
        <v>1.5333333333333334</v>
      </c>
      <c r="P78">
        <f t="shared" si="5"/>
        <v>30.666666666666668</v>
      </c>
      <c r="Q78" s="7" t="s">
        <v>8310</v>
      </c>
      <c r="R78" s="7" t="s">
        <v>8312</v>
      </c>
      <c r="S78" s="13">
        <f t="shared" si="7"/>
        <v>40844.483310185184</v>
      </c>
      <c r="T78" s="13">
        <f t="shared" si="6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6">
        <f t="shared" si="4"/>
        <v>3.9249999999999998</v>
      </c>
      <c r="P79">
        <f t="shared" si="5"/>
        <v>60.384615384615387</v>
      </c>
      <c r="Q79" s="7" t="s">
        <v>8310</v>
      </c>
      <c r="R79" s="7" t="s">
        <v>8312</v>
      </c>
      <c r="S79" s="13">
        <f t="shared" si="7"/>
        <v>40996.936539351846</v>
      </c>
      <c r="T79" s="13">
        <f t="shared" si="6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6">
        <f t="shared" si="4"/>
        <v>27.02</v>
      </c>
      <c r="P80">
        <f t="shared" si="5"/>
        <v>38.6</v>
      </c>
      <c r="Q80" s="7" t="s">
        <v>8310</v>
      </c>
      <c r="R80" s="7" t="s">
        <v>8312</v>
      </c>
      <c r="S80" s="13">
        <f t="shared" si="7"/>
        <v>42604.522233796299</v>
      </c>
      <c r="T80" s="13">
        <f t="shared" si="6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6">
        <f t="shared" si="4"/>
        <v>1.27</v>
      </c>
      <c r="P81">
        <f t="shared" si="5"/>
        <v>40.268292682926827</v>
      </c>
      <c r="Q81" s="7" t="s">
        <v>8310</v>
      </c>
      <c r="R81" s="7" t="s">
        <v>8312</v>
      </c>
      <c r="S81" s="13">
        <f t="shared" si="7"/>
        <v>41724.568206018514</v>
      </c>
      <c r="T81" s="13">
        <f t="shared" si="6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6">
        <f t="shared" si="4"/>
        <v>1.0725</v>
      </c>
      <c r="P82">
        <f t="shared" si="5"/>
        <v>273.82978723404256</v>
      </c>
      <c r="Q82" s="7" t="s">
        <v>8310</v>
      </c>
      <c r="R82" s="7" t="s">
        <v>8312</v>
      </c>
      <c r="S82" s="13">
        <f t="shared" si="7"/>
        <v>41582.875648148147</v>
      </c>
      <c r="T82" s="13">
        <f t="shared" si="6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6">
        <f t="shared" si="4"/>
        <v>1.98</v>
      </c>
      <c r="P83">
        <f t="shared" si="5"/>
        <v>53.035714285714285</v>
      </c>
      <c r="Q83" s="7" t="s">
        <v>8310</v>
      </c>
      <c r="R83" s="7" t="s">
        <v>8312</v>
      </c>
      <c r="S83" s="13">
        <f t="shared" si="7"/>
        <v>41099.950543981475</v>
      </c>
      <c r="T83" s="13">
        <f t="shared" si="6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6">
        <f t="shared" si="4"/>
        <v>1.0001249999999999</v>
      </c>
      <c r="P84">
        <f t="shared" si="5"/>
        <v>40.005000000000003</v>
      </c>
      <c r="Q84" s="7" t="s">
        <v>8310</v>
      </c>
      <c r="R84" s="7" t="s">
        <v>8312</v>
      </c>
      <c r="S84" s="13">
        <f t="shared" si="7"/>
        <v>40795.611817129626</v>
      </c>
      <c r="T84" s="13">
        <f t="shared" si="6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6">
        <f t="shared" si="4"/>
        <v>1.0249999999999999</v>
      </c>
      <c r="P85">
        <f t="shared" si="5"/>
        <v>15.76923076923077</v>
      </c>
      <c r="Q85" s="7" t="s">
        <v>8310</v>
      </c>
      <c r="R85" s="7" t="s">
        <v>8312</v>
      </c>
      <c r="S85" s="13">
        <f t="shared" si="7"/>
        <v>42042.407280092586</v>
      </c>
      <c r="T85" s="13">
        <f t="shared" si="6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6">
        <f t="shared" si="4"/>
        <v>1</v>
      </c>
      <c r="P86">
        <f t="shared" si="5"/>
        <v>71.428571428571431</v>
      </c>
      <c r="Q86" s="7" t="s">
        <v>8310</v>
      </c>
      <c r="R86" s="7" t="s">
        <v>8312</v>
      </c>
      <c r="S86" s="13">
        <f t="shared" si="7"/>
        <v>40648.54960648148</v>
      </c>
      <c r="T86" s="13">
        <f t="shared" si="6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6">
        <f t="shared" si="4"/>
        <v>1.2549999999999999</v>
      </c>
      <c r="P87">
        <f t="shared" si="5"/>
        <v>71.714285714285708</v>
      </c>
      <c r="Q87" s="7" t="s">
        <v>8310</v>
      </c>
      <c r="R87" s="7" t="s">
        <v>8312</v>
      </c>
      <c r="S87" s="13">
        <f t="shared" si="7"/>
        <v>40778.917094907403</v>
      </c>
      <c r="T87" s="13">
        <f t="shared" si="6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6">
        <f t="shared" si="4"/>
        <v>1.0646666666666667</v>
      </c>
      <c r="P88">
        <f t="shared" si="5"/>
        <v>375.76470588235293</v>
      </c>
      <c r="Q88" s="7" t="s">
        <v>8310</v>
      </c>
      <c r="R88" s="7" t="s">
        <v>8312</v>
      </c>
      <c r="S88" s="13">
        <f t="shared" si="7"/>
        <v>42291.347743055558</v>
      </c>
      <c r="T88" s="13">
        <f t="shared" si="6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6">
        <f t="shared" si="4"/>
        <v>1.046</v>
      </c>
      <c r="P89">
        <f t="shared" si="5"/>
        <v>104.6</v>
      </c>
      <c r="Q89" s="7" t="s">
        <v>8310</v>
      </c>
      <c r="R89" s="7" t="s">
        <v>8312</v>
      </c>
      <c r="S89" s="13">
        <f t="shared" si="7"/>
        <v>40322.331053240741</v>
      </c>
      <c r="T89" s="13">
        <f t="shared" si="6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6">
        <f t="shared" si="4"/>
        <v>1.0285714285714285</v>
      </c>
      <c r="P90">
        <f t="shared" si="5"/>
        <v>60</v>
      </c>
      <c r="Q90" s="7" t="s">
        <v>8310</v>
      </c>
      <c r="R90" s="7" t="s">
        <v>8312</v>
      </c>
      <c r="S90" s="13">
        <f t="shared" si="7"/>
        <v>41786.450590277775</v>
      </c>
      <c r="T90" s="13">
        <f t="shared" si="6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6">
        <f t="shared" si="4"/>
        <v>1.1506666666666667</v>
      </c>
      <c r="P91">
        <f t="shared" si="5"/>
        <v>123.28571428571429</v>
      </c>
      <c r="Q91" s="7" t="s">
        <v>8310</v>
      </c>
      <c r="R91" s="7" t="s">
        <v>8312</v>
      </c>
      <c r="S91" s="13">
        <f t="shared" si="7"/>
        <v>41402.543888888882</v>
      </c>
      <c r="T91" s="13">
        <f t="shared" si="6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6">
        <f t="shared" si="4"/>
        <v>1.004</v>
      </c>
      <c r="P92">
        <f t="shared" si="5"/>
        <v>31.375</v>
      </c>
      <c r="Q92" s="7" t="s">
        <v>8310</v>
      </c>
      <c r="R92" s="7" t="s">
        <v>8312</v>
      </c>
      <c r="S92" s="13">
        <f t="shared" si="7"/>
        <v>40706.089108796295</v>
      </c>
      <c r="T92" s="13">
        <f t="shared" si="6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6">
        <f t="shared" si="4"/>
        <v>1.2</v>
      </c>
      <c r="P93">
        <f t="shared" si="5"/>
        <v>78.260869565217391</v>
      </c>
      <c r="Q93" s="7" t="s">
        <v>8310</v>
      </c>
      <c r="R93" s="7" t="s">
        <v>8312</v>
      </c>
      <c r="S93" s="13">
        <f t="shared" si="7"/>
        <v>40619.194027777776</v>
      </c>
      <c r="T93" s="13">
        <f t="shared" si="6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6">
        <f t="shared" si="4"/>
        <v>1.052</v>
      </c>
      <c r="P94">
        <f t="shared" si="5"/>
        <v>122.32558139534883</v>
      </c>
      <c r="Q94" s="7" t="s">
        <v>8310</v>
      </c>
      <c r="R94" s="7" t="s">
        <v>8312</v>
      </c>
      <c r="S94" s="13">
        <f t="shared" si="7"/>
        <v>42720.990543981483</v>
      </c>
      <c r="T94" s="13">
        <f t="shared" si="6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6">
        <f t="shared" si="4"/>
        <v>1.1060000000000001</v>
      </c>
      <c r="P95">
        <f t="shared" si="5"/>
        <v>73.733333333333334</v>
      </c>
      <c r="Q95" s="7" t="s">
        <v>8310</v>
      </c>
      <c r="R95" s="7" t="s">
        <v>8312</v>
      </c>
      <c r="S95" s="13">
        <f t="shared" si="7"/>
        <v>41065.649733796294</v>
      </c>
      <c r="T95" s="13">
        <f t="shared" si="6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6">
        <f t="shared" si="4"/>
        <v>1.04</v>
      </c>
      <c r="P96">
        <f t="shared" si="5"/>
        <v>21.666666666666668</v>
      </c>
      <c r="Q96" s="7" t="s">
        <v>8310</v>
      </c>
      <c r="R96" s="7" t="s">
        <v>8312</v>
      </c>
      <c r="S96" s="13">
        <f t="shared" si="7"/>
        <v>41716.509513888886</v>
      </c>
      <c r="T96" s="13">
        <f t="shared" si="6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6">
        <f t="shared" si="4"/>
        <v>1.3142857142857143</v>
      </c>
      <c r="P97">
        <f t="shared" si="5"/>
        <v>21.904761904761905</v>
      </c>
      <c r="Q97" s="7" t="s">
        <v>8310</v>
      </c>
      <c r="R97" s="7" t="s">
        <v>8312</v>
      </c>
      <c r="S97" s="13">
        <f t="shared" si="7"/>
        <v>40934.796770833331</v>
      </c>
      <c r="T97" s="13">
        <f t="shared" si="6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6">
        <f t="shared" si="4"/>
        <v>1.1466666666666667</v>
      </c>
      <c r="P98">
        <f t="shared" si="5"/>
        <v>50.588235294117645</v>
      </c>
      <c r="Q98" s="7" t="s">
        <v>8310</v>
      </c>
      <c r="R98" s="7" t="s">
        <v>8312</v>
      </c>
      <c r="S98" s="13">
        <f t="shared" si="7"/>
        <v>40324.45417824074</v>
      </c>
      <c r="T98" s="13">
        <f t="shared" si="6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6">
        <f t="shared" si="4"/>
        <v>1.0625</v>
      </c>
      <c r="P99">
        <f t="shared" si="5"/>
        <v>53.125</v>
      </c>
      <c r="Q99" s="7" t="s">
        <v>8310</v>
      </c>
      <c r="R99" s="7" t="s">
        <v>8312</v>
      </c>
      <c r="S99" s="13">
        <f t="shared" si="7"/>
        <v>40705.926874999997</v>
      </c>
      <c r="T99" s="13">
        <f t="shared" si="6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6">
        <f t="shared" si="4"/>
        <v>1.0625</v>
      </c>
      <c r="P100">
        <f t="shared" si="5"/>
        <v>56.666666666666664</v>
      </c>
      <c r="Q100" s="7" t="s">
        <v>8310</v>
      </c>
      <c r="R100" s="7" t="s">
        <v>8312</v>
      </c>
      <c r="S100" s="13">
        <f t="shared" si="7"/>
        <v>41214.586504629631</v>
      </c>
      <c r="T100" s="13">
        <f t="shared" si="6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6">
        <f t="shared" si="4"/>
        <v>1.0601933333333333</v>
      </c>
      <c r="P101">
        <f t="shared" si="5"/>
        <v>40.776666666666664</v>
      </c>
      <c r="Q101" s="7" t="s">
        <v>8310</v>
      </c>
      <c r="R101" s="7" t="s">
        <v>8312</v>
      </c>
      <c r="S101" s="13">
        <f t="shared" si="7"/>
        <v>41631.694432870368</v>
      </c>
      <c r="T101" s="13">
        <f t="shared" si="6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6">
        <f t="shared" si="4"/>
        <v>1</v>
      </c>
      <c r="P102">
        <f t="shared" si="5"/>
        <v>192.30769230769232</v>
      </c>
      <c r="Q102" s="7" t="s">
        <v>8310</v>
      </c>
      <c r="R102" s="7" t="s">
        <v>8312</v>
      </c>
      <c r="S102" s="13">
        <f t="shared" si="7"/>
        <v>41197.544976851852</v>
      </c>
      <c r="T102" s="13">
        <f t="shared" si="6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6">
        <f t="shared" si="4"/>
        <v>1</v>
      </c>
      <c r="P103">
        <f t="shared" si="5"/>
        <v>100</v>
      </c>
      <c r="Q103" s="7" t="s">
        <v>8310</v>
      </c>
      <c r="R103" s="7" t="s">
        <v>8312</v>
      </c>
      <c r="S103" s="13">
        <f t="shared" si="7"/>
        <v>41274.568402777775</v>
      </c>
      <c r="T103" s="13">
        <f t="shared" si="6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6">
        <f t="shared" si="4"/>
        <v>1.2775000000000001</v>
      </c>
      <c r="P104">
        <f t="shared" si="5"/>
        <v>117.92307692307692</v>
      </c>
      <c r="Q104" s="7" t="s">
        <v>8310</v>
      </c>
      <c r="R104" s="7" t="s">
        <v>8312</v>
      </c>
      <c r="S104" s="13">
        <f t="shared" si="7"/>
        <v>40504.922835648147</v>
      </c>
      <c r="T104" s="13">
        <f t="shared" si="6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6">
        <f t="shared" si="4"/>
        <v>1.0515384615384615</v>
      </c>
      <c r="P105">
        <f t="shared" si="5"/>
        <v>27.897959183673468</v>
      </c>
      <c r="Q105" s="7" t="s">
        <v>8310</v>
      </c>
      <c r="R105" s="7" t="s">
        <v>8312</v>
      </c>
      <c r="S105" s="13">
        <f t="shared" si="7"/>
        <v>41682.597569444442</v>
      </c>
      <c r="T105" s="13">
        <f t="shared" si="6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6">
        <f t="shared" si="4"/>
        <v>1.2</v>
      </c>
      <c r="P106">
        <f t="shared" si="5"/>
        <v>60</v>
      </c>
      <c r="Q106" s="7" t="s">
        <v>8310</v>
      </c>
      <c r="R106" s="7" t="s">
        <v>8312</v>
      </c>
      <c r="S106" s="13">
        <f t="shared" si="7"/>
        <v>40612.486874999995</v>
      </c>
      <c r="T106" s="13">
        <f t="shared" si="6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6">
        <f t="shared" si="4"/>
        <v>1.074090909090909</v>
      </c>
      <c r="P107">
        <f t="shared" si="5"/>
        <v>39.383333333333333</v>
      </c>
      <c r="Q107" s="7" t="s">
        <v>8310</v>
      </c>
      <c r="R107" s="7" t="s">
        <v>8312</v>
      </c>
      <c r="S107" s="13">
        <f t="shared" si="7"/>
        <v>42485.516435185178</v>
      </c>
      <c r="T107" s="13">
        <f t="shared" si="6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6">
        <f t="shared" si="4"/>
        <v>1.0049999999999999</v>
      </c>
      <c r="P108">
        <f t="shared" si="5"/>
        <v>186.11111111111111</v>
      </c>
      <c r="Q108" s="7" t="s">
        <v>8310</v>
      </c>
      <c r="R108" s="7" t="s">
        <v>8312</v>
      </c>
      <c r="S108" s="13">
        <f t="shared" si="7"/>
        <v>40987.568298611106</v>
      </c>
      <c r="T108" s="13">
        <f t="shared" si="6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6">
        <f t="shared" si="4"/>
        <v>1.0246666666666666</v>
      </c>
      <c r="P109">
        <f t="shared" si="5"/>
        <v>111.37681159420291</v>
      </c>
      <c r="Q109" s="7" t="s">
        <v>8310</v>
      </c>
      <c r="R109" s="7" t="s">
        <v>8312</v>
      </c>
      <c r="S109" s="13">
        <f t="shared" si="7"/>
        <v>40635.774155092593</v>
      </c>
      <c r="T109" s="13">
        <f t="shared" si="6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6">
        <f t="shared" si="4"/>
        <v>2.4666666666666668</v>
      </c>
      <c r="P110">
        <f t="shared" si="5"/>
        <v>78.723404255319153</v>
      </c>
      <c r="Q110" s="7" t="s">
        <v>8310</v>
      </c>
      <c r="R110" s="7" t="s">
        <v>8312</v>
      </c>
      <c r="S110" s="13">
        <f t="shared" si="7"/>
        <v>41365.404745370368</v>
      </c>
      <c r="T110" s="13">
        <f t="shared" si="6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6">
        <f t="shared" si="4"/>
        <v>2.1949999999999998</v>
      </c>
      <c r="P111">
        <f t="shared" si="5"/>
        <v>46.702127659574465</v>
      </c>
      <c r="Q111" s="7" t="s">
        <v>8310</v>
      </c>
      <c r="R111" s="7" t="s">
        <v>8312</v>
      </c>
      <c r="S111" s="13">
        <f t="shared" si="7"/>
        <v>40569.817476851851</v>
      </c>
      <c r="T111" s="13">
        <f t="shared" si="6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6">
        <f t="shared" si="4"/>
        <v>1.3076923076923077</v>
      </c>
      <c r="P112">
        <f t="shared" si="5"/>
        <v>65.384615384615387</v>
      </c>
      <c r="Q112" s="7" t="s">
        <v>8310</v>
      </c>
      <c r="R112" s="7" t="s">
        <v>8312</v>
      </c>
      <c r="S112" s="13">
        <f t="shared" si="7"/>
        <v>41557.741354166668</v>
      </c>
      <c r="T112" s="13">
        <f t="shared" si="6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6">
        <f t="shared" si="4"/>
        <v>1.5457142857142858</v>
      </c>
      <c r="P113">
        <f t="shared" si="5"/>
        <v>102.0754716981132</v>
      </c>
      <c r="Q113" s="7" t="s">
        <v>8310</v>
      </c>
      <c r="R113" s="7" t="s">
        <v>8312</v>
      </c>
      <c r="S113" s="13">
        <f t="shared" si="7"/>
        <v>42125.124849537031</v>
      </c>
      <c r="T113" s="13">
        <f t="shared" si="6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6">
        <f t="shared" si="4"/>
        <v>1.04</v>
      </c>
      <c r="P114">
        <f t="shared" si="5"/>
        <v>64.197530864197532</v>
      </c>
      <c r="Q114" s="7" t="s">
        <v>8310</v>
      </c>
      <c r="R114" s="7" t="s">
        <v>8312</v>
      </c>
      <c r="S114" s="13">
        <f t="shared" si="7"/>
        <v>41717.834699074076</v>
      </c>
      <c r="T114" s="13">
        <f t="shared" si="6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6">
        <f t="shared" si="4"/>
        <v>1.41</v>
      </c>
      <c r="P115">
        <f t="shared" si="5"/>
        <v>90.384615384615387</v>
      </c>
      <c r="Q115" s="7" t="s">
        <v>8310</v>
      </c>
      <c r="R115" s="7" t="s">
        <v>8312</v>
      </c>
      <c r="S115" s="13">
        <f t="shared" si="7"/>
        <v>40753.550092592588</v>
      </c>
      <c r="T115" s="13">
        <f t="shared" si="6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6">
        <f t="shared" si="4"/>
        <v>1.0333333333333334</v>
      </c>
      <c r="P116">
        <f t="shared" si="5"/>
        <v>88.571428571428569</v>
      </c>
      <c r="Q116" s="7" t="s">
        <v>8310</v>
      </c>
      <c r="R116" s="7" t="s">
        <v>8312</v>
      </c>
      <c r="S116" s="13">
        <f t="shared" si="7"/>
        <v>40861.065833333334</v>
      </c>
      <c r="T116" s="13">
        <f t="shared" si="6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6">
        <f t="shared" si="4"/>
        <v>1.4044444444444444</v>
      </c>
      <c r="P117">
        <f t="shared" si="5"/>
        <v>28.727272727272727</v>
      </c>
      <c r="Q117" s="7" t="s">
        <v>8310</v>
      </c>
      <c r="R117" s="7" t="s">
        <v>8312</v>
      </c>
      <c r="S117" s="13">
        <f t="shared" si="7"/>
        <v>40918.530601851853</v>
      </c>
      <c r="T117" s="13">
        <f t="shared" si="6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6">
        <f t="shared" si="4"/>
        <v>1.1365714285714286</v>
      </c>
      <c r="P118">
        <f t="shared" si="5"/>
        <v>69.78947368421052</v>
      </c>
      <c r="Q118" s="7" t="s">
        <v>8310</v>
      </c>
      <c r="R118" s="7" t="s">
        <v>8312</v>
      </c>
      <c r="S118" s="13">
        <f t="shared" si="7"/>
        <v>40595.288831018515</v>
      </c>
      <c r="T118" s="13">
        <f t="shared" si="6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6">
        <f t="shared" si="4"/>
        <v>1.0049377777777779</v>
      </c>
      <c r="P119">
        <f t="shared" si="5"/>
        <v>167.48962962962963</v>
      </c>
      <c r="Q119" s="7" t="s">
        <v>8310</v>
      </c>
      <c r="R119" s="7" t="s">
        <v>8312</v>
      </c>
      <c r="S119" s="13">
        <f t="shared" si="7"/>
        <v>40248.626666666663</v>
      </c>
      <c r="T119" s="13">
        <f t="shared" si="6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6">
        <f t="shared" si="4"/>
        <v>1.1303159999999999</v>
      </c>
      <c r="P120">
        <f t="shared" si="5"/>
        <v>144.91230769230768</v>
      </c>
      <c r="Q120" s="7" t="s">
        <v>8310</v>
      </c>
      <c r="R120" s="7" t="s">
        <v>8312</v>
      </c>
      <c r="S120" s="13">
        <f t="shared" si="7"/>
        <v>40722.845324074071</v>
      </c>
      <c r="T120" s="13">
        <f t="shared" si="6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6">
        <f t="shared" si="4"/>
        <v>1.0455692307692308</v>
      </c>
      <c r="P121">
        <f t="shared" si="5"/>
        <v>91.840540540540545</v>
      </c>
      <c r="Q121" s="7" t="s">
        <v>8310</v>
      </c>
      <c r="R121" s="7" t="s">
        <v>8312</v>
      </c>
      <c r="S121" s="13">
        <f t="shared" si="7"/>
        <v>40738.860949074071</v>
      </c>
      <c r="T121" s="13">
        <f t="shared" si="6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6">
        <f t="shared" si="4"/>
        <v>1.4285714285714287E-4</v>
      </c>
      <c r="P122">
        <f t="shared" si="5"/>
        <v>10</v>
      </c>
      <c r="Q122" s="7" t="s">
        <v>8310</v>
      </c>
      <c r="R122" s="7" t="s">
        <v>8313</v>
      </c>
      <c r="S122" s="13">
        <f t="shared" si="7"/>
        <v>42615.841516203705</v>
      </c>
      <c r="T122" s="13">
        <f t="shared" si="6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6">
        <f t="shared" si="4"/>
        <v>3.3333333333333332E-4</v>
      </c>
      <c r="P123">
        <f t="shared" si="5"/>
        <v>1</v>
      </c>
      <c r="Q123" s="7" t="s">
        <v>8310</v>
      </c>
      <c r="R123" s="7" t="s">
        <v>8313</v>
      </c>
      <c r="S123" s="13">
        <f t="shared" si="7"/>
        <v>42096.496643518512</v>
      </c>
      <c r="T123" s="13">
        <f t="shared" si="6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6">
        <f t="shared" si="4"/>
        <v>0</v>
      </c>
      <c r="P124" t="e">
        <f t="shared" si="5"/>
        <v>#DIV/0!</v>
      </c>
      <c r="Q124" s="7" t="s">
        <v>8310</v>
      </c>
      <c r="R124" s="7" t="s">
        <v>8313</v>
      </c>
      <c r="S124" s="13">
        <f t="shared" si="7"/>
        <v>42593.223460648143</v>
      </c>
      <c r="T124" s="13">
        <f t="shared" si="6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6">
        <f t="shared" si="4"/>
        <v>2.7454545454545453E-3</v>
      </c>
      <c r="P125">
        <f t="shared" si="5"/>
        <v>25.166666666666668</v>
      </c>
      <c r="Q125" s="7" t="s">
        <v>8310</v>
      </c>
      <c r="R125" s="7" t="s">
        <v>8313</v>
      </c>
      <c r="S125" s="13">
        <f t="shared" si="7"/>
        <v>41904.573657407404</v>
      </c>
      <c r="T125" s="13">
        <f t="shared" si="6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6">
        <f t="shared" si="4"/>
        <v>0</v>
      </c>
      <c r="P126" t="e">
        <f t="shared" si="5"/>
        <v>#DIV/0!</v>
      </c>
      <c r="Q126" s="7" t="s">
        <v>8310</v>
      </c>
      <c r="R126" s="7" t="s">
        <v>8313</v>
      </c>
      <c r="S126" s="13">
        <f t="shared" si="7"/>
        <v>42114.720393518517</v>
      </c>
      <c r="T126" s="13">
        <f t="shared" si="6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6">
        <f t="shared" si="4"/>
        <v>0.14000000000000001</v>
      </c>
      <c r="P127">
        <f t="shared" si="5"/>
        <v>11.666666666666666</v>
      </c>
      <c r="Q127" s="7" t="s">
        <v>8310</v>
      </c>
      <c r="R127" s="7" t="s">
        <v>8313</v>
      </c>
      <c r="S127" s="13">
        <f t="shared" si="7"/>
        <v>42709.78564814815</v>
      </c>
      <c r="T127" s="13">
        <f t="shared" si="6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6">
        <f t="shared" si="4"/>
        <v>5.5480000000000002E-2</v>
      </c>
      <c r="P128">
        <f t="shared" si="5"/>
        <v>106.69230769230769</v>
      </c>
      <c r="Q128" s="7" t="s">
        <v>8310</v>
      </c>
      <c r="R128" s="7" t="s">
        <v>8313</v>
      </c>
      <c r="S128" s="13">
        <f t="shared" si="7"/>
        <v>42135.381215277775</v>
      </c>
      <c r="T128" s="13">
        <f t="shared" si="6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6">
        <f t="shared" si="4"/>
        <v>2.375E-2</v>
      </c>
      <c r="P129">
        <f t="shared" si="5"/>
        <v>47.5</v>
      </c>
      <c r="Q129" s="7" t="s">
        <v>8310</v>
      </c>
      <c r="R129" s="7" t="s">
        <v>8313</v>
      </c>
      <c r="S129" s="13">
        <f t="shared" si="7"/>
        <v>42067.415983796294</v>
      </c>
      <c r="T129" s="13">
        <f t="shared" si="6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6">
        <f t="shared" ref="O130:O193" si="8">E130/D130</f>
        <v>1.8669999999999999E-2</v>
      </c>
      <c r="P130">
        <f t="shared" ref="P130:P193" si="9">E130/L130</f>
        <v>311.16666666666669</v>
      </c>
      <c r="Q130" s="7" t="s">
        <v>8310</v>
      </c>
      <c r="R130" s="7" t="s">
        <v>8313</v>
      </c>
      <c r="S130" s="13">
        <f t="shared" si="7"/>
        <v>42628.019594907404</v>
      </c>
      <c r="T130" s="13">
        <f t="shared" ref="T130:T193" si="10">(I130/86400)+25569+(-5/24)</f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6">
        <f t="shared" si="8"/>
        <v>0</v>
      </c>
      <c r="P131" t="e">
        <f t="shared" si="9"/>
        <v>#DIV/0!</v>
      </c>
      <c r="Q131" s="7" t="s">
        <v>8310</v>
      </c>
      <c r="R131" s="7" t="s">
        <v>8313</v>
      </c>
      <c r="S131" s="13">
        <f t="shared" ref="S131:S194" si="11">(J131/86400)+25569+(-5/24)</f>
        <v>41882.728969907403</v>
      </c>
      <c r="T131" s="13">
        <f t="shared" si="10"/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6">
        <f t="shared" si="8"/>
        <v>0</v>
      </c>
      <c r="P132" t="e">
        <f t="shared" si="9"/>
        <v>#DIV/0!</v>
      </c>
      <c r="Q132" s="7" t="s">
        <v>8310</v>
      </c>
      <c r="R132" s="7" t="s">
        <v>8313</v>
      </c>
      <c r="S132" s="13">
        <f t="shared" si="11"/>
        <v>41778.707083333335</v>
      </c>
      <c r="T132" s="13">
        <f t="shared" si="10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6">
        <f t="shared" si="8"/>
        <v>0</v>
      </c>
      <c r="P133" t="e">
        <f t="shared" si="9"/>
        <v>#DIV/0!</v>
      </c>
      <c r="Q133" s="7" t="s">
        <v>8310</v>
      </c>
      <c r="R133" s="7" t="s">
        <v>8313</v>
      </c>
      <c r="S133" s="13">
        <f t="shared" si="11"/>
        <v>42541.629178240742</v>
      </c>
      <c r="T133" s="13">
        <f t="shared" si="10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6">
        <f t="shared" si="8"/>
        <v>9.5687499999999995E-2</v>
      </c>
      <c r="P134">
        <f t="shared" si="9"/>
        <v>94.506172839506178</v>
      </c>
      <c r="Q134" s="7" t="s">
        <v>8310</v>
      </c>
      <c r="R134" s="7" t="s">
        <v>8313</v>
      </c>
      <c r="S134" s="13">
        <f t="shared" si="11"/>
        <v>41905.60424768518</v>
      </c>
      <c r="T134" s="13">
        <f t="shared" si="10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6">
        <f t="shared" si="8"/>
        <v>0</v>
      </c>
      <c r="P135" t="e">
        <f t="shared" si="9"/>
        <v>#DIV/0!</v>
      </c>
      <c r="Q135" s="7" t="s">
        <v>8310</v>
      </c>
      <c r="R135" s="7" t="s">
        <v>8313</v>
      </c>
      <c r="S135" s="13">
        <f t="shared" si="11"/>
        <v>42491.599351851844</v>
      </c>
      <c r="T135" s="13">
        <f t="shared" si="10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6">
        <f t="shared" si="8"/>
        <v>0</v>
      </c>
      <c r="P136" t="e">
        <f t="shared" si="9"/>
        <v>#DIV/0!</v>
      </c>
      <c r="Q136" s="7" t="s">
        <v>8310</v>
      </c>
      <c r="R136" s="7" t="s">
        <v>8313</v>
      </c>
      <c r="S136" s="13">
        <f t="shared" si="11"/>
        <v>42221.701597222222</v>
      </c>
      <c r="T136" s="13">
        <f t="shared" si="10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6">
        <f t="shared" si="8"/>
        <v>0.13433333333333333</v>
      </c>
      <c r="P137">
        <f t="shared" si="9"/>
        <v>80.599999999999994</v>
      </c>
      <c r="Q137" s="7" t="s">
        <v>8310</v>
      </c>
      <c r="R137" s="7" t="s">
        <v>8313</v>
      </c>
      <c r="S137" s="13">
        <f t="shared" si="11"/>
        <v>41788.173576388886</v>
      </c>
      <c r="T137" s="13">
        <f t="shared" si="10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6">
        <f t="shared" si="8"/>
        <v>0</v>
      </c>
      <c r="P138" t="e">
        <f t="shared" si="9"/>
        <v>#DIV/0!</v>
      </c>
      <c r="Q138" s="7" t="s">
        <v>8310</v>
      </c>
      <c r="R138" s="7" t="s">
        <v>8313</v>
      </c>
      <c r="S138" s="13">
        <f t="shared" si="11"/>
        <v>42096.201782407406</v>
      </c>
      <c r="T138" s="13">
        <f t="shared" si="10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6">
        <f t="shared" si="8"/>
        <v>0</v>
      </c>
      <c r="P139" t="e">
        <f t="shared" si="9"/>
        <v>#DIV/0!</v>
      </c>
      <c r="Q139" s="7" t="s">
        <v>8310</v>
      </c>
      <c r="R139" s="7" t="s">
        <v>8313</v>
      </c>
      <c r="S139" s="13">
        <f t="shared" si="11"/>
        <v>42239.365659722222</v>
      </c>
      <c r="T139" s="13">
        <f t="shared" si="10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6">
        <f t="shared" si="8"/>
        <v>3.1413333333333335E-2</v>
      </c>
      <c r="P140">
        <f t="shared" si="9"/>
        <v>81.241379310344826</v>
      </c>
      <c r="Q140" s="7" t="s">
        <v>8310</v>
      </c>
      <c r="R140" s="7" t="s">
        <v>8313</v>
      </c>
      <c r="S140" s="13">
        <f t="shared" si="11"/>
        <v>42186.049085648141</v>
      </c>
      <c r="T140" s="13">
        <f t="shared" si="10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6">
        <f t="shared" si="8"/>
        <v>1</v>
      </c>
      <c r="P141">
        <f t="shared" si="9"/>
        <v>500</v>
      </c>
      <c r="Q141" s="7" t="s">
        <v>8310</v>
      </c>
      <c r="R141" s="7" t="s">
        <v>8313</v>
      </c>
      <c r="S141" s="13">
        <f t="shared" si="11"/>
        <v>42187.712638888886</v>
      </c>
      <c r="T141" s="13">
        <f t="shared" si="10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6">
        <f t="shared" si="8"/>
        <v>0</v>
      </c>
      <c r="P142" t="e">
        <f t="shared" si="9"/>
        <v>#DIV/0!</v>
      </c>
      <c r="Q142" s="7" t="s">
        <v>8310</v>
      </c>
      <c r="R142" s="7" t="s">
        <v>8313</v>
      </c>
      <c r="S142" s="13">
        <f t="shared" si="11"/>
        <v>42052.989953703705</v>
      </c>
      <c r="T142" s="13">
        <f t="shared" si="10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6">
        <f t="shared" si="8"/>
        <v>0.10775</v>
      </c>
      <c r="P143">
        <f t="shared" si="9"/>
        <v>46.178571428571431</v>
      </c>
      <c r="Q143" s="7" t="s">
        <v>8310</v>
      </c>
      <c r="R143" s="7" t="s">
        <v>8313</v>
      </c>
      <c r="S143" s="13">
        <f t="shared" si="11"/>
        <v>42109.944710648146</v>
      </c>
      <c r="T143" s="13">
        <f t="shared" si="10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6">
        <f t="shared" si="8"/>
        <v>3.3333333333333335E-3</v>
      </c>
      <c r="P144">
        <f t="shared" si="9"/>
        <v>10</v>
      </c>
      <c r="Q144" s="7" t="s">
        <v>8310</v>
      </c>
      <c r="R144" s="7" t="s">
        <v>8313</v>
      </c>
      <c r="S144" s="13">
        <f t="shared" si="11"/>
        <v>41938.684930555552</v>
      </c>
      <c r="T144" s="13">
        <f t="shared" si="10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6">
        <f t="shared" si="8"/>
        <v>0</v>
      </c>
      <c r="P145" t="e">
        <f t="shared" si="9"/>
        <v>#DIV/0!</v>
      </c>
      <c r="Q145" s="7" t="s">
        <v>8310</v>
      </c>
      <c r="R145" s="7" t="s">
        <v>8313</v>
      </c>
      <c r="S145" s="13">
        <f t="shared" si="11"/>
        <v>42558.855810185181</v>
      </c>
      <c r="T145" s="13">
        <f t="shared" si="10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6">
        <f t="shared" si="8"/>
        <v>0.27600000000000002</v>
      </c>
      <c r="P146">
        <f t="shared" si="9"/>
        <v>55.945945945945944</v>
      </c>
      <c r="Q146" s="7" t="s">
        <v>8310</v>
      </c>
      <c r="R146" s="7" t="s">
        <v>8313</v>
      </c>
      <c r="S146" s="13">
        <f t="shared" si="11"/>
        <v>42047.554074074076</v>
      </c>
      <c r="T146" s="13">
        <f t="shared" si="10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6">
        <f t="shared" si="8"/>
        <v>7.5111111111111115E-2</v>
      </c>
      <c r="P147">
        <f t="shared" si="9"/>
        <v>37.555555555555557</v>
      </c>
      <c r="Q147" s="7" t="s">
        <v>8310</v>
      </c>
      <c r="R147" s="7" t="s">
        <v>8313</v>
      </c>
      <c r="S147" s="13">
        <f t="shared" si="11"/>
        <v>42200.333935185183</v>
      </c>
      <c r="T147" s="13">
        <f t="shared" si="10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6">
        <f t="shared" si="8"/>
        <v>5.7499999999999999E-3</v>
      </c>
      <c r="P148">
        <f t="shared" si="9"/>
        <v>38.333333333333336</v>
      </c>
      <c r="Q148" s="7" t="s">
        <v>8310</v>
      </c>
      <c r="R148" s="7" t="s">
        <v>8313</v>
      </c>
      <c r="S148" s="13">
        <f t="shared" si="11"/>
        <v>42692.807847222219</v>
      </c>
      <c r="T148" s="13">
        <f t="shared" si="10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6">
        <f t="shared" si="8"/>
        <v>0</v>
      </c>
      <c r="P149" t="e">
        <f t="shared" si="9"/>
        <v>#DIV/0!</v>
      </c>
      <c r="Q149" s="7" t="s">
        <v>8310</v>
      </c>
      <c r="R149" s="7" t="s">
        <v>8313</v>
      </c>
      <c r="S149" s="13">
        <f t="shared" si="11"/>
        <v>41969.559490740743</v>
      </c>
      <c r="T149" s="13">
        <f t="shared" si="10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6">
        <f t="shared" si="8"/>
        <v>8.0000000000000004E-4</v>
      </c>
      <c r="P150">
        <f t="shared" si="9"/>
        <v>20</v>
      </c>
      <c r="Q150" s="7" t="s">
        <v>8310</v>
      </c>
      <c r="R150" s="7" t="s">
        <v>8313</v>
      </c>
      <c r="S150" s="13">
        <f t="shared" si="11"/>
        <v>42397.073333333326</v>
      </c>
      <c r="T150" s="13">
        <f t="shared" si="10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6">
        <f t="shared" si="8"/>
        <v>9.1999999999999998E-3</v>
      </c>
      <c r="P151">
        <f t="shared" si="9"/>
        <v>15.333333333333334</v>
      </c>
      <c r="Q151" s="7" t="s">
        <v>8310</v>
      </c>
      <c r="R151" s="7" t="s">
        <v>8313</v>
      </c>
      <c r="S151" s="13">
        <f t="shared" si="11"/>
        <v>41967.963773148142</v>
      </c>
      <c r="T151" s="13">
        <f t="shared" si="10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6">
        <f t="shared" si="8"/>
        <v>0.23163076923076922</v>
      </c>
      <c r="P152">
        <f t="shared" si="9"/>
        <v>449.43283582089555</v>
      </c>
      <c r="Q152" s="7" t="s">
        <v>8310</v>
      </c>
      <c r="R152" s="7" t="s">
        <v>8313</v>
      </c>
      <c r="S152" s="13">
        <f t="shared" si="11"/>
        <v>42089.95349537037</v>
      </c>
      <c r="T152" s="13">
        <f t="shared" si="10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6">
        <f t="shared" si="8"/>
        <v>5.5999999999999995E-4</v>
      </c>
      <c r="P153">
        <f t="shared" si="9"/>
        <v>28</v>
      </c>
      <c r="Q153" s="7" t="s">
        <v>8310</v>
      </c>
      <c r="R153" s="7" t="s">
        <v>8313</v>
      </c>
      <c r="S153" s="13">
        <f t="shared" si="11"/>
        <v>42113.342488425922</v>
      </c>
      <c r="T153" s="13">
        <f t="shared" si="10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6">
        <f t="shared" si="8"/>
        <v>7.8947368421052633E-5</v>
      </c>
      <c r="P154">
        <f t="shared" si="9"/>
        <v>15</v>
      </c>
      <c r="Q154" s="7" t="s">
        <v>8310</v>
      </c>
      <c r="R154" s="7" t="s">
        <v>8313</v>
      </c>
      <c r="S154" s="13">
        <f t="shared" si="11"/>
        <v>41874.869212962956</v>
      </c>
      <c r="T154" s="13">
        <f t="shared" si="10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6">
        <f t="shared" si="8"/>
        <v>7.1799999999999998E-3</v>
      </c>
      <c r="P155">
        <f t="shared" si="9"/>
        <v>35.9</v>
      </c>
      <c r="Q155" s="7" t="s">
        <v>8310</v>
      </c>
      <c r="R155" s="7" t="s">
        <v>8313</v>
      </c>
      <c r="S155" s="13">
        <f t="shared" si="11"/>
        <v>41933.377824074072</v>
      </c>
      <c r="T155" s="13">
        <f t="shared" si="10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6">
        <f t="shared" si="8"/>
        <v>2.6666666666666668E-2</v>
      </c>
      <c r="P156">
        <f t="shared" si="9"/>
        <v>13.333333333333334</v>
      </c>
      <c r="Q156" s="7" t="s">
        <v>8310</v>
      </c>
      <c r="R156" s="7" t="s">
        <v>8313</v>
      </c>
      <c r="S156" s="13">
        <f t="shared" si="11"/>
        <v>42115.339062499996</v>
      </c>
      <c r="T156" s="13">
        <f t="shared" si="10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6">
        <f t="shared" si="8"/>
        <v>6.0000000000000002E-5</v>
      </c>
      <c r="P157">
        <f t="shared" si="9"/>
        <v>20.25</v>
      </c>
      <c r="Q157" s="7" t="s">
        <v>8310</v>
      </c>
      <c r="R157" s="7" t="s">
        <v>8313</v>
      </c>
      <c r="S157" s="13">
        <f t="shared" si="11"/>
        <v>42168.351099537038</v>
      </c>
      <c r="T157" s="13">
        <f t="shared" si="10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6">
        <f t="shared" si="8"/>
        <v>5.0999999999999997E-2</v>
      </c>
      <c r="P158">
        <f t="shared" si="9"/>
        <v>119</v>
      </c>
      <c r="Q158" s="7" t="s">
        <v>8310</v>
      </c>
      <c r="R158" s="7" t="s">
        <v>8313</v>
      </c>
      <c r="S158" s="13">
        <f t="shared" si="11"/>
        <v>41793.916620370372</v>
      </c>
      <c r="T158" s="13">
        <f t="shared" si="10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6">
        <f t="shared" si="8"/>
        <v>2.671118530884808E-3</v>
      </c>
      <c r="P159">
        <f t="shared" si="9"/>
        <v>4</v>
      </c>
      <c r="Q159" s="7" t="s">
        <v>8310</v>
      </c>
      <c r="R159" s="7" t="s">
        <v>8313</v>
      </c>
      <c r="S159" s="13">
        <f t="shared" si="11"/>
        <v>42396.703379629624</v>
      </c>
      <c r="T159" s="13">
        <f t="shared" si="10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6">
        <f t="shared" si="8"/>
        <v>0</v>
      </c>
      <c r="P160" t="e">
        <f t="shared" si="9"/>
        <v>#DIV/0!</v>
      </c>
      <c r="Q160" s="7" t="s">
        <v>8310</v>
      </c>
      <c r="R160" s="7" t="s">
        <v>8313</v>
      </c>
      <c r="S160" s="13">
        <f t="shared" si="11"/>
        <v>41903.868379629625</v>
      </c>
      <c r="T160" s="13">
        <f t="shared" si="10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6">
        <f t="shared" si="8"/>
        <v>2.0000000000000002E-5</v>
      </c>
      <c r="P161">
        <f t="shared" si="9"/>
        <v>10</v>
      </c>
      <c r="Q161" s="7" t="s">
        <v>8310</v>
      </c>
      <c r="R161" s="7" t="s">
        <v>8313</v>
      </c>
      <c r="S161" s="13">
        <f t="shared" si="11"/>
        <v>42514.226215277777</v>
      </c>
      <c r="T161" s="13">
        <f t="shared" si="10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6">
        <f t="shared" si="8"/>
        <v>0</v>
      </c>
      <c r="P162" t="e">
        <f t="shared" si="9"/>
        <v>#DIV/0!</v>
      </c>
      <c r="Q162" s="7" t="s">
        <v>8310</v>
      </c>
      <c r="R162" s="7" t="s">
        <v>8314</v>
      </c>
      <c r="S162" s="13">
        <f t="shared" si="11"/>
        <v>42171.70475694444</v>
      </c>
      <c r="T162" s="13">
        <f t="shared" si="10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6">
        <f t="shared" si="8"/>
        <v>1E-4</v>
      </c>
      <c r="P163">
        <f t="shared" si="9"/>
        <v>5</v>
      </c>
      <c r="Q163" s="7" t="s">
        <v>8310</v>
      </c>
      <c r="R163" s="7" t="s">
        <v>8314</v>
      </c>
      <c r="S163" s="13">
        <f t="shared" si="11"/>
        <v>41792.479108796295</v>
      </c>
      <c r="T163" s="13">
        <f t="shared" si="10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6">
        <f t="shared" si="8"/>
        <v>0.15535714285714286</v>
      </c>
      <c r="P164">
        <f t="shared" si="9"/>
        <v>43.5</v>
      </c>
      <c r="Q164" s="7" t="s">
        <v>8310</v>
      </c>
      <c r="R164" s="7" t="s">
        <v>8314</v>
      </c>
      <c r="S164" s="13">
        <f t="shared" si="11"/>
        <v>41834.91847222222</v>
      </c>
      <c r="T164" s="13">
        <f t="shared" si="10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6">
        <f t="shared" si="8"/>
        <v>0</v>
      </c>
      <c r="P165" t="e">
        <f t="shared" si="9"/>
        <v>#DIV/0!</v>
      </c>
      <c r="Q165" s="7" t="s">
        <v>8310</v>
      </c>
      <c r="R165" s="7" t="s">
        <v>8314</v>
      </c>
      <c r="S165" s="13">
        <f t="shared" si="11"/>
        <v>42243.752939814811</v>
      </c>
      <c r="T165" s="13">
        <f t="shared" si="10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6">
        <f t="shared" si="8"/>
        <v>5.3333333333333332E-3</v>
      </c>
      <c r="P166">
        <f t="shared" si="9"/>
        <v>91.428571428571431</v>
      </c>
      <c r="Q166" s="7" t="s">
        <v>8310</v>
      </c>
      <c r="R166" s="7" t="s">
        <v>8314</v>
      </c>
      <c r="S166" s="13">
        <f t="shared" si="11"/>
        <v>41841.554409722223</v>
      </c>
      <c r="T166" s="13">
        <f t="shared" si="10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6">
        <f t="shared" si="8"/>
        <v>0</v>
      </c>
      <c r="P167" t="e">
        <f t="shared" si="9"/>
        <v>#DIV/0!</v>
      </c>
      <c r="Q167" s="7" t="s">
        <v>8310</v>
      </c>
      <c r="R167" s="7" t="s">
        <v>8314</v>
      </c>
      <c r="S167" s="13">
        <f t="shared" si="11"/>
        <v>42351.450509259252</v>
      </c>
      <c r="T167" s="13">
        <f t="shared" si="10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6">
        <f t="shared" si="8"/>
        <v>0.6</v>
      </c>
      <c r="P168">
        <f t="shared" si="9"/>
        <v>3000</v>
      </c>
      <c r="Q168" s="7" t="s">
        <v>8310</v>
      </c>
      <c r="R168" s="7" t="s">
        <v>8314</v>
      </c>
      <c r="S168" s="13">
        <f t="shared" si="11"/>
        <v>42720.867615740739</v>
      </c>
      <c r="T168" s="13">
        <f t="shared" si="10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6">
        <f t="shared" si="8"/>
        <v>1E-4</v>
      </c>
      <c r="P169">
        <f t="shared" si="9"/>
        <v>5.5</v>
      </c>
      <c r="Q169" s="7" t="s">
        <v>8310</v>
      </c>
      <c r="R169" s="7" t="s">
        <v>8314</v>
      </c>
      <c r="S169" s="13">
        <f t="shared" si="11"/>
        <v>42160.719155092585</v>
      </c>
      <c r="T169" s="13">
        <f t="shared" si="10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6">
        <f t="shared" si="8"/>
        <v>4.0625000000000001E-2</v>
      </c>
      <c r="P170">
        <f t="shared" si="9"/>
        <v>108.33333333333333</v>
      </c>
      <c r="Q170" s="7" t="s">
        <v>8310</v>
      </c>
      <c r="R170" s="7" t="s">
        <v>8314</v>
      </c>
      <c r="S170" s="13">
        <f t="shared" si="11"/>
        <v>42052.626967592594</v>
      </c>
      <c r="T170" s="13">
        <f t="shared" si="10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6">
        <f t="shared" si="8"/>
        <v>0.224</v>
      </c>
      <c r="P171">
        <f t="shared" si="9"/>
        <v>56</v>
      </c>
      <c r="Q171" s="7" t="s">
        <v>8310</v>
      </c>
      <c r="R171" s="7" t="s">
        <v>8314</v>
      </c>
      <c r="S171" s="13">
        <f t="shared" si="11"/>
        <v>41900.296979166662</v>
      </c>
      <c r="T171" s="13">
        <f t="shared" si="10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6">
        <f t="shared" si="8"/>
        <v>3.2500000000000001E-2</v>
      </c>
      <c r="P172">
        <f t="shared" si="9"/>
        <v>32.5</v>
      </c>
      <c r="Q172" s="7" t="s">
        <v>8310</v>
      </c>
      <c r="R172" s="7" t="s">
        <v>8314</v>
      </c>
      <c r="S172" s="13">
        <f t="shared" si="11"/>
        <v>42216.769479166665</v>
      </c>
      <c r="T172" s="13">
        <f t="shared" si="10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6">
        <f t="shared" si="8"/>
        <v>2.0000000000000002E-5</v>
      </c>
      <c r="P173">
        <f t="shared" si="9"/>
        <v>1</v>
      </c>
      <c r="Q173" s="7" t="s">
        <v>8310</v>
      </c>
      <c r="R173" s="7" t="s">
        <v>8314</v>
      </c>
      <c r="S173" s="13">
        <f t="shared" si="11"/>
        <v>42533.972384259258</v>
      </c>
      <c r="T173" s="13">
        <f t="shared" si="10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6">
        <f t="shared" si="8"/>
        <v>0</v>
      </c>
      <c r="P174" t="e">
        <f t="shared" si="9"/>
        <v>#DIV/0!</v>
      </c>
      <c r="Q174" s="7" t="s">
        <v>8310</v>
      </c>
      <c r="R174" s="7" t="s">
        <v>8314</v>
      </c>
      <c r="S174" s="13">
        <f t="shared" si="11"/>
        <v>42047.186608796292</v>
      </c>
      <c r="T174" s="13">
        <f t="shared" si="10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6">
        <f t="shared" si="8"/>
        <v>0</v>
      </c>
      <c r="P175" t="e">
        <f t="shared" si="9"/>
        <v>#DIV/0!</v>
      </c>
      <c r="Q175" s="7" t="s">
        <v>8310</v>
      </c>
      <c r="R175" s="7" t="s">
        <v>8314</v>
      </c>
      <c r="S175" s="13">
        <f t="shared" si="11"/>
        <v>42033.364675925921</v>
      </c>
      <c r="T175" s="13">
        <f t="shared" si="10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6">
        <f t="shared" si="8"/>
        <v>0</v>
      </c>
      <c r="P176" t="e">
        <f t="shared" si="9"/>
        <v>#DIV/0!</v>
      </c>
      <c r="Q176" s="7" t="s">
        <v>8310</v>
      </c>
      <c r="R176" s="7" t="s">
        <v>8314</v>
      </c>
      <c r="S176" s="13">
        <f t="shared" si="11"/>
        <v>42072.55064814815</v>
      </c>
      <c r="T176" s="13">
        <f t="shared" si="10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6">
        <f t="shared" si="8"/>
        <v>6.4850000000000005E-2</v>
      </c>
      <c r="P177">
        <f t="shared" si="9"/>
        <v>49.884615384615387</v>
      </c>
      <c r="Q177" s="7" t="s">
        <v>8310</v>
      </c>
      <c r="R177" s="7" t="s">
        <v>8314</v>
      </c>
      <c r="S177" s="13">
        <f t="shared" si="11"/>
        <v>41855.569571759253</v>
      </c>
      <c r="T177" s="13">
        <f t="shared" si="10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6">
        <f t="shared" si="8"/>
        <v>0</v>
      </c>
      <c r="P178" t="e">
        <f t="shared" si="9"/>
        <v>#DIV/0!</v>
      </c>
      <c r="Q178" s="7" t="s">
        <v>8310</v>
      </c>
      <c r="R178" s="7" t="s">
        <v>8314</v>
      </c>
      <c r="S178" s="13">
        <f t="shared" si="11"/>
        <v>42191.615729166668</v>
      </c>
      <c r="T178" s="13">
        <f t="shared" si="10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6">
        <f t="shared" si="8"/>
        <v>0.4</v>
      </c>
      <c r="P179">
        <f t="shared" si="9"/>
        <v>25.714285714285715</v>
      </c>
      <c r="Q179" s="7" t="s">
        <v>8310</v>
      </c>
      <c r="R179" s="7" t="s">
        <v>8314</v>
      </c>
      <c r="S179" s="13">
        <f t="shared" si="11"/>
        <v>42069.839421296296</v>
      </c>
      <c r="T179" s="13">
        <f t="shared" si="10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6">
        <f t="shared" si="8"/>
        <v>0</v>
      </c>
      <c r="P180" t="e">
        <f t="shared" si="9"/>
        <v>#DIV/0!</v>
      </c>
      <c r="Q180" s="7" t="s">
        <v>8310</v>
      </c>
      <c r="R180" s="7" t="s">
        <v>8314</v>
      </c>
      <c r="S180" s="13">
        <f t="shared" si="11"/>
        <v>42304.747048611105</v>
      </c>
      <c r="T180" s="13">
        <f t="shared" si="10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6">
        <f t="shared" si="8"/>
        <v>0.2</v>
      </c>
      <c r="P181">
        <f t="shared" si="9"/>
        <v>100</v>
      </c>
      <c r="Q181" s="7" t="s">
        <v>8310</v>
      </c>
      <c r="R181" s="7" t="s">
        <v>8314</v>
      </c>
      <c r="S181" s="13">
        <f t="shared" si="11"/>
        <v>42402.872164351851</v>
      </c>
      <c r="T181" s="13">
        <f t="shared" si="10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6">
        <f t="shared" si="8"/>
        <v>0.33416666666666667</v>
      </c>
      <c r="P182">
        <f t="shared" si="9"/>
        <v>30.846153846153847</v>
      </c>
      <c r="Q182" s="7" t="s">
        <v>8310</v>
      </c>
      <c r="R182" s="7" t="s">
        <v>8314</v>
      </c>
      <c r="S182" s="13">
        <f t="shared" si="11"/>
        <v>42067.782905092587</v>
      </c>
      <c r="T182" s="13">
        <f t="shared" si="10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6">
        <f t="shared" si="8"/>
        <v>0.21092608822670172</v>
      </c>
      <c r="P183">
        <f t="shared" si="9"/>
        <v>180.5</v>
      </c>
      <c r="Q183" s="7" t="s">
        <v>8310</v>
      </c>
      <c r="R183" s="7" t="s">
        <v>8314</v>
      </c>
      <c r="S183" s="13">
        <f t="shared" si="11"/>
        <v>42147.533506944441</v>
      </c>
      <c r="T183" s="13">
        <f t="shared" si="10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6">
        <f t="shared" si="8"/>
        <v>0</v>
      </c>
      <c r="P184" t="e">
        <f t="shared" si="9"/>
        <v>#DIV/0!</v>
      </c>
      <c r="Q184" s="7" t="s">
        <v>8310</v>
      </c>
      <c r="R184" s="7" t="s">
        <v>8314</v>
      </c>
      <c r="S184" s="13">
        <f t="shared" si="11"/>
        <v>42711.803611111107</v>
      </c>
      <c r="T184" s="13">
        <f t="shared" si="10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6">
        <f t="shared" si="8"/>
        <v>0.35855999999999999</v>
      </c>
      <c r="P185">
        <f t="shared" si="9"/>
        <v>373.5</v>
      </c>
      <c r="Q185" s="7" t="s">
        <v>8310</v>
      </c>
      <c r="R185" s="7" t="s">
        <v>8314</v>
      </c>
      <c r="S185" s="13">
        <f t="shared" si="11"/>
        <v>41939.601967592593</v>
      </c>
      <c r="T185" s="13">
        <f t="shared" si="10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6">
        <f t="shared" si="8"/>
        <v>3.4000000000000002E-2</v>
      </c>
      <c r="P186">
        <f t="shared" si="9"/>
        <v>25.5</v>
      </c>
      <c r="Q186" s="7" t="s">
        <v>8310</v>
      </c>
      <c r="R186" s="7" t="s">
        <v>8314</v>
      </c>
      <c r="S186" s="13">
        <f t="shared" si="11"/>
        <v>41825.58289351852</v>
      </c>
      <c r="T186" s="13">
        <f t="shared" si="10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6">
        <f t="shared" si="8"/>
        <v>5.5E-2</v>
      </c>
      <c r="P187">
        <f t="shared" si="9"/>
        <v>220</v>
      </c>
      <c r="Q187" s="7" t="s">
        <v>8310</v>
      </c>
      <c r="R187" s="7" t="s">
        <v>8314</v>
      </c>
      <c r="S187" s="13">
        <f t="shared" si="11"/>
        <v>42570.702997685185</v>
      </c>
      <c r="T187" s="13">
        <f t="shared" si="10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6">
        <f t="shared" si="8"/>
        <v>0</v>
      </c>
      <c r="P188" t="e">
        <f t="shared" si="9"/>
        <v>#DIV/0!</v>
      </c>
      <c r="Q188" s="7" t="s">
        <v>8310</v>
      </c>
      <c r="R188" s="7" t="s">
        <v>8314</v>
      </c>
      <c r="S188" s="13">
        <f t="shared" si="11"/>
        <v>42767.604560185187</v>
      </c>
      <c r="T188" s="13">
        <f t="shared" si="10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6">
        <f t="shared" si="8"/>
        <v>0.16</v>
      </c>
      <c r="P189">
        <f t="shared" si="9"/>
        <v>160</v>
      </c>
      <c r="Q189" s="7" t="s">
        <v>8310</v>
      </c>
      <c r="R189" s="7" t="s">
        <v>8314</v>
      </c>
      <c r="S189" s="13">
        <f t="shared" si="11"/>
        <v>42182.02612268518</v>
      </c>
      <c r="T189" s="13">
        <f t="shared" si="10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6">
        <f t="shared" si="8"/>
        <v>0</v>
      </c>
      <c r="P190" t="e">
        <f t="shared" si="9"/>
        <v>#DIV/0!</v>
      </c>
      <c r="Q190" s="7" t="s">
        <v>8310</v>
      </c>
      <c r="R190" s="7" t="s">
        <v>8314</v>
      </c>
      <c r="S190" s="13">
        <f t="shared" si="11"/>
        <v>41856.974710648145</v>
      </c>
      <c r="T190" s="13">
        <f t="shared" si="10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6">
        <f t="shared" si="8"/>
        <v>6.8999999999999997E-4</v>
      </c>
      <c r="P191">
        <f t="shared" si="9"/>
        <v>69</v>
      </c>
      <c r="Q191" s="7" t="s">
        <v>8310</v>
      </c>
      <c r="R191" s="7" t="s">
        <v>8314</v>
      </c>
      <c r="S191" s="13">
        <f t="shared" si="11"/>
        <v>42556.482372685183</v>
      </c>
      <c r="T191" s="13">
        <f t="shared" si="10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6">
        <f t="shared" si="8"/>
        <v>4.1666666666666666E-3</v>
      </c>
      <c r="P192">
        <f t="shared" si="9"/>
        <v>50</v>
      </c>
      <c r="Q192" s="7" t="s">
        <v>8310</v>
      </c>
      <c r="R192" s="7" t="s">
        <v>8314</v>
      </c>
      <c r="S192" s="13">
        <f t="shared" si="11"/>
        <v>42527.442662037036</v>
      </c>
      <c r="T192" s="13">
        <f t="shared" si="10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6">
        <f t="shared" si="8"/>
        <v>0.05</v>
      </c>
      <c r="P193">
        <f t="shared" si="9"/>
        <v>83.333333333333329</v>
      </c>
      <c r="Q193" s="7" t="s">
        <v>8310</v>
      </c>
      <c r="R193" s="7" t="s">
        <v>8314</v>
      </c>
      <c r="S193" s="13">
        <f t="shared" si="11"/>
        <v>42239.233078703699</v>
      </c>
      <c r="T193" s="13">
        <f t="shared" si="10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6">
        <f t="shared" ref="O194:O257" si="12">E194/D194</f>
        <v>1.7E-5</v>
      </c>
      <c r="P194">
        <f t="shared" ref="P194:P257" si="13">E194/L194</f>
        <v>5.666666666666667</v>
      </c>
      <c r="Q194" s="7" t="s">
        <v>8310</v>
      </c>
      <c r="R194" s="7" t="s">
        <v>8314</v>
      </c>
      <c r="S194" s="13">
        <f t="shared" si="11"/>
        <v>41899.583703703705</v>
      </c>
      <c r="T194" s="13">
        <f t="shared" ref="T194:T257" si="14">(I194/86400)+25569+(-5/24)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6">
        <f t="shared" si="12"/>
        <v>0</v>
      </c>
      <c r="P195" t="e">
        <f t="shared" si="13"/>
        <v>#DIV/0!</v>
      </c>
      <c r="Q195" s="7" t="s">
        <v>8310</v>
      </c>
      <c r="R195" s="7" t="s">
        <v>8314</v>
      </c>
      <c r="S195" s="13">
        <f t="shared" ref="S195:S258" si="15">(J195/86400)+25569+(-5/24)</f>
        <v>41911.726458333331</v>
      </c>
      <c r="T195" s="13">
        <f t="shared" si="14"/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6">
        <f t="shared" si="12"/>
        <v>1.1999999999999999E-3</v>
      </c>
      <c r="P196">
        <f t="shared" si="13"/>
        <v>1</v>
      </c>
      <c r="Q196" s="7" t="s">
        <v>8310</v>
      </c>
      <c r="R196" s="7" t="s">
        <v>8314</v>
      </c>
      <c r="S196" s="13">
        <f t="shared" si="15"/>
        <v>42375.788553240738</v>
      </c>
      <c r="T196" s="13">
        <f t="shared" si="14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6">
        <f t="shared" si="12"/>
        <v>0</v>
      </c>
      <c r="P197" t="e">
        <f t="shared" si="13"/>
        <v>#DIV/0!</v>
      </c>
      <c r="Q197" s="7" t="s">
        <v>8310</v>
      </c>
      <c r="R197" s="7" t="s">
        <v>8314</v>
      </c>
      <c r="S197" s="13">
        <f t="shared" si="15"/>
        <v>42135.462175925924</v>
      </c>
      <c r="T197" s="13">
        <f t="shared" si="14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6">
        <f t="shared" si="12"/>
        <v>0.41857142857142859</v>
      </c>
      <c r="P198">
        <f t="shared" si="13"/>
        <v>77.10526315789474</v>
      </c>
      <c r="Q198" s="7" t="s">
        <v>8310</v>
      </c>
      <c r="R198" s="7" t="s">
        <v>8314</v>
      </c>
      <c r="S198" s="13">
        <f t="shared" si="15"/>
        <v>42259.334467592591</v>
      </c>
      <c r="T198" s="13">
        <f t="shared" si="14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6">
        <f t="shared" si="12"/>
        <v>0.1048</v>
      </c>
      <c r="P199">
        <f t="shared" si="13"/>
        <v>32.75</v>
      </c>
      <c r="Q199" s="7" t="s">
        <v>8310</v>
      </c>
      <c r="R199" s="7" t="s">
        <v>8314</v>
      </c>
      <c r="S199" s="13">
        <f t="shared" si="15"/>
        <v>42741.640046296299</v>
      </c>
      <c r="T199" s="13">
        <f t="shared" si="14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6">
        <f t="shared" si="12"/>
        <v>1.116E-2</v>
      </c>
      <c r="P200">
        <f t="shared" si="13"/>
        <v>46.5</v>
      </c>
      <c r="Q200" s="7" t="s">
        <v>8310</v>
      </c>
      <c r="R200" s="7" t="s">
        <v>8314</v>
      </c>
      <c r="S200" s="13">
        <f t="shared" si="15"/>
        <v>41887.175023148149</v>
      </c>
      <c r="T200" s="13">
        <f t="shared" si="14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6">
        <f t="shared" si="12"/>
        <v>0</v>
      </c>
      <c r="P201" t="e">
        <f t="shared" si="13"/>
        <v>#DIV/0!</v>
      </c>
      <c r="Q201" s="7" t="s">
        <v>8310</v>
      </c>
      <c r="R201" s="7" t="s">
        <v>8314</v>
      </c>
      <c r="S201" s="13">
        <f t="shared" si="15"/>
        <v>42583.915532407402</v>
      </c>
      <c r="T201" s="13">
        <f t="shared" si="14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6">
        <f t="shared" si="12"/>
        <v>0.26192500000000002</v>
      </c>
      <c r="P202">
        <f t="shared" si="13"/>
        <v>87.308333333333337</v>
      </c>
      <c r="Q202" s="7" t="s">
        <v>8310</v>
      </c>
      <c r="R202" s="7" t="s">
        <v>8314</v>
      </c>
      <c r="S202" s="13">
        <f t="shared" si="15"/>
        <v>41866.875034722216</v>
      </c>
      <c r="T202" s="13">
        <f t="shared" si="14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6">
        <f t="shared" si="12"/>
        <v>0.58461538461538465</v>
      </c>
      <c r="P203">
        <f t="shared" si="13"/>
        <v>54.285714285714285</v>
      </c>
      <c r="Q203" s="7" t="s">
        <v>8310</v>
      </c>
      <c r="R203" s="7" t="s">
        <v>8314</v>
      </c>
      <c r="S203" s="13">
        <f t="shared" si="15"/>
        <v>42023.610289351847</v>
      </c>
      <c r="T203" s="13">
        <f t="shared" si="14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6">
        <f t="shared" si="12"/>
        <v>0</v>
      </c>
      <c r="P204" t="e">
        <f t="shared" si="13"/>
        <v>#DIV/0!</v>
      </c>
      <c r="Q204" s="7" t="s">
        <v>8310</v>
      </c>
      <c r="R204" s="7" t="s">
        <v>8314</v>
      </c>
      <c r="S204" s="13">
        <f t="shared" si="15"/>
        <v>42255.719490740739</v>
      </c>
      <c r="T204" s="13">
        <f t="shared" si="14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6">
        <f t="shared" si="12"/>
        <v>0.2984</v>
      </c>
      <c r="P205">
        <f t="shared" si="13"/>
        <v>93.25</v>
      </c>
      <c r="Q205" s="7" t="s">
        <v>8310</v>
      </c>
      <c r="R205" s="7" t="s">
        <v>8314</v>
      </c>
      <c r="S205" s="13">
        <f t="shared" si="15"/>
        <v>41973.639629629623</v>
      </c>
      <c r="T205" s="13">
        <f t="shared" si="14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6">
        <f t="shared" si="12"/>
        <v>0.50721666666666665</v>
      </c>
      <c r="P206">
        <f t="shared" si="13"/>
        <v>117.68368136117556</v>
      </c>
      <c r="Q206" s="7" t="s">
        <v>8310</v>
      </c>
      <c r="R206" s="7" t="s">
        <v>8314</v>
      </c>
      <c r="S206" s="13">
        <f t="shared" si="15"/>
        <v>42556.375034722216</v>
      </c>
      <c r="T206" s="13">
        <f t="shared" si="14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6">
        <f t="shared" si="12"/>
        <v>0.16250000000000001</v>
      </c>
      <c r="P207">
        <f t="shared" si="13"/>
        <v>76.470588235294116</v>
      </c>
      <c r="Q207" s="7" t="s">
        <v>8310</v>
      </c>
      <c r="R207" s="7" t="s">
        <v>8314</v>
      </c>
      <c r="S207" s="13">
        <f t="shared" si="15"/>
        <v>42248.423865740733</v>
      </c>
      <c r="T207" s="13">
        <f t="shared" si="14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6">
        <f t="shared" si="12"/>
        <v>0</v>
      </c>
      <c r="P208" t="e">
        <f t="shared" si="13"/>
        <v>#DIV/0!</v>
      </c>
      <c r="Q208" s="7" t="s">
        <v>8310</v>
      </c>
      <c r="R208" s="7" t="s">
        <v>8314</v>
      </c>
      <c r="S208" s="13">
        <f t="shared" si="15"/>
        <v>42566.79609953703</v>
      </c>
      <c r="T208" s="13">
        <f t="shared" si="14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6">
        <f t="shared" si="12"/>
        <v>0.15214285714285714</v>
      </c>
      <c r="P209">
        <f t="shared" si="13"/>
        <v>163.84615384615384</v>
      </c>
      <c r="Q209" s="7" t="s">
        <v>8310</v>
      </c>
      <c r="R209" s="7" t="s">
        <v>8314</v>
      </c>
      <c r="S209" s="13">
        <f t="shared" si="15"/>
        <v>41977.988865740735</v>
      </c>
      <c r="T209" s="13">
        <f t="shared" si="14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6">
        <f t="shared" si="12"/>
        <v>0</v>
      </c>
      <c r="P210" t="e">
        <f t="shared" si="13"/>
        <v>#DIV/0!</v>
      </c>
      <c r="Q210" s="7" t="s">
        <v>8310</v>
      </c>
      <c r="R210" s="7" t="s">
        <v>8314</v>
      </c>
      <c r="S210" s="13">
        <f t="shared" si="15"/>
        <v>41959.16165509259</v>
      </c>
      <c r="T210" s="13">
        <f t="shared" si="14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6">
        <f t="shared" si="12"/>
        <v>0</v>
      </c>
      <c r="P211" t="e">
        <f t="shared" si="13"/>
        <v>#DIV/0!</v>
      </c>
      <c r="Q211" s="7" t="s">
        <v>8310</v>
      </c>
      <c r="R211" s="7" t="s">
        <v>8314</v>
      </c>
      <c r="S211" s="13">
        <f t="shared" si="15"/>
        <v>42165.714525462965</v>
      </c>
      <c r="T211" s="13">
        <f t="shared" si="14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6">
        <f t="shared" si="12"/>
        <v>0.2525</v>
      </c>
      <c r="P212">
        <f t="shared" si="13"/>
        <v>91.818181818181813</v>
      </c>
      <c r="Q212" s="7" t="s">
        <v>8310</v>
      </c>
      <c r="R212" s="7" t="s">
        <v>8314</v>
      </c>
      <c r="S212" s="13">
        <f t="shared" si="15"/>
        <v>42248.856388888882</v>
      </c>
      <c r="T212" s="13">
        <f t="shared" si="14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6">
        <f t="shared" si="12"/>
        <v>0.44600000000000001</v>
      </c>
      <c r="P213">
        <f t="shared" si="13"/>
        <v>185.83333333333334</v>
      </c>
      <c r="Q213" s="7" t="s">
        <v>8310</v>
      </c>
      <c r="R213" s="7" t="s">
        <v>8314</v>
      </c>
      <c r="S213" s="13">
        <f t="shared" si="15"/>
        <v>42235.951585648145</v>
      </c>
      <c r="T213" s="13">
        <f t="shared" si="14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6">
        <f t="shared" si="12"/>
        <v>1.5873015873015873E-4</v>
      </c>
      <c r="P214">
        <f t="shared" si="13"/>
        <v>1</v>
      </c>
      <c r="Q214" s="7" t="s">
        <v>8310</v>
      </c>
      <c r="R214" s="7" t="s">
        <v>8314</v>
      </c>
      <c r="S214" s="13">
        <f t="shared" si="15"/>
        <v>42416.672685185178</v>
      </c>
      <c r="T214" s="13">
        <f t="shared" si="14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6">
        <f t="shared" si="12"/>
        <v>4.0000000000000002E-4</v>
      </c>
      <c r="P215">
        <f t="shared" si="13"/>
        <v>20</v>
      </c>
      <c r="Q215" s="7" t="s">
        <v>8310</v>
      </c>
      <c r="R215" s="7" t="s">
        <v>8314</v>
      </c>
      <c r="S215" s="13">
        <f t="shared" si="15"/>
        <v>42202.385960648149</v>
      </c>
      <c r="T215" s="13">
        <f t="shared" si="14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6">
        <f t="shared" si="12"/>
        <v>8.0000000000000007E-5</v>
      </c>
      <c r="P216">
        <f t="shared" si="13"/>
        <v>1</v>
      </c>
      <c r="Q216" s="7" t="s">
        <v>8310</v>
      </c>
      <c r="R216" s="7" t="s">
        <v>8314</v>
      </c>
      <c r="S216" s="13">
        <f t="shared" si="15"/>
        <v>42009.432280092595</v>
      </c>
      <c r="T216" s="13">
        <f t="shared" si="14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6">
        <f t="shared" si="12"/>
        <v>2.2727272727272726E-3</v>
      </c>
      <c r="P217">
        <f t="shared" si="13"/>
        <v>10</v>
      </c>
      <c r="Q217" s="7" t="s">
        <v>8310</v>
      </c>
      <c r="R217" s="7" t="s">
        <v>8314</v>
      </c>
      <c r="S217" s="13">
        <f t="shared" si="15"/>
        <v>42375.021782407406</v>
      </c>
      <c r="T217" s="13">
        <f t="shared" si="14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6">
        <f t="shared" si="12"/>
        <v>0.55698440000000005</v>
      </c>
      <c r="P218">
        <f t="shared" si="13"/>
        <v>331.53833333333336</v>
      </c>
      <c r="Q218" s="7" t="s">
        <v>8310</v>
      </c>
      <c r="R218" s="7" t="s">
        <v>8314</v>
      </c>
      <c r="S218" s="13">
        <f t="shared" si="15"/>
        <v>42066.750428240739</v>
      </c>
      <c r="T218" s="13">
        <f t="shared" si="14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6">
        <f t="shared" si="12"/>
        <v>0.11942999999999999</v>
      </c>
      <c r="P219">
        <f t="shared" si="13"/>
        <v>314.28947368421052</v>
      </c>
      <c r="Q219" s="7" t="s">
        <v>8310</v>
      </c>
      <c r="R219" s="7" t="s">
        <v>8314</v>
      </c>
      <c r="S219" s="13">
        <f t="shared" si="15"/>
        <v>41970.432280092595</v>
      </c>
      <c r="T219" s="13">
        <f t="shared" si="14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6">
        <f t="shared" si="12"/>
        <v>0.02</v>
      </c>
      <c r="P220">
        <f t="shared" si="13"/>
        <v>100</v>
      </c>
      <c r="Q220" s="7" t="s">
        <v>8310</v>
      </c>
      <c r="R220" s="7" t="s">
        <v>8314</v>
      </c>
      <c r="S220" s="13">
        <f t="shared" si="15"/>
        <v>42079.420011574075</v>
      </c>
      <c r="T220" s="13">
        <f t="shared" si="14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6">
        <f t="shared" si="12"/>
        <v>0.17630000000000001</v>
      </c>
      <c r="P221">
        <f t="shared" si="13"/>
        <v>115.98684210526316</v>
      </c>
      <c r="Q221" s="7" t="s">
        <v>8310</v>
      </c>
      <c r="R221" s="7" t="s">
        <v>8314</v>
      </c>
      <c r="S221" s="13">
        <f t="shared" si="15"/>
        <v>42429.118344907409</v>
      </c>
      <c r="T221" s="13">
        <f t="shared" si="14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6">
        <f t="shared" si="12"/>
        <v>7.1999999999999998E-3</v>
      </c>
      <c r="P222">
        <f t="shared" si="13"/>
        <v>120</v>
      </c>
      <c r="Q222" s="7" t="s">
        <v>8310</v>
      </c>
      <c r="R222" s="7" t="s">
        <v>8314</v>
      </c>
      <c r="S222" s="13">
        <f t="shared" si="15"/>
        <v>42195.435532407406</v>
      </c>
      <c r="T222" s="13">
        <f t="shared" si="14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6">
        <f t="shared" si="12"/>
        <v>0</v>
      </c>
      <c r="P223" t="e">
        <f t="shared" si="13"/>
        <v>#DIV/0!</v>
      </c>
      <c r="Q223" s="7" t="s">
        <v>8310</v>
      </c>
      <c r="R223" s="7" t="s">
        <v>8314</v>
      </c>
      <c r="S223" s="13">
        <f t="shared" si="15"/>
        <v>42031.629212962966</v>
      </c>
      <c r="T223" s="13">
        <f t="shared" si="14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6">
        <f t="shared" si="12"/>
        <v>0.13</v>
      </c>
      <c r="P224">
        <f t="shared" si="13"/>
        <v>65</v>
      </c>
      <c r="Q224" s="7" t="s">
        <v>8310</v>
      </c>
      <c r="R224" s="7" t="s">
        <v>8314</v>
      </c>
      <c r="S224" s="13">
        <f t="shared" si="15"/>
        <v>42031.561550925922</v>
      </c>
      <c r="T224" s="13">
        <f t="shared" si="14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6">
        <f t="shared" si="12"/>
        <v>0</v>
      </c>
      <c r="P225" t="e">
        <f t="shared" si="13"/>
        <v>#DIV/0!</v>
      </c>
      <c r="Q225" s="7" t="s">
        <v>8310</v>
      </c>
      <c r="R225" s="7" t="s">
        <v>8314</v>
      </c>
      <c r="S225" s="13">
        <f t="shared" si="15"/>
        <v>42481.839699074073</v>
      </c>
      <c r="T225" s="13">
        <f t="shared" si="14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6">
        <f t="shared" si="12"/>
        <v>0</v>
      </c>
      <c r="P226" t="e">
        <f t="shared" si="13"/>
        <v>#DIV/0!</v>
      </c>
      <c r="Q226" s="7" t="s">
        <v>8310</v>
      </c>
      <c r="R226" s="7" t="s">
        <v>8314</v>
      </c>
      <c r="S226" s="13">
        <f t="shared" si="15"/>
        <v>42135.026921296296</v>
      </c>
      <c r="T226" s="13">
        <f t="shared" si="14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6">
        <f t="shared" si="12"/>
        <v>0</v>
      </c>
      <c r="P227" t="e">
        <f t="shared" si="13"/>
        <v>#DIV/0!</v>
      </c>
      <c r="Q227" s="7" t="s">
        <v>8310</v>
      </c>
      <c r="R227" s="7" t="s">
        <v>8314</v>
      </c>
      <c r="S227" s="13">
        <f t="shared" si="15"/>
        <v>42438.752939814811</v>
      </c>
      <c r="T227" s="13">
        <f t="shared" si="14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6">
        <f t="shared" si="12"/>
        <v>8.6206896551724137E-3</v>
      </c>
      <c r="P228">
        <f t="shared" si="13"/>
        <v>125</v>
      </c>
      <c r="Q228" s="7" t="s">
        <v>8310</v>
      </c>
      <c r="R228" s="7" t="s">
        <v>8314</v>
      </c>
      <c r="S228" s="13">
        <f t="shared" si="15"/>
        <v>42106.457685185182</v>
      </c>
      <c r="T228" s="13">
        <f t="shared" si="14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6">
        <f t="shared" si="12"/>
        <v>0</v>
      </c>
      <c r="P229" t="e">
        <f t="shared" si="13"/>
        <v>#DIV/0!</v>
      </c>
      <c r="Q229" s="7" t="s">
        <v>8310</v>
      </c>
      <c r="R229" s="7" t="s">
        <v>8314</v>
      </c>
      <c r="S229" s="13">
        <f t="shared" si="15"/>
        <v>42164.685659722221</v>
      </c>
      <c r="T229" s="13">
        <f t="shared" si="14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6">
        <f t="shared" si="12"/>
        <v>0</v>
      </c>
      <c r="P230" t="e">
        <f t="shared" si="13"/>
        <v>#DIV/0!</v>
      </c>
      <c r="Q230" s="7" t="s">
        <v>8310</v>
      </c>
      <c r="R230" s="7" t="s">
        <v>8314</v>
      </c>
      <c r="S230" s="13">
        <f t="shared" si="15"/>
        <v>42096.478067129625</v>
      </c>
      <c r="T230" s="13">
        <f t="shared" si="14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6">
        <f t="shared" si="12"/>
        <v>0</v>
      </c>
      <c r="P231" t="e">
        <f t="shared" si="13"/>
        <v>#DIV/0!</v>
      </c>
      <c r="Q231" s="7" t="s">
        <v>8310</v>
      </c>
      <c r="R231" s="7" t="s">
        <v>8314</v>
      </c>
      <c r="S231" s="13">
        <f t="shared" si="15"/>
        <v>42383.725659722222</v>
      </c>
      <c r="T231" s="13">
        <f t="shared" si="14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6">
        <f t="shared" si="12"/>
        <v>4.0000000000000001E-3</v>
      </c>
      <c r="P232">
        <f t="shared" si="13"/>
        <v>30</v>
      </c>
      <c r="Q232" s="7" t="s">
        <v>8310</v>
      </c>
      <c r="R232" s="7" t="s">
        <v>8314</v>
      </c>
      <c r="S232" s="13">
        <f t="shared" si="15"/>
        <v>42129.568877314814</v>
      </c>
      <c r="T232" s="13">
        <f t="shared" si="14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6">
        <f t="shared" si="12"/>
        <v>0</v>
      </c>
      <c r="P233" t="e">
        <f t="shared" si="13"/>
        <v>#DIV/0!</v>
      </c>
      <c r="Q233" s="7" t="s">
        <v>8310</v>
      </c>
      <c r="R233" s="7" t="s">
        <v>8314</v>
      </c>
      <c r="S233" s="13">
        <f t="shared" si="15"/>
        <v>42341.75059027777</v>
      </c>
      <c r="T233" s="13">
        <f t="shared" si="14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6">
        <f t="shared" si="12"/>
        <v>2.75E-2</v>
      </c>
      <c r="P234">
        <f t="shared" si="13"/>
        <v>15.714285714285714</v>
      </c>
      <c r="Q234" s="7" t="s">
        <v>8310</v>
      </c>
      <c r="R234" s="7" t="s">
        <v>8314</v>
      </c>
      <c r="S234" s="13">
        <f t="shared" si="15"/>
        <v>42032.617430555554</v>
      </c>
      <c r="T234" s="13">
        <f t="shared" si="14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6">
        <f t="shared" si="12"/>
        <v>0</v>
      </c>
      <c r="P235" t="e">
        <f t="shared" si="13"/>
        <v>#DIV/0!</v>
      </c>
      <c r="Q235" s="7" t="s">
        <v>8310</v>
      </c>
      <c r="R235" s="7" t="s">
        <v>8314</v>
      </c>
      <c r="S235" s="13">
        <f t="shared" si="15"/>
        <v>42612.703379629624</v>
      </c>
      <c r="T235" s="13">
        <f t="shared" si="14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6">
        <f t="shared" si="12"/>
        <v>0.40100000000000002</v>
      </c>
      <c r="P236">
        <f t="shared" si="13"/>
        <v>80.2</v>
      </c>
      <c r="Q236" s="7" t="s">
        <v>8310</v>
      </c>
      <c r="R236" s="7" t="s">
        <v>8314</v>
      </c>
      <c r="S236" s="13">
        <f t="shared" si="15"/>
        <v>42135.82707175926</v>
      </c>
      <c r="T236" s="13">
        <f t="shared" si="14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6">
        <f t="shared" si="12"/>
        <v>0</v>
      </c>
      <c r="P237" t="e">
        <f t="shared" si="13"/>
        <v>#DIV/0!</v>
      </c>
      <c r="Q237" s="7" t="s">
        <v>8310</v>
      </c>
      <c r="R237" s="7" t="s">
        <v>8314</v>
      </c>
      <c r="S237" s="13">
        <f t="shared" si="15"/>
        <v>42164.700196759259</v>
      </c>
      <c r="T237" s="13">
        <f t="shared" si="14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6">
        <f t="shared" si="12"/>
        <v>0</v>
      </c>
      <c r="P238" t="e">
        <f t="shared" si="13"/>
        <v>#DIV/0!</v>
      </c>
      <c r="Q238" s="7" t="s">
        <v>8310</v>
      </c>
      <c r="R238" s="7" t="s">
        <v>8314</v>
      </c>
      <c r="S238" s="13">
        <f t="shared" si="15"/>
        <v>42320.876145833332</v>
      </c>
      <c r="T238" s="13">
        <f t="shared" si="14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6">
        <f t="shared" si="12"/>
        <v>3.3333333333333335E-3</v>
      </c>
      <c r="P239">
        <f t="shared" si="13"/>
        <v>50</v>
      </c>
      <c r="Q239" s="7" t="s">
        <v>8310</v>
      </c>
      <c r="R239" s="7" t="s">
        <v>8314</v>
      </c>
      <c r="S239" s="13">
        <f t="shared" si="15"/>
        <v>42377.368854166663</v>
      </c>
      <c r="T239" s="13">
        <f t="shared" si="14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6">
        <f t="shared" si="12"/>
        <v>0</v>
      </c>
      <c r="P240" t="e">
        <f t="shared" si="13"/>
        <v>#DIV/0!</v>
      </c>
      <c r="Q240" s="7" t="s">
        <v>8310</v>
      </c>
      <c r="R240" s="7" t="s">
        <v>8314</v>
      </c>
      <c r="S240" s="13">
        <f t="shared" si="15"/>
        <v>42713.754166666666</v>
      </c>
      <c r="T240" s="13">
        <f t="shared" si="14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6">
        <f t="shared" si="12"/>
        <v>0.25</v>
      </c>
      <c r="P241">
        <f t="shared" si="13"/>
        <v>50</v>
      </c>
      <c r="Q241" s="7" t="s">
        <v>8310</v>
      </c>
      <c r="R241" s="7" t="s">
        <v>8314</v>
      </c>
      <c r="S241" s="13">
        <f t="shared" si="15"/>
        <v>42296.901967592588</v>
      </c>
      <c r="T241" s="13">
        <f t="shared" si="14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6">
        <f t="shared" si="12"/>
        <v>1.0763413333333334</v>
      </c>
      <c r="P242">
        <f t="shared" si="13"/>
        <v>117.84759124087591</v>
      </c>
      <c r="Q242" s="7" t="s">
        <v>8310</v>
      </c>
      <c r="R242" s="7" t="s">
        <v>8315</v>
      </c>
      <c r="S242" s="13">
        <f t="shared" si="15"/>
        <v>41354.500127314815</v>
      </c>
      <c r="T242" s="13">
        <f t="shared" si="14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6">
        <f t="shared" si="12"/>
        <v>1.1263736263736264</v>
      </c>
      <c r="P243">
        <f t="shared" si="13"/>
        <v>109.04255319148936</v>
      </c>
      <c r="Q243" s="7" t="s">
        <v>8310</v>
      </c>
      <c r="R243" s="7" t="s">
        <v>8315</v>
      </c>
      <c r="S243" s="13">
        <f t="shared" si="15"/>
        <v>41949.489629629628</v>
      </c>
      <c r="T243" s="13">
        <f t="shared" si="14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6">
        <f t="shared" si="12"/>
        <v>1.1346153846153846</v>
      </c>
      <c r="P244">
        <f t="shared" si="13"/>
        <v>73.019801980198025</v>
      </c>
      <c r="Q244" s="7" t="s">
        <v>8310</v>
      </c>
      <c r="R244" s="7" t="s">
        <v>8315</v>
      </c>
      <c r="S244" s="13">
        <f t="shared" si="15"/>
        <v>40862.28460648148</v>
      </c>
      <c r="T244" s="13">
        <f t="shared" si="14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6">
        <f t="shared" si="12"/>
        <v>1.0259199999999999</v>
      </c>
      <c r="P245">
        <f t="shared" si="13"/>
        <v>78.195121951219505</v>
      </c>
      <c r="Q245" s="7" t="s">
        <v>8310</v>
      </c>
      <c r="R245" s="7" t="s">
        <v>8315</v>
      </c>
      <c r="S245" s="13">
        <f t="shared" si="15"/>
        <v>41661.839166666665</v>
      </c>
      <c r="T245" s="13">
        <f t="shared" si="14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6">
        <f t="shared" si="12"/>
        <v>1.1375714285714287</v>
      </c>
      <c r="P246">
        <f t="shared" si="13"/>
        <v>47.398809523809526</v>
      </c>
      <c r="Q246" s="7" t="s">
        <v>8310</v>
      </c>
      <c r="R246" s="7" t="s">
        <v>8315</v>
      </c>
      <c r="S246" s="13">
        <f t="shared" si="15"/>
        <v>40213.115266203698</v>
      </c>
      <c r="T246" s="13">
        <f t="shared" si="14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6">
        <f t="shared" si="12"/>
        <v>1.0371999999999999</v>
      </c>
      <c r="P247">
        <f t="shared" si="13"/>
        <v>54.020833333333336</v>
      </c>
      <c r="Q247" s="7" t="s">
        <v>8310</v>
      </c>
      <c r="R247" s="7" t="s">
        <v>8315</v>
      </c>
      <c r="S247" s="13">
        <f t="shared" si="15"/>
        <v>41106.844733796293</v>
      </c>
      <c r="T247" s="13">
        <f t="shared" si="14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6">
        <f t="shared" si="12"/>
        <v>3.0546000000000002</v>
      </c>
      <c r="P248">
        <f t="shared" si="13"/>
        <v>68.488789237668158</v>
      </c>
      <c r="Q248" s="7" t="s">
        <v>8310</v>
      </c>
      <c r="R248" s="7" t="s">
        <v>8315</v>
      </c>
      <c r="S248" s="13">
        <f t="shared" si="15"/>
        <v>40480.155150462961</v>
      </c>
      <c r="T248" s="13">
        <f t="shared" si="14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6">
        <f t="shared" si="12"/>
        <v>1.341</v>
      </c>
      <c r="P249">
        <f t="shared" si="13"/>
        <v>108.14516129032258</v>
      </c>
      <c r="Q249" s="7" t="s">
        <v>8310</v>
      </c>
      <c r="R249" s="7" t="s">
        <v>8315</v>
      </c>
      <c r="S249" s="13">
        <f t="shared" si="15"/>
        <v>40430.395995370367</v>
      </c>
      <c r="T249" s="13">
        <f t="shared" si="14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6">
        <f t="shared" si="12"/>
        <v>1.0133294117647058</v>
      </c>
      <c r="P250">
        <f t="shared" si="13"/>
        <v>589.95205479452056</v>
      </c>
      <c r="Q250" s="7" t="s">
        <v>8310</v>
      </c>
      <c r="R250" s="7" t="s">
        <v>8315</v>
      </c>
      <c r="S250" s="13">
        <f t="shared" si="15"/>
        <v>40870.566076388888</v>
      </c>
      <c r="T250" s="13">
        <f t="shared" si="14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6">
        <f t="shared" si="12"/>
        <v>1.1292</v>
      </c>
      <c r="P251">
        <f t="shared" si="13"/>
        <v>48.051063829787232</v>
      </c>
      <c r="Q251" s="7" t="s">
        <v>8310</v>
      </c>
      <c r="R251" s="7" t="s">
        <v>8315</v>
      </c>
      <c r="S251" s="13">
        <f t="shared" si="15"/>
        <v>40332.715509259258</v>
      </c>
      <c r="T251" s="13">
        <f t="shared" si="14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6">
        <f t="shared" si="12"/>
        <v>1.0558333333333334</v>
      </c>
      <c r="P252">
        <f t="shared" si="13"/>
        <v>72.482837528604122</v>
      </c>
      <c r="Q252" s="7" t="s">
        <v>8310</v>
      </c>
      <c r="R252" s="7" t="s">
        <v>8315</v>
      </c>
      <c r="S252" s="13">
        <f t="shared" si="15"/>
        <v>41401.357534722221</v>
      </c>
      <c r="T252" s="13">
        <f t="shared" si="14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6">
        <f t="shared" si="12"/>
        <v>1.2557142857142858</v>
      </c>
      <c r="P253">
        <f t="shared" si="13"/>
        <v>57.077922077922075</v>
      </c>
      <c r="Q253" s="7" t="s">
        <v>8310</v>
      </c>
      <c r="R253" s="7" t="s">
        <v>8315</v>
      </c>
      <c r="S253" s="13">
        <f t="shared" si="15"/>
        <v>41013.579236111109</v>
      </c>
      <c r="T253" s="13">
        <f t="shared" si="14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6">
        <f t="shared" si="12"/>
        <v>1.8455999999999999</v>
      </c>
      <c r="P254">
        <f t="shared" si="13"/>
        <v>85.444444444444443</v>
      </c>
      <c r="Q254" s="7" t="s">
        <v>8310</v>
      </c>
      <c r="R254" s="7" t="s">
        <v>8315</v>
      </c>
      <c r="S254" s="13">
        <f t="shared" si="15"/>
        <v>40266.454374999994</v>
      </c>
      <c r="T254" s="13">
        <f t="shared" si="14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6">
        <f t="shared" si="12"/>
        <v>1.0073333333333334</v>
      </c>
      <c r="P255">
        <f t="shared" si="13"/>
        <v>215.85714285714286</v>
      </c>
      <c r="Q255" s="7" t="s">
        <v>8310</v>
      </c>
      <c r="R255" s="7" t="s">
        <v>8315</v>
      </c>
      <c r="S255" s="13">
        <f t="shared" si="15"/>
        <v>40924.44253472222</v>
      </c>
      <c r="T255" s="13">
        <f t="shared" si="14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6">
        <f t="shared" si="12"/>
        <v>1.1694724999999999</v>
      </c>
      <c r="P256">
        <f t="shared" si="13"/>
        <v>89.38643312101911</v>
      </c>
      <c r="Q256" s="7" t="s">
        <v>8310</v>
      </c>
      <c r="R256" s="7" t="s">
        <v>8315</v>
      </c>
      <c r="S256" s="13">
        <f t="shared" si="15"/>
        <v>42263.744328703702</v>
      </c>
      <c r="T256" s="13">
        <f t="shared" si="14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6">
        <f t="shared" si="12"/>
        <v>1.0673325</v>
      </c>
      <c r="P257">
        <f t="shared" si="13"/>
        <v>45.418404255319146</v>
      </c>
      <c r="Q257" s="7" t="s">
        <v>8310</v>
      </c>
      <c r="R257" s="7" t="s">
        <v>8315</v>
      </c>
      <c r="S257" s="13">
        <f t="shared" si="15"/>
        <v>40588.318078703705</v>
      </c>
      <c r="T257" s="13">
        <f t="shared" si="14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6">
        <f t="shared" ref="O258:O321" si="16">E258/D258</f>
        <v>1.391</v>
      </c>
      <c r="P258">
        <f t="shared" ref="P258:P321" si="17">E258/L258</f>
        <v>65.756363636363631</v>
      </c>
      <c r="Q258" s="7" t="s">
        <v>8310</v>
      </c>
      <c r="R258" s="7" t="s">
        <v>8315</v>
      </c>
      <c r="S258" s="13">
        <f t="shared" si="15"/>
        <v>41319.560960648145</v>
      </c>
      <c r="T258" s="13">
        <f t="shared" ref="T258:T321" si="18">(I258/86400)+25569+(-5/24)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6">
        <f t="shared" si="16"/>
        <v>1.0672648571428571</v>
      </c>
      <c r="P259">
        <f t="shared" si="17"/>
        <v>66.70405357142856</v>
      </c>
      <c r="Q259" s="7" t="s">
        <v>8310</v>
      </c>
      <c r="R259" s="7" t="s">
        <v>8315</v>
      </c>
      <c r="S259" s="13">
        <f t="shared" ref="S259:S322" si="19">(J259/86400)+25569+(-5/24)</f>
        <v>42479.418541666666</v>
      </c>
      <c r="T259" s="13">
        <f t="shared" si="18"/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6">
        <f t="shared" si="16"/>
        <v>1.9114</v>
      </c>
      <c r="P260">
        <f t="shared" si="17"/>
        <v>83.345930232558146</v>
      </c>
      <c r="Q260" s="7" t="s">
        <v>8310</v>
      </c>
      <c r="R260" s="7" t="s">
        <v>8315</v>
      </c>
      <c r="S260" s="13">
        <f t="shared" si="19"/>
        <v>40681.843356481477</v>
      </c>
      <c r="T260" s="13">
        <f t="shared" si="18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6">
        <f t="shared" si="16"/>
        <v>1.3193789333333332</v>
      </c>
      <c r="P261">
        <f t="shared" si="17"/>
        <v>105.04609341825902</v>
      </c>
      <c r="Q261" s="7" t="s">
        <v>8310</v>
      </c>
      <c r="R261" s="7" t="s">
        <v>8315</v>
      </c>
      <c r="S261" s="13">
        <f t="shared" si="19"/>
        <v>42072.529733796291</v>
      </c>
      <c r="T261" s="13">
        <f t="shared" si="18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6">
        <f t="shared" si="16"/>
        <v>1.0640000000000001</v>
      </c>
      <c r="P262">
        <f t="shared" si="17"/>
        <v>120.90909090909091</v>
      </c>
      <c r="Q262" s="7" t="s">
        <v>8310</v>
      </c>
      <c r="R262" s="7" t="s">
        <v>8315</v>
      </c>
      <c r="S262" s="13">
        <f t="shared" si="19"/>
        <v>40330.547210648147</v>
      </c>
      <c r="T262" s="13">
        <f t="shared" si="18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6">
        <f t="shared" si="16"/>
        <v>1.0740000000000001</v>
      </c>
      <c r="P263">
        <f t="shared" si="17"/>
        <v>97.63636363636364</v>
      </c>
      <c r="Q263" s="7" t="s">
        <v>8310</v>
      </c>
      <c r="R263" s="7" t="s">
        <v>8315</v>
      </c>
      <c r="S263" s="13">
        <f t="shared" si="19"/>
        <v>41017.677129629628</v>
      </c>
      <c r="T263" s="13">
        <f t="shared" si="18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6">
        <f t="shared" si="16"/>
        <v>2.4</v>
      </c>
      <c r="P264">
        <f t="shared" si="17"/>
        <v>41.379310344827587</v>
      </c>
      <c r="Q264" s="7" t="s">
        <v>8310</v>
      </c>
      <c r="R264" s="7" t="s">
        <v>8315</v>
      </c>
      <c r="S264" s="13">
        <f t="shared" si="19"/>
        <v>40555.039675925924</v>
      </c>
      <c r="T264" s="13">
        <f t="shared" si="18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6">
        <f t="shared" si="16"/>
        <v>1.1808107999999999</v>
      </c>
      <c r="P265">
        <f t="shared" si="17"/>
        <v>30.654485981308412</v>
      </c>
      <c r="Q265" s="7" t="s">
        <v>8310</v>
      </c>
      <c r="R265" s="7" t="s">
        <v>8315</v>
      </c>
      <c r="S265" s="13">
        <f t="shared" si="19"/>
        <v>41149.746458333328</v>
      </c>
      <c r="T265" s="13">
        <f t="shared" si="18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6">
        <f t="shared" si="16"/>
        <v>1.1819999999999999</v>
      </c>
      <c r="P266">
        <f t="shared" si="17"/>
        <v>64.945054945054949</v>
      </c>
      <c r="Q266" s="7" t="s">
        <v>8310</v>
      </c>
      <c r="R266" s="7" t="s">
        <v>8315</v>
      </c>
      <c r="S266" s="13">
        <f t="shared" si="19"/>
        <v>41010.411979166667</v>
      </c>
      <c r="T266" s="13">
        <f t="shared" si="18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6">
        <f t="shared" si="16"/>
        <v>1.111</v>
      </c>
      <c r="P267">
        <f t="shared" si="17"/>
        <v>95.775862068965523</v>
      </c>
      <c r="Q267" s="7" t="s">
        <v>8310</v>
      </c>
      <c r="R267" s="7" t="s">
        <v>8315</v>
      </c>
      <c r="S267" s="13">
        <f t="shared" si="19"/>
        <v>40267.03738425926</v>
      </c>
      <c r="T267" s="13">
        <f t="shared" si="18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6">
        <f t="shared" si="16"/>
        <v>1.4550000000000001</v>
      </c>
      <c r="P268">
        <f t="shared" si="17"/>
        <v>40.416666666666664</v>
      </c>
      <c r="Q268" s="7" t="s">
        <v>8310</v>
      </c>
      <c r="R268" s="7" t="s">
        <v>8315</v>
      </c>
      <c r="S268" s="13">
        <f t="shared" si="19"/>
        <v>40204.966516203705</v>
      </c>
      <c r="T268" s="13">
        <f t="shared" si="18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6">
        <f t="shared" si="16"/>
        <v>1.3162883248730965</v>
      </c>
      <c r="P269">
        <f t="shared" si="17"/>
        <v>78.578424242424248</v>
      </c>
      <c r="Q269" s="7" t="s">
        <v>8310</v>
      </c>
      <c r="R269" s="7" t="s">
        <v>8315</v>
      </c>
      <c r="S269" s="13">
        <f t="shared" si="19"/>
        <v>41785.244201388887</v>
      </c>
      <c r="T269" s="13">
        <f t="shared" si="18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6">
        <f t="shared" si="16"/>
        <v>1.1140000000000001</v>
      </c>
      <c r="P270">
        <f t="shared" si="17"/>
        <v>50.18018018018018</v>
      </c>
      <c r="Q270" s="7" t="s">
        <v>8310</v>
      </c>
      <c r="R270" s="7" t="s">
        <v>8315</v>
      </c>
      <c r="S270" s="13">
        <f t="shared" si="19"/>
        <v>40808.944189814814</v>
      </c>
      <c r="T270" s="13">
        <f t="shared" si="18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6">
        <f t="shared" si="16"/>
        <v>1.4723377</v>
      </c>
      <c r="P271">
        <f t="shared" si="17"/>
        <v>92.251735588972423</v>
      </c>
      <c r="Q271" s="7" t="s">
        <v>8310</v>
      </c>
      <c r="R271" s="7" t="s">
        <v>8315</v>
      </c>
      <c r="S271" s="13">
        <f t="shared" si="19"/>
        <v>42757.988680555551</v>
      </c>
      <c r="T271" s="13">
        <f t="shared" si="18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6">
        <f t="shared" si="16"/>
        <v>1.5260869565217392</v>
      </c>
      <c r="P272">
        <f t="shared" si="17"/>
        <v>57.540983606557376</v>
      </c>
      <c r="Q272" s="7" t="s">
        <v>8310</v>
      </c>
      <c r="R272" s="7" t="s">
        <v>8315</v>
      </c>
      <c r="S272" s="13">
        <f t="shared" si="19"/>
        <v>40637.658217592594</v>
      </c>
      <c r="T272" s="13">
        <f t="shared" si="18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6">
        <f t="shared" si="16"/>
        <v>1.0468</v>
      </c>
      <c r="P273">
        <f t="shared" si="17"/>
        <v>109.42160278745645</v>
      </c>
      <c r="Q273" s="7" t="s">
        <v>8310</v>
      </c>
      <c r="R273" s="7" t="s">
        <v>8315</v>
      </c>
      <c r="S273" s="13">
        <f t="shared" si="19"/>
        <v>41611.891909722217</v>
      </c>
      <c r="T273" s="13">
        <f t="shared" si="18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6">
        <f t="shared" si="16"/>
        <v>1.7743366666666667</v>
      </c>
      <c r="P274">
        <f t="shared" si="17"/>
        <v>81.892461538461546</v>
      </c>
      <c r="Q274" s="7" t="s">
        <v>8310</v>
      </c>
      <c r="R274" s="7" t="s">
        <v>8315</v>
      </c>
      <c r="S274" s="13">
        <f t="shared" si="19"/>
        <v>40235.692025462959</v>
      </c>
      <c r="T274" s="13">
        <f t="shared" si="18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6">
        <f t="shared" si="16"/>
        <v>1.077758</v>
      </c>
      <c r="P275">
        <f t="shared" si="17"/>
        <v>45.667711864406776</v>
      </c>
      <c r="Q275" s="7" t="s">
        <v>8310</v>
      </c>
      <c r="R275" s="7" t="s">
        <v>8315</v>
      </c>
      <c r="S275" s="13">
        <f t="shared" si="19"/>
        <v>40697.29011574074</v>
      </c>
      <c r="T275" s="13">
        <f t="shared" si="18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6">
        <f t="shared" si="16"/>
        <v>1.56</v>
      </c>
      <c r="P276">
        <f t="shared" si="17"/>
        <v>55.221238938053098</v>
      </c>
      <c r="Q276" s="7" t="s">
        <v>8310</v>
      </c>
      <c r="R276" s="7" t="s">
        <v>8315</v>
      </c>
      <c r="S276" s="13">
        <f t="shared" si="19"/>
        <v>40969.704039351847</v>
      </c>
      <c r="T276" s="13">
        <f t="shared" si="18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6">
        <f t="shared" si="16"/>
        <v>1.08395</v>
      </c>
      <c r="P277">
        <f t="shared" si="17"/>
        <v>65.298192771084331</v>
      </c>
      <c r="Q277" s="7" t="s">
        <v>8310</v>
      </c>
      <c r="R277" s="7" t="s">
        <v>8315</v>
      </c>
      <c r="S277" s="13">
        <f t="shared" si="19"/>
        <v>41192.823680555557</v>
      </c>
      <c r="T277" s="13">
        <f t="shared" si="18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6">
        <f t="shared" si="16"/>
        <v>1.476</v>
      </c>
      <c r="P278">
        <f t="shared" si="17"/>
        <v>95.225806451612897</v>
      </c>
      <c r="Q278" s="7" t="s">
        <v>8310</v>
      </c>
      <c r="R278" s="7" t="s">
        <v>8315</v>
      </c>
      <c r="S278" s="13">
        <f t="shared" si="19"/>
        <v>40966.873541666668</v>
      </c>
      <c r="T278" s="13">
        <f t="shared" si="18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6">
        <f t="shared" si="16"/>
        <v>1.1038153846153846</v>
      </c>
      <c r="P279">
        <f t="shared" si="17"/>
        <v>75.444794952681391</v>
      </c>
      <c r="Q279" s="7" t="s">
        <v>8310</v>
      </c>
      <c r="R279" s="7" t="s">
        <v>8315</v>
      </c>
      <c r="S279" s="13">
        <f t="shared" si="19"/>
        <v>42117.68309027778</v>
      </c>
      <c r="T279" s="13">
        <f t="shared" si="18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6">
        <f t="shared" si="16"/>
        <v>1.5034814814814814</v>
      </c>
      <c r="P280">
        <f t="shared" si="17"/>
        <v>97.816867469879512</v>
      </c>
      <c r="Q280" s="7" t="s">
        <v>8310</v>
      </c>
      <c r="R280" s="7" t="s">
        <v>8315</v>
      </c>
      <c r="S280" s="13">
        <f t="shared" si="19"/>
        <v>41163.832627314812</v>
      </c>
      <c r="T280" s="13">
        <f t="shared" si="18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6">
        <f t="shared" si="16"/>
        <v>1.5731829411764706</v>
      </c>
      <c r="P281">
        <f t="shared" si="17"/>
        <v>87.685606557377056</v>
      </c>
      <c r="Q281" s="7" t="s">
        <v>8310</v>
      </c>
      <c r="R281" s="7" t="s">
        <v>8315</v>
      </c>
      <c r="S281" s="13">
        <f t="shared" si="19"/>
        <v>42759.035833333335</v>
      </c>
      <c r="T281" s="13">
        <f t="shared" si="18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6">
        <f t="shared" si="16"/>
        <v>1.5614399999999999</v>
      </c>
      <c r="P282">
        <f t="shared" si="17"/>
        <v>54.748948106591868</v>
      </c>
      <c r="Q282" s="7" t="s">
        <v>8310</v>
      </c>
      <c r="R282" s="7" t="s">
        <v>8315</v>
      </c>
      <c r="S282" s="13">
        <f t="shared" si="19"/>
        <v>41744.382349537038</v>
      </c>
      <c r="T282" s="13">
        <f t="shared" si="18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6">
        <f t="shared" si="16"/>
        <v>1.2058763636363636</v>
      </c>
      <c r="P283">
        <f t="shared" si="17"/>
        <v>83.953417721518989</v>
      </c>
      <c r="Q283" s="7" t="s">
        <v>8310</v>
      </c>
      <c r="R283" s="7" t="s">
        <v>8315</v>
      </c>
      <c r="S283" s="13">
        <f t="shared" si="19"/>
        <v>39949.955011574071</v>
      </c>
      <c r="T283" s="13">
        <f t="shared" si="18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6">
        <f t="shared" si="16"/>
        <v>1.0118888888888888</v>
      </c>
      <c r="P284">
        <f t="shared" si="17"/>
        <v>254.38547486033519</v>
      </c>
      <c r="Q284" s="7" t="s">
        <v>8310</v>
      </c>
      <c r="R284" s="7" t="s">
        <v>8315</v>
      </c>
      <c r="S284" s="13">
        <f t="shared" si="19"/>
        <v>40194.711712962962</v>
      </c>
      <c r="T284" s="13">
        <f t="shared" si="18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6">
        <f t="shared" si="16"/>
        <v>1.142725</v>
      </c>
      <c r="P285">
        <f t="shared" si="17"/>
        <v>101.8269801980198</v>
      </c>
      <c r="Q285" s="7" t="s">
        <v>8310</v>
      </c>
      <c r="R285" s="7" t="s">
        <v>8315</v>
      </c>
      <c r="S285" s="13">
        <f t="shared" si="19"/>
        <v>40675.501666666663</v>
      </c>
      <c r="T285" s="13">
        <f t="shared" si="18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6">
        <f t="shared" si="16"/>
        <v>1.0462615</v>
      </c>
      <c r="P286">
        <f t="shared" si="17"/>
        <v>55.066394736842106</v>
      </c>
      <c r="Q286" s="7" t="s">
        <v>8310</v>
      </c>
      <c r="R286" s="7" t="s">
        <v>8315</v>
      </c>
      <c r="S286" s="13">
        <f t="shared" si="19"/>
        <v>40904.529861111107</v>
      </c>
      <c r="T286" s="13">
        <f t="shared" si="18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6">
        <f t="shared" si="16"/>
        <v>2.2882507142857142</v>
      </c>
      <c r="P287">
        <f t="shared" si="17"/>
        <v>56.901438721136763</v>
      </c>
      <c r="Q287" s="7" t="s">
        <v>8310</v>
      </c>
      <c r="R287" s="7" t="s">
        <v>8315</v>
      </c>
      <c r="S287" s="13">
        <f t="shared" si="19"/>
        <v>41506.547777777778</v>
      </c>
      <c r="T287" s="13">
        <f t="shared" si="18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6">
        <f t="shared" si="16"/>
        <v>1.0915333333333332</v>
      </c>
      <c r="P288">
        <f t="shared" si="17"/>
        <v>121.28148148148148</v>
      </c>
      <c r="Q288" s="7" t="s">
        <v>8310</v>
      </c>
      <c r="R288" s="7" t="s">
        <v>8315</v>
      </c>
      <c r="S288" s="13">
        <f t="shared" si="19"/>
        <v>41313.607916666668</v>
      </c>
      <c r="T288" s="13">
        <f t="shared" si="18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6">
        <f t="shared" si="16"/>
        <v>1.7629999999999999</v>
      </c>
      <c r="P289">
        <f t="shared" si="17"/>
        <v>91.189655172413794</v>
      </c>
      <c r="Q289" s="7" t="s">
        <v>8310</v>
      </c>
      <c r="R289" s="7" t="s">
        <v>8315</v>
      </c>
      <c r="S289" s="13">
        <f t="shared" si="19"/>
        <v>41184.069652777776</v>
      </c>
      <c r="T289" s="13">
        <f t="shared" si="18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6">
        <f t="shared" si="16"/>
        <v>1.0321061999999999</v>
      </c>
      <c r="P290">
        <f t="shared" si="17"/>
        <v>115.44812080536913</v>
      </c>
      <c r="Q290" s="7" t="s">
        <v>8310</v>
      </c>
      <c r="R290" s="7" t="s">
        <v>8315</v>
      </c>
      <c r="S290" s="13">
        <f t="shared" si="19"/>
        <v>41050.960567129623</v>
      </c>
      <c r="T290" s="13">
        <f t="shared" si="18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6">
        <f t="shared" si="16"/>
        <v>1.0482</v>
      </c>
      <c r="P291">
        <f t="shared" si="17"/>
        <v>67.771551724137936</v>
      </c>
      <c r="Q291" s="7" t="s">
        <v>8310</v>
      </c>
      <c r="R291" s="7" t="s">
        <v>8315</v>
      </c>
      <c r="S291" s="13">
        <f t="shared" si="19"/>
        <v>41550.248078703698</v>
      </c>
      <c r="T291" s="13">
        <f t="shared" si="18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6">
        <f t="shared" si="16"/>
        <v>1.0668444444444445</v>
      </c>
      <c r="P292">
        <f t="shared" si="17"/>
        <v>28.576190476190476</v>
      </c>
      <c r="Q292" s="7" t="s">
        <v>8310</v>
      </c>
      <c r="R292" s="7" t="s">
        <v>8315</v>
      </c>
      <c r="S292" s="13">
        <f t="shared" si="19"/>
        <v>40526.160844907405</v>
      </c>
      <c r="T292" s="13">
        <f t="shared" si="18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6">
        <f t="shared" si="16"/>
        <v>1.2001999999999999</v>
      </c>
      <c r="P293">
        <f t="shared" si="17"/>
        <v>46.8828125</v>
      </c>
      <c r="Q293" s="7" t="s">
        <v>8310</v>
      </c>
      <c r="R293" s="7" t="s">
        <v>8315</v>
      </c>
      <c r="S293" s="13">
        <f t="shared" si="19"/>
        <v>41376.560717592591</v>
      </c>
      <c r="T293" s="13">
        <f t="shared" si="18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6">
        <f t="shared" si="16"/>
        <v>1.0150693333333334</v>
      </c>
      <c r="P294">
        <f t="shared" si="17"/>
        <v>154.42231237322514</v>
      </c>
      <c r="Q294" s="7" t="s">
        <v>8310</v>
      </c>
      <c r="R294" s="7" t="s">
        <v>8315</v>
      </c>
      <c r="S294" s="13">
        <f t="shared" si="19"/>
        <v>40812.594895833332</v>
      </c>
      <c r="T294" s="13">
        <f t="shared" si="18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6">
        <f t="shared" si="16"/>
        <v>1.0138461538461538</v>
      </c>
      <c r="P295">
        <f t="shared" si="17"/>
        <v>201.22137404580153</v>
      </c>
      <c r="Q295" s="7" t="s">
        <v>8310</v>
      </c>
      <c r="R295" s="7" t="s">
        <v>8315</v>
      </c>
      <c r="S295" s="13">
        <f t="shared" si="19"/>
        <v>41719.459652777776</v>
      </c>
      <c r="T295" s="13">
        <f t="shared" si="18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6">
        <f t="shared" si="16"/>
        <v>1</v>
      </c>
      <c r="P296">
        <f t="shared" si="17"/>
        <v>100</v>
      </c>
      <c r="Q296" s="7" t="s">
        <v>8310</v>
      </c>
      <c r="R296" s="7" t="s">
        <v>8315</v>
      </c>
      <c r="S296" s="13">
        <f t="shared" si="19"/>
        <v>40342.876087962963</v>
      </c>
      <c r="T296" s="13">
        <f t="shared" si="18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6">
        <f t="shared" si="16"/>
        <v>1.3310911999999999</v>
      </c>
      <c r="P297">
        <f t="shared" si="17"/>
        <v>100.08204511278196</v>
      </c>
      <c r="Q297" s="7" t="s">
        <v>8310</v>
      </c>
      <c r="R297" s="7" t="s">
        <v>8315</v>
      </c>
      <c r="S297" s="13">
        <f t="shared" si="19"/>
        <v>41518.796400462961</v>
      </c>
      <c r="T297" s="13">
        <f t="shared" si="18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6">
        <f t="shared" si="16"/>
        <v>1.187262</v>
      </c>
      <c r="P298">
        <f t="shared" si="17"/>
        <v>230.08953488372092</v>
      </c>
      <c r="Q298" s="7" t="s">
        <v>8310</v>
      </c>
      <c r="R298" s="7" t="s">
        <v>8315</v>
      </c>
      <c r="S298" s="13">
        <f t="shared" si="19"/>
        <v>41134.267164351848</v>
      </c>
      <c r="T298" s="13">
        <f t="shared" si="18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6">
        <f t="shared" si="16"/>
        <v>1.0064</v>
      </c>
      <c r="P299">
        <f t="shared" si="17"/>
        <v>141.74647887323943</v>
      </c>
      <c r="Q299" s="7" t="s">
        <v>8310</v>
      </c>
      <c r="R299" s="7" t="s">
        <v>8315</v>
      </c>
      <c r="S299" s="13">
        <f t="shared" si="19"/>
        <v>42089.519687499997</v>
      </c>
      <c r="T299" s="13">
        <f t="shared" si="18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6">
        <f t="shared" si="16"/>
        <v>1.089324126984127</v>
      </c>
      <c r="P300">
        <f t="shared" si="17"/>
        <v>56.344351395730705</v>
      </c>
      <c r="Q300" s="7" t="s">
        <v>8310</v>
      </c>
      <c r="R300" s="7" t="s">
        <v>8315</v>
      </c>
      <c r="S300" s="13">
        <f t="shared" si="19"/>
        <v>41709.255185185182</v>
      </c>
      <c r="T300" s="13">
        <f t="shared" si="18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6">
        <f t="shared" si="16"/>
        <v>1.789525</v>
      </c>
      <c r="P301">
        <f t="shared" si="17"/>
        <v>73.341188524590166</v>
      </c>
      <c r="Q301" s="7" t="s">
        <v>8310</v>
      </c>
      <c r="R301" s="7" t="s">
        <v>8315</v>
      </c>
      <c r="S301" s="13">
        <f t="shared" si="19"/>
        <v>40469.016898148147</v>
      </c>
      <c r="T301" s="13">
        <f t="shared" si="18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6">
        <f t="shared" si="16"/>
        <v>1.0172264</v>
      </c>
      <c r="P302">
        <f t="shared" si="17"/>
        <v>85.337785234899329</v>
      </c>
      <c r="Q302" s="7" t="s">
        <v>8310</v>
      </c>
      <c r="R302" s="7" t="s">
        <v>8315</v>
      </c>
      <c r="S302" s="13">
        <f t="shared" si="19"/>
        <v>40626.751597222217</v>
      </c>
      <c r="T302" s="13">
        <f t="shared" si="18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6">
        <f t="shared" si="16"/>
        <v>1.1873499999999999</v>
      </c>
      <c r="P303">
        <f t="shared" si="17"/>
        <v>61.496215139442228</v>
      </c>
      <c r="Q303" s="7" t="s">
        <v>8310</v>
      </c>
      <c r="R303" s="7" t="s">
        <v>8315</v>
      </c>
      <c r="S303" s="13">
        <f t="shared" si="19"/>
        <v>41312.529340277775</v>
      </c>
      <c r="T303" s="13">
        <f t="shared" si="18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6">
        <f t="shared" si="16"/>
        <v>1.0045999999999999</v>
      </c>
      <c r="P304">
        <f t="shared" si="17"/>
        <v>93.018518518518519</v>
      </c>
      <c r="Q304" s="7" t="s">
        <v>8310</v>
      </c>
      <c r="R304" s="7" t="s">
        <v>8315</v>
      </c>
      <c r="S304" s="13">
        <f t="shared" si="19"/>
        <v>40933.648587962962</v>
      </c>
      <c r="T304" s="13">
        <f t="shared" si="18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6">
        <f t="shared" si="16"/>
        <v>1.3746666666666667</v>
      </c>
      <c r="P305">
        <f t="shared" si="17"/>
        <v>50.292682926829265</v>
      </c>
      <c r="Q305" s="7" t="s">
        <v>8310</v>
      </c>
      <c r="R305" s="7" t="s">
        <v>8315</v>
      </c>
      <c r="S305" s="13">
        <f t="shared" si="19"/>
        <v>41031.862800925919</v>
      </c>
      <c r="T305" s="13">
        <f t="shared" si="18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6">
        <f t="shared" si="16"/>
        <v>2.3164705882352941</v>
      </c>
      <c r="P306">
        <f t="shared" si="17"/>
        <v>106.43243243243244</v>
      </c>
      <c r="Q306" s="7" t="s">
        <v>8310</v>
      </c>
      <c r="R306" s="7" t="s">
        <v>8315</v>
      </c>
      <c r="S306" s="13">
        <f t="shared" si="19"/>
        <v>41113.88653935185</v>
      </c>
      <c r="T306" s="13">
        <f t="shared" si="18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6">
        <f t="shared" si="16"/>
        <v>1.3033333333333332</v>
      </c>
      <c r="P307">
        <f t="shared" si="17"/>
        <v>51.719576719576722</v>
      </c>
      <c r="Q307" s="7" t="s">
        <v>8310</v>
      </c>
      <c r="R307" s="7" t="s">
        <v>8315</v>
      </c>
      <c r="S307" s="13">
        <f t="shared" si="19"/>
        <v>40948.421863425923</v>
      </c>
      <c r="T307" s="13">
        <f t="shared" si="18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6">
        <f t="shared" si="16"/>
        <v>2.9289999999999998</v>
      </c>
      <c r="P308">
        <f t="shared" si="17"/>
        <v>36.612499999999997</v>
      </c>
      <c r="Q308" s="7" t="s">
        <v>8310</v>
      </c>
      <c r="R308" s="7" t="s">
        <v>8315</v>
      </c>
      <c r="S308" s="13">
        <f t="shared" si="19"/>
        <v>41333.628854166665</v>
      </c>
      <c r="T308" s="13">
        <f t="shared" si="18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6">
        <f t="shared" si="16"/>
        <v>1.1131818181818183</v>
      </c>
      <c r="P309">
        <f t="shared" si="17"/>
        <v>42.517361111111114</v>
      </c>
      <c r="Q309" s="7" t="s">
        <v>8310</v>
      </c>
      <c r="R309" s="7" t="s">
        <v>8315</v>
      </c>
      <c r="S309" s="13">
        <f t="shared" si="19"/>
        <v>41282.736122685186</v>
      </c>
      <c r="T309" s="13">
        <f t="shared" si="18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6">
        <f t="shared" si="16"/>
        <v>1.0556666666666668</v>
      </c>
      <c r="P310">
        <f t="shared" si="17"/>
        <v>62.712871287128714</v>
      </c>
      <c r="Q310" s="7" t="s">
        <v>8310</v>
      </c>
      <c r="R310" s="7" t="s">
        <v>8315</v>
      </c>
      <c r="S310" s="13">
        <f t="shared" si="19"/>
        <v>40567.486226851848</v>
      </c>
      <c r="T310" s="13">
        <f t="shared" si="18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6">
        <f t="shared" si="16"/>
        <v>1.1894444444444445</v>
      </c>
      <c r="P311">
        <f t="shared" si="17"/>
        <v>89.957983193277315</v>
      </c>
      <c r="Q311" s="7" t="s">
        <v>8310</v>
      </c>
      <c r="R311" s="7" t="s">
        <v>8315</v>
      </c>
      <c r="S311" s="13">
        <f t="shared" si="19"/>
        <v>41134.543217592589</v>
      </c>
      <c r="T311" s="13">
        <f t="shared" si="18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6">
        <f t="shared" si="16"/>
        <v>1.04129</v>
      </c>
      <c r="P312">
        <f t="shared" si="17"/>
        <v>28.924722222222222</v>
      </c>
      <c r="Q312" s="7" t="s">
        <v>8310</v>
      </c>
      <c r="R312" s="7" t="s">
        <v>8315</v>
      </c>
      <c r="S312" s="13">
        <f t="shared" si="19"/>
        <v>40820.974803240737</v>
      </c>
      <c r="T312" s="13">
        <f t="shared" si="18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6">
        <f t="shared" si="16"/>
        <v>1.0410165</v>
      </c>
      <c r="P313">
        <f t="shared" si="17"/>
        <v>138.8022</v>
      </c>
      <c r="Q313" s="7" t="s">
        <v>8310</v>
      </c>
      <c r="R313" s="7" t="s">
        <v>8315</v>
      </c>
      <c r="S313" s="13">
        <f t="shared" si="19"/>
        <v>40868.011481481481</v>
      </c>
      <c r="T313" s="13">
        <f t="shared" si="18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6">
        <f t="shared" si="16"/>
        <v>1.1187499999999999</v>
      </c>
      <c r="P314">
        <f t="shared" si="17"/>
        <v>61.301369863013697</v>
      </c>
      <c r="Q314" s="7" t="s">
        <v>8310</v>
      </c>
      <c r="R314" s="7" t="s">
        <v>8315</v>
      </c>
      <c r="S314" s="13">
        <f t="shared" si="19"/>
        <v>41348.669351851851</v>
      </c>
      <c r="T314" s="13">
        <f t="shared" si="18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6">
        <f t="shared" si="16"/>
        <v>1.0473529411764706</v>
      </c>
      <c r="P315">
        <f t="shared" si="17"/>
        <v>80.202702702702709</v>
      </c>
      <c r="Q315" s="7" t="s">
        <v>8310</v>
      </c>
      <c r="R315" s="7" t="s">
        <v>8315</v>
      </c>
      <c r="S315" s="13">
        <f t="shared" si="19"/>
        <v>40357.019606481481</v>
      </c>
      <c r="T315" s="13">
        <f t="shared" si="18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6">
        <f t="shared" si="16"/>
        <v>3.8515000000000001</v>
      </c>
      <c r="P316">
        <f t="shared" si="17"/>
        <v>32.095833333333331</v>
      </c>
      <c r="Q316" s="7" t="s">
        <v>8310</v>
      </c>
      <c r="R316" s="7" t="s">
        <v>8315</v>
      </c>
      <c r="S316" s="13">
        <f t="shared" si="19"/>
        <v>41304.624861111108</v>
      </c>
      <c r="T316" s="13">
        <f t="shared" si="18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6">
        <f t="shared" si="16"/>
        <v>1.01248</v>
      </c>
      <c r="P317">
        <f t="shared" si="17"/>
        <v>200.88888888888889</v>
      </c>
      <c r="Q317" s="7" t="s">
        <v>8310</v>
      </c>
      <c r="R317" s="7" t="s">
        <v>8315</v>
      </c>
      <c r="S317" s="13">
        <f t="shared" si="19"/>
        <v>41113.564050925925</v>
      </c>
      <c r="T317" s="13">
        <f t="shared" si="18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6">
        <f t="shared" si="16"/>
        <v>1.1377333333333333</v>
      </c>
      <c r="P318">
        <f t="shared" si="17"/>
        <v>108.01265822784811</v>
      </c>
      <c r="Q318" s="7" t="s">
        <v>8310</v>
      </c>
      <c r="R318" s="7" t="s">
        <v>8315</v>
      </c>
      <c r="S318" s="13">
        <f t="shared" si="19"/>
        <v>41950.715243055551</v>
      </c>
      <c r="T318" s="13">
        <f t="shared" si="18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6">
        <f t="shared" si="16"/>
        <v>1.0080333333333333</v>
      </c>
      <c r="P319">
        <f t="shared" si="17"/>
        <v>95.699367088607602</v>
      </c>
      <c r="Q319" s="7" t="s">
        <v>8310</v>
      </c>
      <c r="R319" s="7" t="s">
        <v>8315</v>
      </c>
      <c r="S319" s="13">
        <f t="shared" si="19"/>
        <v>41589.468553240738</v>
      </c>
      <c r="T319" s="13">
        <f t="shared" si="18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6">
        <f t="shared" si="16"/>
        <v>2.8332000000000002</v>
      </c>
      <c r="P320">
        <f t="shared" si="17"/>
        <v>49.880281690140848</v>
      </c>
      <c r="Q320" s="7" t="s">
        <v>8310</v>
      </c>
      <c r="R320" s="7" t="s">
        <v>8315</v>
      </c>
      <c r="S320" s="13">
        <f t="shared" si="19"/>
        <v>41329.830451388887</v>
      </c>
      <c r="T320" s="13">
        <f t="shared" si="18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6">
        <f t="shared" si="16"/>
        <v>1.1268</v>
      </c>
      <c r="P321">
        <f t="shared" si="17"/>
        <v>110.47058823529412</v>
      </c>
      <c r="Q321" s="7" t="s">
        <v>8310</v>
      </c>
      <c r="R321" s="7" t="s">
        <v>8315</v>
      </c>
      <c r="S321" s="13">
        <f t="shared" si="19"/>
        <v>40123.629965277774</v>
      </c>
      <c r="T321" s="13">
        <f t="shared" si="18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6">
        <f t="shared" ref="O322:O385" si="20">E322/D322</f>
        <v>1.0658000000000001</v>
      </c>
      <c r="P322">
        <f t="shared" ref="P322:P385" si="21">E322/L322</f>
        <v>134.91139240506328</v>
      </c>
      <c r="Q322" s="7" t="s">
        <v>8310</v>
      </c>
      <c r="R322" s="7" t="s">
        <v>8315</v>
      </c>
      <c r="S322" s="13">
        <f t="shared" si="19"/>
        <v>42331.34297453703</v>
      </c>
      <c r="T322" s="13">
        <f t="shared" ref="T322:T385" si="22">(I322/86400)+25569+(-5/24)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6">
        <f t="shared" si="20"/>
        <v>1.0266285714285714</v>
      </c>
      <c r="P323">
        <f t="shared" si="21"/>
        <v>106.62314540059347</v>
      </c>
      <c r="Q323" s="7" t="s">
        <v>8310</v>
      </c>
      <c r="R323" s="7" t="s">
        <v>8315</v>
      </c>
      <c r="S323" s="13">
        <f t="shared" ref="S323:S386" si="23">(J323/86400)+25569+(-5/24)</f>
        <v>42647.238263888888</v>
      </c>
      <c r="T323" s="13">
        <f t="shared" si="22"/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6">
        <f t="shared" si="20"/>
        <v>1.0791200000000001</v>
      </c>
      <c r="P324">
        <f t="shared" si="21"/>
        <v>145.04301075268816</v>
      </c>
      <c r="Q324" s="7" t="s">
        <v>8310</v>
      </c>
      <c r="R324" s="7" t="s">
        <v>8315</v>
      </c>
      <c r="S324" s="13">
        <f t="shared" si="23"/>
        <v>42473.361666666664</v>
      </c>
      <c r="T324" s="13">
        <f t="shared" si="22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6">
        <f t="shared" si="20"/>
        <v>1.2307407407407407</v>
      </c>
      <c r="P325">
        <f t="shared" si="21"/>
        <v>114.58620689655173</v>
      </c>
      <c r="Q325" s="7" t="s">
        <v>8310</v>
      </c>
      <c r="R325" s="7" t="s">
        <v>8315</v>
      </c>
      <c r="S325" s="13">
        <f t="shared" si="23"/>
        <v>42697.113032407404</v>
      </c>
      <c r="T325" s="13">
        <f t="shared" si="22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6">
        <f t="shared" si="20"/>
        <v>1.016</v>
      </c>
      <c r="P326">
        <f t="shared" si="21"/>
        <v>105.3170731707317</v>
      </c>
      <c r="Q326" s="7" t="s">
        <v>8310</v>
      </c>
      <c r="R326" s="7" t="s">
        <v>8315</v>
      </c>
      <c r="S326" s="13">
        <f t="shared" si="23"/>
        <v>42184.417916666665</v>
      </c>
      <c r="T326" s="13">
        <f t="shared" si="22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6">
        <f t="shared" si="20"/>
        <v>1.04396</v>
      </c>
      <c r="P327">
        <f t="shared" si="21"/>
        <v>70.921195652173907</v>
      </c>
      <c r="Q327" s="7" t="s">
        <v>8310</v>
      </c>
      <c r="R327" s="7" t="s">
        <v>8315</v>
      </c>
      <c r="S327" s="13">
        <f t="shared" si="23"/>
        <v>42688.979548611103</v>
      </c>
      <c r="T327" s="13">
        <f t="shared" si="22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6">
        <f t="shared" si="20"/>
        <v>1.1292973333333334</v>
      </c>
      <c r="P328">
        <f t="shared" si="21"/>
        <v>147.17167680278018</v>
      </c>
      <c r="Q328" s="7" t="s">
        <v>8310</v>
      </c>
      <c r="R328" s="7" t="s">
        <v>8315</v>
      </c>
      <c r="S328" s="13">
        <f t="shared" si="23"/>
        <v>42775.106550925928</v>
      </c>
      <c r="T328" s="13">
        <f t="shared" si="22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6">
        <f t="shared" si="20"/>
        <v>1.3640000000000001</v>
      </c>
      <c r="P329">
        <f t="shared" si="21"/>
        <v>160.47058823529412</v>
      </c>
      <c r="Q329" s="7" t="s">
        <v>8310</v>
      </c>
      <c r="R329" s="7" t="s">
        <v>8315</v>
      </c>
      <c r="S329" s="13">
        <f t="shared" si="23"/>
        <v>42058.026956018519</v>
      </c>
      <c r="T329" s="13">
        <f t="shared" si="22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6">
        <f t="shared" si="20"/>
        <v>1.036144</v>
      </c>
      <c r="P330">
        <f t="shared" si="21"/>
        <v>156.04578313253012</v>
      </c>
      <c r="Q330" s="7" t="s">
        <v>8310</v>
      </c>
      <c r="R330" s="7" t="s">
        <v>8315</v>
      </c>
      <c r="S330" s="13">
        <f t="shared" si="23"/>
        <v>42278.738287037035</v>
      </c>
      <c r="T330" s="13">
        <f t="shared" si="22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6">
        <f t="shared" si="20"/>
        <v>1.0549999999999999</v>
      </c>
      <c r="P331">
        <f t="shared" si="21"/>
        <v>63.17365269461078</v>
      </c>
      <c r="Q331" s="7" t="s">
        <v>8310</v>
      </c>
      <c r="R331" s="7" t="s">
        <v>8315</v>
      </c>
      <c r="S331" s="13">
        <f t="shared" si="23"/>
        <v>42291.258414351854</v>
      </c>
      <c r="T331" s="13">
        <f t="shared" si="22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6">
        <f t="shared" si="20"/>
        <v>1.0182857142857142</v>
      </c>
      <c r="P332">
        <f t="shared" si="21"/>
        <v>104.82352941176471</v>
      </c>
      <c r="Q332" s="7" t="s">
        <v>8310</v>
      </c>
      <c r="R332" s="7" t="s">
        <v>8315</v>
      </c>
      <c r="S332" s="13">
        <f t="shared" si="23"/>
        <v>41379.307442129626</v>
      </c>
      <c r="T332" s="13">
        <f t="shared" si="22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6">
        <f t="shared" si="20"/>
        <v>1.0660499999999999</v>
      </c>
      <c r="P333">
        <f t="shared" si="21"/>
        <v>97.356164383561648</v>
      </c>
      <c r="Q333" s="7" t="s">
        <v>8310</v>
      </c>
      <c r="R333" s="7" t="s">
        <v>8315</v>
      </c>
      <c r="S333" s="13">
        <f t="shared" si="23"/>
        <v>42507.373078703698</v>
      </c>
      <c r="T333" s="13">
        <f t="shared" si="22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6">
        <f t="shared" si="20"/>
        <v>1.13015</v>
      </c>
      <c r="P334">
        <f t="shared" si="21"/>
        <v>203.63063063063063</v>
      </c>
      <c r="Q334" s="7" t="s">
        <v>8310</v>
      </c>
      <c r="R334" s="7" t="s">
        <v>8315</v>
      </c>
      <c r="S334" s="13">
        <f t="shared" si="23"/>
        <v>42263.471956018511</v>
      </c>
      <c r="T334" s="13">
        <f t="shared" si="22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6">
        <f t="shared" si="20"/>
        <v>1.252275</v>
      </c>
      <c r="P335">
        <f t="shared" si="21"/>
        <v>188.31203007518798</v>
      </c>
      <c r="Q335" s="7" t="s">
        <v>8310</v>
      </c>
      <c r="R335" s="7" t="s">
        <v>8315</v>
      </c>
      <c r="S335" s="13">
        <f t="shared" si="23"/>
        <v>42437.428136574068</v>
      </c>
      <c r="T335" s="13">
        <f t="shared" si="22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6">
        <f t="shared" si="20"/>
        <v>1.0119</v>
      </c>
      <c r="P336">
        <f t="shared" si="21"/>
        <v>146.65217391304347</v>
      </c>
      <c r="Q336" s="7" t="s">
        <v>8310</v>
      </c>
      <c r="R336" s="7" t="s">
        <v>8315</v>
      </c>
      <c r="S336" s="13">
        <f t="shared" si="23"/>
        <v>42101.474039351851</v>
      </c>
      <c r="T336" s="13">
        <f t="shared" si="22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6">
        <f t="shared" si="20"/>
        <v>1.0276470588235294</v>
      </c>
      <c r="P337">
        <f t="shared" si="21"/>
        <v>109.1875</v>
      </c>
      <c r="Q337" s="7" t="s">
        <v>8310</v>
      </c>
      <c r="R337" s="7" t="s">
        <v>8315</v>
      </c>
      <c r="S337" s="13">
        <f t="shared" si="23"/>
        <v>42101.529108796291</v>
      </c>
      <c r="T337" s="13">
        <f t="shared" si="22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6">
        <f t="shared" si="20"/>
        <v>1.1683911999999999</v>
      </c>
      <c r="P338">
        <f t="shared" si="21"/>
        <v>59.249046653144013</v>
      </c>
      <c r="Q338" s="7" t="s">
        <v>8310</v>
      </c>
      <c r="R338" s="7" t="s">
        <v>8315</v>
      </c>
      <c r="S338" s="13">
        <f t="shared" si="23"/>
        <v>42291.387939814813</v>
      </c>
      <c r="T338" s="13">
        <f t="shared" si="22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6">
        <f t="shared" si="20"/>
        <v>1.0116833333333335</v>
      </c>
      <c r="P339">
        <f t="shared" si="21"/>
        <v>97.904838709677421</v>
      </c>
      <c r="Q339" s="7" t="s">
        <v>8310</v>
      </c>
      <c r="R339" s="7" t="s">
        <v>8315</v>
      </c>
      <c r="S339" s="13">
        <f t="shared" si="23"/>
        <v>42046.920231481483</v>
      </c>
      <c r="T339" s="13">
        <f t="shared" si="22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6">
        <f t="shared" si="20"/>
        <v>1.1013360000000001</v>
      </c>
      <c r="P340">
        <f t="shared" si="21"/>
        <v>70.000169491525426</v>
      </c>
      <c r="Q340" s="7" t="s">
        <v>8310</v>
      </c>
      <c r="R340" s="7" t="s">
        <v>8315</v>
      </c>
      <c r="S340" s="13">
        <f t="shared" si="23"/>
        <v>42559.547337962962</v>
      </c>
      <c r="T340" s="13">
        <f t="shared" si="22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6">
        <f t="shared" si="20"/>
        <v>1.0808333333333333</v>
      </c>
      <c r="P341">
        <f t="shared" si="21"/>
        <v>72.865168539325836</v>
      </c>
      <c r="Q341" s="7" t="s">
        <v>8310</v>
      </c>
      <c r="R341" s="7" t="s">
        <v>8315</v>
      </c>
      <c r="S341" s="13">
        <f t="shared" si="23"/>
        <v>42093.551712962959</v>
      </c>
      <c r="T341" s="13">
        <f t="shared" si="22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6">
        <f t="shared" si="20"/>
        <v>1.2502285714285715</v>
      </c>
      <c r="P342">
        <f t="shared" si="21"/>
        <v>146.34782608695653</v>
      </c>
      <c r="Q342" s="7" t="s">
        <v>8310</v>
      </c>
      <c r="R342" s="7" t="s">
        <v>8315</v>
      </c>
      <c r="S342" s="13">
        <f t="shared" si="23"/>
        <v>42772.460729166669</v>
      </c>
      <c r="T342" s="13">
        <f t="shared" si="22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6">
        <f t="shared" si="20"/>
        <v>1.0671428571428572</v>
      </c>
      <c r="P343">
        <f t="shared" si="21"/>
        <v>67.909090909090907</v>
      </c>
      <c r="Q343" s="7" t="s">
        <v>8310</v>
      </c>
      <c r="R343" s="7" t="s">
        <v>8315</v>
      </c>
      <c r="S343" s="13">
        <f t="shared" si="23"/>
        <v>41894.671273148146</v>
      </c>
      <c r="T343" s="13">
        <f t="shared" si="22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6">
        <f t="shared" si="20"/>
        <v>1.0036639999999999</v>
      </c>
      <c r="P344">
        <f t="shared" si="21"/>
        <v>169.85083076923075</v>
      </c>
      <c r="Q344" s="7" t="s">
        <v>8310</v>
      </c>
      <c r="R344" s="7" t="s">
        <v>8315</v>
      </c>
      <c r="S344" s="13">
        <f t="shared" si="23"/>
        <v>42459.572511574072</v>
      </c>
      <c r="T344" s="13">
        <f t="shared" si="22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6">
        <f t="shared" si="20"/>
        <v>1.0202863333333334</v>
      </c>
      <c r="P345">
        <f t="shared" si="21"/>
        <v>58.413339694656486</v>
      </c>
      <c r="Q345" s="7" t="s">
        <v>8310</v>
      </c>
      <c r="R345" s="7" t="s">
        <v>8315</v>
      </c>
      <c r="S345" s="13">
        <f t="shared" si="23"/>
        <v>41926.529456018514</v>
      </c>
      <c r="T345" s="13">
        <f t="shared" si="22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6">
        <f t="shared" si="20"/>
        <v>1.0208358208955224</v>
      </c>
      <c r="P346">
        <f t="shared" si="21"/>
        <v>119.99298245614035</v>
      </c>
      <c r="Q346" s="7" t="s">
        <v>8310</v>
      </c>
      <c r="R346" s="7" t="s">
        <v>8315</v>
      </c>
      <c r="S346" s="13">
        <f t="shared" si="23"/>
        <v>42111.762662037036</v>
      </c>
      <c r="T346" s="13">
        <f t="shared" si="22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6">
        <f t="shared" si="20"/>
        <v>1.2327586206896552</v>
      </c>
      <c r="P347">
        <f t="shared" si="21"/>
        <v>99.860335195530723</v>
      </c>
      <c r="Q347" s="7" t="s">
        <v>8310</v>
      </c>
      <c r="R347" s="7" t="s">
        <v>8315</v>
      </c>
      <c r="S347" s="13">
        <f t="shared" si="23"/>
        <v>42114.735995370364</v>
      </c>
      <c r="T347" s="13">
        <f t="shared" si="22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6">
        <f t="shared" si="20"/>
        <v>1.7028880000000002</v>
      </c>
      <c r="P348">
        <f t="shared" si="21"/>
        <v>90.579148936170213</v>
      </c>
      <c r="Q348" s="7" t="s">
        <v>8310</v>
      </c>
      <c r="R348" s="7" t="s">
        <v>8315</v>
      </c>
      <c r="S348" s="13">
        <f t="shared" si="23"/>
        <v>42261.291909722218</v>
      </c>
      <c r="T348" s="13">
        <f t="shared" si="22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6">
        <f t="shared" si="20"/>
        <v>1.1159049999999999</v>
      </c>
      <c r="P349">
        <f t="shared" si="21"/>
        <v>117.77361477572559</v>
      </c>
      <c r="Q349" s="7" t="s">
        <v>8310</v>
      </c>
      <c r="R349" s="7" t="s">
        <v>8315</v>
      </c>
      <c r="S349" s="13">
        <f t="shared" si="23"/>
        <v>42292.287141203698</v>
      </c>
      <c r="T349" s="13">
        <f t="shared" si="22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6">
        <f t="shared" si="20"/>
        <v>1.03</v>
      </c>
      <c r="P350">
        <f t="shared" si="21"/>
        <v>86.554621848739501</v>
      </c>
      <c r="Q350" s="7" t="s">
        <v>8310</v>
      </c>
      <c r="R350" s="7" t="s">
        <v>8315</v>
      </c>
      <c r="S350" s="13">
        <f t="shared" si="23"/>
        <v>42207.378657407404</v>
      </c>
      <c r="T350" s="13">
        <f t="shared" si="22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6">
        <f t="shared" si="20"/>
        <v>1.0663570159857905</v>
      </c>
      <c r="P351">
        <f t="shared" si="21"/>
        <v>71.899281437125751</v>
      </c>
      <c r="Q351" s="7" t="s">
        <v>8310</v>
      </c>
      <c r="R351" s="7" t="s">
        <v>8315</v>
      </c>
      <c r="S351" s="13">
        <f t="shared" si="23"/>
        <v>42760.290601851848</v>
      </c>
      <c r="T351" s="13">
        <f t="shared" si="22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6">
        <f t="shared" si="20"/>
        <v>1.1476</v>
      </c>
      <c r="P352">
        <f t="shared" si="21"/>
        <v>129.81900452488688</v>
      </c>
      <c r="Q352" s="7" t="s">
        <v>8310</v>
      </c>
      <c r="R352" s="7" t="s">
        <v>8315</v>
      </c>
      <c r="S352" s="13">
        <f t="shared" si="23"/>
        <v>42585.857743055552</v>
      </c>
      <c r="T352" s="13">
        <f t="shared" si="22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6">
        <f t="shared" si="20"/>
        <v>1.2734117647058822</v>
      </c>
      <c r="P353">
        <f t="shared" si="21"/>
        <v>44.912863070539416</v>
      </c>
      <c r="Q353" s="7" t="s">
        <v>8310</v>
      </c>
      <c r="R353" s="7" t="s">
        <v>8315</v>
      </c>
      <c r="S353" s="13">
        <f t="shared" si="23"/>
        <v>42427.75641203703</v>
      </c>
      <c r="T353" s="13">
        <f t="shared" si="22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6">
        <f t="shared" si="20"/>
        <v>1.1656</v>
      </c>
      <c r="P354">
        <f t="shared" si="21"/>
        <v>40.755244755244753</v>
      </c>
      <c r="Q354" s="7" t="s">
        <v>8310</v>
      </c>
      <c r="R354" s="7" t="s">
        <v>8315</v>
      </c>
      <c r="S354" s="13">
        <f t="shared" si="23"/>
        <v>41889.959120370368</v>
      </c>
      <c r="T354" s="13">
        <f t="shared" si="22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6">
        <f t="shared" si="20"/>
        <v>1.0861819426615318</v>
      </c>
      <c r="P355">
        <f t="shared" si="21"/>
        <v>103.52394779771615</v>
      </c>
      <c r="Q355" s="7" t="s">
        <v>8310</v>
      </c>
      <c r="R355" s="7" t="s">
        <v>8315</v>
      </c>
      <c r="S355" s="13">
        <f t="shared" si="23"/>
        <v>42297.583553240744</v>
      </c>
      <c r="T355" s="13">
        <f t="shared" si="22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6">
        <f t="shared" si="20"/>
        <v>1.0394285714285714</v>
      </c>
      <c r="P356">
        <f t="shared" si="21"/>
        <v>125.44827586206897</v>
      </c>
      <c r="Q356" s="7" t="s">
        <v>8310</v>
      </c>
      <c r="R356" s="7" t="s">
        <v>8315</v>
      </c>
      <c r="S356" s="13">
        <f t="shared" si="23"/>
        <v>42438.619456018518</v>
      </c>
      <c r="T356" s="13">
        <f t="shared" si="22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6">
        <f t="shared" si="20"/>
        <v>1.1625714285714286</v>
      </c>
      <c r="P357">
        <f t="shared" si="21"/>
        <v>246.60606060606059</v>
      </c>
      <c r="Q357" s="7" t="s">
        <v>8310</v>
      </c>
      <c r="R357" s="7" t="s">
        <v>8315</v>
      </c>
      <c r="S357" s="13">
        <f t="shared" si="23"/>
        <v>41943.0855787037</v>
      </c>
      <c r="T357" s="13">
        <f t="shared" si="22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6">
        <f t="shared" si="20"/>
        <v>1.0269239999999999</v>
      </c>
      <c r="P358">
        <f t="shared" si="21"/>
        <v>79.401340206185566</v>
      </c>
      <c r="Q358" s="7" t="s">
        <v>8310</v>
      </c>
      <c r="R358" s="7" t="s">
        <v>8315</v>
      </c>
      <c r="S358" s="13">
        <f t="shared" si="23"/>
        <v>42415.594826388886</v>
      </c>
      <c r="T358" s="13">
        <f t="shared" si="22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6">
        <f t="shared" si="20"/>
        <v>1.74</v>
      </c>
      <c r="P359">
        <f t="shared" si="21"/>
        <v>86.138613861386133</v>
      </c>
      <c r="Q359" s="7" t="s">
        <v>8310</v>
      </c>
      <c r="R359" s="7" t="s">
        <v>8315</v>
      </c>
      <c r="S359" s="13">
        <f t="shared" si="23"/>
        <v>42078.01385416666</v>
      </c>
      <c r="T359" s="13">
        <f t="shared" si="22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6">
        <f t="shared" si="20"/>
        <v>1.03088</v>
      </c>
      <c r="P360">
        <f t="shared" si="21"/>
        <v>193.04868913857678</v>
      </c>
      <c r="Q360" s="7" t="s">
        <v>8310</v>
      </c>
      <c r="R360" s="7" t="s">
        <v>8315</v>
      </c>
      <c r="S360" s="13">
        <f t="shared" si="23"/>
        <v>42507.651863425919</v>
      </c>
      <c r="T360" s="13">
        <f t="shared" si="22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6">
        <f t="shared" si="20"/>
        <v>1.0485537190082646</v>
      </c>
      <c r="P361">
        <f t="shared" si="21"/>
        <v>84.023178807947019</v>
      </c>
      <c r="Q361" s="7" t="s">
        <v>8310</v>
      </c>
      <c r="R361" s="7" t="s">
        <v>8315</v>
      </c>
      <c r="S361" s="13">
        <f t="shared" si="23"/>
        <v>41934.86215277778</v>
      </c>
      <c r="T361" s="13">
        <f t="shared" si="22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6">
        <f t="shared" si="20"/>
        <v>1.0137499999999999</v>
      </c>
      <c r="P362">
        <f t="shared" si="21"/>
        <v>139.82758620689654</v>
      </c>
      <c r="Q362" s="7" t="s">
        <v>8310</v>
      </c>
      <c r="R362" s="7" t="s">
        <v>8315</v>
      </c>
      <c r="S362" s="13">
        <f t="shared" si="23"/>
        <v>42163.689583333333</v>
      </c>
      <c r="T362" s="13">
        <f t="shared" si="22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6">
        <f t="shared" si="20"/>
        <v>1.1107699999999998</v>
      </c>
      <c r="P363">
        <f t="shared" si="21"/>
        <v>109.82189265536722</v>
      </c>
      <c r="Q363" s="7" t="s">
        <v>8310</v>
      </c>
      <c r="R363" s="7" t="s">
        <v>8315</v>
      </c>
      <c r="S363" s="13">
        <f t="shared" si="23"/>
        <v>41935.792893518512</v>
      </c>
      <c r="T363" s="13">
        <f t="shared" si="22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6">
        <f t="shared" si="20"/>
        <v>1.2415933781686497</v>
      </c>
      <c r="P364">
        <f t="shared" si="21"/>
        <v>139.53488372093022</v>
      </c>
      <c r="Q364" s="7" t="s">
        <v>8310</v>
      </c>
      <c r="R364" s="7" t="s">
        <v>8315</v>
      </c>
      <c r="S364" s="13">
        <f t="shared" si="23"/>
        <v>41837.002210648148</v>
      </c>
      <c r="T364" s="13">
        <f t="shared" si="22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6">
        <f t="shared" si="20"/>
        <v>1.0133333333333334</v>
      </c>
      <c r="P365">
        <f t="shared" si="21"/>
        <v>347.84615384615387</v>
      </c>
      <c r="Q365" s="7" t="s">
        <v>8310</v>
      </c>
      <c r="R365" s="7" t="s">
        <v>8315</v>
      </c>
      <c r="S365" s="13">
        <f t="shared" si="23"/>
        <v>40255.53629629629</v>
      </c>
      <c r="T365" s="13">
        <f t="shared" si="22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6">
        <f t="shared" si="20"/>
        <v>1.1016142857142857</v>
      </c>
      <c r="P366">
        <f t="shared" si="21"/>
        <v>68.24159292035398</v>
      </c>
      <c r="Q366" s="7" t="s">
        <v>8310</v>
      </c>
      <c r="R366" s="7" t="s">
        <v>8315</v>
      </c>
      <c r="S366" s="13">
        <f t="shared" si="23"/>
        <v>41780.651296296295</v>
      </c>
      <c r="T366" s="13">
        <f t="shared" si="22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6">
        <f t="shared" si="20"/>
        <v>1.0397333333333334</v>
      </c>
      <c r="P367">
        <f t="shared" si="21"/>
        <v>239.93846153846152</v>
      </c>
      <c r="Q367" s="7" t="s">
        <v>8310</v>
      </c>
      <c r="R367" s="7" t="s">
        <v>8315</v>
      </c>
      <c r="S367" s="13">
        <f t="shared" si="23"/>
        <v>41668.398136574069</v>
      </c>
      <c r="T367" s="13">
        <f t="shared" si="22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6">
        <f t="shared" si="20"/>
        <v>1.013157894736842</v>
      </c>
      <c r="P368">
        <f t="shared" si="21"/>
        <v>287.31343283582089</v>
      </c>
      <c r="Q368" s="7" t="s">
        <v>8310</v>
      </c>
      <c r="R368" s="7" t="s">
        <v>8315</v>
      </c>
      <c r="S368" s="13">
        <f t="shared" si="23"/>
        <v>41019.584699074076</v>
      </c>
      <c r="T368" s="13">
        <f t="shared" si="22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6">
        <f t="shared" si="20"/>
        <v>1.033501</v>
      </c>
      <c r="P369">
        <f t="shared" si="21"/>
        <v>86.84882352941176</v>
      </c>
      <c r="Q369" s="7" t="s">
        <v>8310</v>
      </c>
      <c r="R369" s="7" t="s">
        <v>8315</v>
      </c>
      <c r="S369" s="13">
        <f t="shared" si="23"/>
        <v>41355.368958333333</v>
      </c>
      <c r="T369" s="13">
        <f t="shared" si="22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6">
        <f t="shared" si="20"/>
        <v>1.04112</v>
      </c>
      <c r="P370">
        <f t="shared" si="21"/>
        <v>81.84905660377359</v>
      </c>
      <c r="Q370" s="7" t="s">
        <v>8310</v>
      </c>
      <c r="R370" s="7" t="s">
        <v>8315</v>
      </c>
      <c r="S370" s="13">
        <f t="shared" si="23"/>
        <v>42043.397245370368</v>
      </c>
      <c r="T370" s="13">
        <f t="shared" si="22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6">
        <f t="shared" si="20"/>
        <v>1.1015569230769231</v>
      </c>
      <c r="P371">
        <f t="shared" si="21"/>
        <v>42.874970059880241</v>
      </c>
      <c r="Q371" s="7" t="s">
        <v>8310</v>
      </c>
      <c r="R371" s="7" t="s">
        <v>8315</v>
      </c>
      <c r="S371" s="13">
        <f t="shared" si="23"/>
        <v>40893.3433912037</v>
      </c>
      <c r="T371" s="13">
        <f t="shared" si="22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6">
        <f t="shared" si="20"/>
        <v>1.2202</v>
      </c>
      <c r="P372">
        <f t="shared" si="21"/>
        <v>709.41860465116281</v>
      </c>
      <c r="Q372" s="7" t="s">
        <v>8310</v>
      </c>
      <c r="R372" s="7" t="s">
        <v>8315</v>
      </c>
      <c r="S372" s="13">
        <f t="shared" si="23"/>
        <v>42711.586805555555</v>
      </c>
      <c r="T372" s="13">
        <f t="shared" si="22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6">
        <f t="shared" si="20"/>
        <v>1.1416866666666667</v>
      </c>
      <c r="P373">
        <f t="shared" si="21"/>
        <v>161.25517890772127</v>
      </c>
      <c r="Q373" s="7" t="s">
        <v>8310</v>
      </c>
      <c r="R373" s="7" t="s">
        <v>8315</v>
      </c>
      <c r="S373" s="13">
        <f t="shared" si="23"/>
        <v>41261.559479166666</v>
      </c>
      <c r="T373" s="13">
        <f t="shared" si="22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6">
        <f t="shared" si="20"/>
        <v>1.2533333333333334</v>
      </c>
      <c r="P374">
        <f t="shared" si="21"/>
        <v>41.777777777777779</v>
      </c>
      <c r="Q374" s="7" t="s">
        <v>8310</v>
      </c>
      <c r="R374" s="7" t="s">
        <v>8315</v>
      </c>
      <c r="S374" s="13">
        <f t="shared" si="23"/>
        <v>42425.368564814817</v>
      </c>
      <c r="T374" s="13">
        <f t="shared" si="22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6">
        <f t="shared" si="20"/>
        <v>1.0666666666666667</v>
      </c>
      <c r="P375">
        <f t="shared" si="21"/>
        <v>89.887640449438209</v>
      </c>
      <c r="Q375" s="7" t="s">
        <v>8310</v>
      </c>
      <c r="R375" s="7" t="s">
        <v>8315</v>
      </c>
      <c r="S375" s="13">
        <f t="shared" si="23"/>
        <v>41078.703680555554</v>
      </c>
      <c r="T375" s="13">
        <f t="shared" si="22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6">
        <f t="shared" si="20"/>
        <v>1.3065</v>
      </c>
      <c r="P376">
        <f t="shared" si="21"/>
        <v>45.051724137931032</v>
      </c>
      <c r="Q376" s="7" t="s">
        <v>8310</v>
      </c>
      <c r="R376" s="7" t="s">
        <v>8315</v>
      </c>
      <c r="S376" s="13">
        <f t="shared" si="23"/>
        <v>40757.680914351848</v>
      </c>
      <c r="T376" s="13">
        <f t="shared" si="22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6">
        <f t="shared" si="20"/>
        <v>1.2</v>
      </c>
      <c r="P377">
        <f t="shared" si="21"/>
        <v>42.857142857142854</v>
      </c>
      <c r="Q377" s="7" t="s">
        <v>8310</v>
      </c>
      <c r="R377" s="7" t="s">
        <v>8315</v>
      </c>
      <c r="S377" s="13">
        <f t="shared" si="23"/>
        <v>41657.77674768518</v>
      </c>
      <c r="T377" s="13">
        <f t="shared" si="22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6">
        <f t="shared" si="20"/>
        <v>1.0595918367346939</v>
      </c>
      <c r="P378">
        <f t="shared" si="21"/>
        <v>54.083333333333336</v>
      </c>
      <c r="Q378" s="7" t="s">
        <v>8310</v>
      </c>
      <c r="R378" s="7" t="s">
        <v>8315</v>
      </c>
      <c r="S378" s="13">
        <f t="shared" si="23"/>
        <v>42576.244398148141</v>
      </c>
      <c r="T378" s="13">
        <f t="shared" si="22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6">
        <f t="shared" si="20"/>
        <v>1.1439999999999999</v>
      </c>
      <c r="P379">
        <f t="shared" si="21"/>
        <v>103.21804511278195</v>
      </c>
      <c r="Q379" s="7" t="s">
        <v>8310</v>
      </c>
      <c r="R379" s="7" t="s">
        <v>8315</v>
      </c>
      <c r="S379" s="13">
        <f t="shared" si="23"/>
        <v>42292.042453703696</v>
      </c>
      <c r="T379" s="13">
        <f t="shared" si="22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6">
        <f t="shared" si="20"/>
        <v>1.1176666666666666</v>
      </c>
      <c r="P380">
        <f t="shared" si="21"/>
        <v>40.397590361445786</v>
      </c>
      <c r="Q380" s="7" t="s">
        <v>8310</v>
      </c>
      <c r="R380" s="7" t="s">
        <v>8315</v>
      </c>
      <c r="S380" s="13">
        <f t="shared" si="23"/>
        <v>42370.363518518519</v>
      </c>
      <c r="T380" s="13">
        <f t="shared" si="22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6">
        <f t="shared" si="20"/>
        <v>1.1608000000000001</v>
      </c>
      <c r="P381">
        <f t="shared" si="21"/>
        <v>116.85906040268456</v>
      </c>
      <c r="Q381" s="7" t="s">
        <v>8310</v>
      </c>
      <c r="R381" s="7" t="s">
        <v>8315</v>
      </c>
      <c r="S381" s="13">
        <f t="shared" si="23"/>
        <v>40987.479999999996</v>
      </c>
      <c r="T381" s="13">
        <f t="shared" si="22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6">
        <f t="shared" si="20"/>
        <v>1.415</v>
      </c>
      <c r="P382">
        <f t="shared" si="21"/>
        <v>115.51020408163265</v>
      </c>
      <c r="Q382" s="7" t="s">
        <v>8310</v>
      </c>
      <c r="R382" s="7" t="s">
        <v>8315</v>
      </c>
      <c r="S382" s="13">
        <f t="shared" si="23"/>
        <v>42367.511481481481</v>
      </c>
      <c r="T382" s="13">
        <f t="shared" si="22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6">
        <f t="shared" si="20"/>
        <v>1.0472999999999999</v>
      </c>
      <c r="P383">
        <f t="shared" si="21"/>
        <v>104.31274900398407</v>
      </c>
      <c r="Q383" s="7" t="s">
        <v>8310</v>
      </c>
      <c r="R383" s="7" t="s">
        <v>8315</v>
      </c>
      <c r="S383" s="13">
        <f t="shared" si="23"/>
        <v>41085.48978009259</v>
      </c>
      <c r="T383" s="13">
        <f t="shared" si="22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6">
        <f t="shared" si="20"/>
        <v>2.5583333333333331</v>
      </c>
      <c r="P384">
        <f t="shared" si="21"/>
        <v>69.772727272727266</v>
      </c>
      <c r="Q384" s="7" t="s">
        <v>8310</v>
      </c>
      <c r="R384" s="7" t="s">
        <v>8315</v>
      </c>
      <c r="S384" s="13">
        <f t="shared" si="23"/>
        <v>41144.501157407409</v>
      </c>
      <c r="T384" s="13">
        <f t="shared" si="22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6">
        <f t="shared" si="20"/>
        <v>2.0670670670670672</v>
      </c>
      <c r="P385">
        <f t="shared" si="21"/>
        <v>43.020833333333336</v>
      </c>
      <c r="Q385" s="7" t="s">
        <v>8310</v>
      </c>
      <c r="R385" s="7" t="s">
        <v>8315</v>
      </c>
      <c r="S385" s="13">
        <f t="shared" si="23"/>
        <v>41754.90924768518</v>
      </c>
      <c r="T385" s="13">
        <f t="shared" si="22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6">
        <f t="shared" ref="O386:O449" si="24">E386/D386</f>
        <v>1.1210500000000001</v>
      </c>
      <c r="P386">
        <f t="shared" ref="P386:P449" si="25">E386/L386</f>
        <v>58.540469973890339</v>
      </c>
      <c r="Q386" s="7" t="s">
        <v>8310</v>
      </c>
      <c r="R386" s="7" t="s">
        <v>8315</v>
      </c>
      <c r="S386" s="13">
        <f t="shared" si="23"/>
        <v>41980.573460648149</v>
      </c>
      <c r="T386" s="13">
        <f t="shared" ref="T386:T449" si="26">(I386/86400)+25569+(-5/24)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6">
        <f t="shared" si="24"/>
        <v>1.05982</v>
      </c>
      <c r="P387">
        <f t="shared" si="25"/>
        <v>111.79535864978902</v>
      </c>
      <c r="Q387" s="7" t="s">
        <v>8310</v>
      </c>
      <c r="R387" s="7" t="s">
        <v>8315</v>
      </c>
      <c r="S387" s="13">
        <f t="shared" ref="S387:S450" si="27">(J387/86400)+25569+(-5/24)</f>
        <v>41934.376168981478</v>
      </c>
      <c r="T387" s="13">
        <f t="shared" si="26"/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6">
        <f t="shared" si="24"/>
        <v>1.0016666666666667</v>
      </c>
      <c r="P388">
        <f t="shared" si="25"/>
        <v>46.230769230769234</v>
      </c>
      <c r="Q388" s="7" t="s">
        <v>8310</v>
      </c>
      <c r="R388" s="7" t="s">
        <v>8315</v>
      </c>
      <c r="S388" s="13">
        <f t="shared" si="27"/>
        <v>42211.742951388886</v>
      </c>
      <c r="T388" s="13">
        <f t="shared" si="26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6">
        <f t="shared" si="24"/>
        <v>2.1398947368421051</v>
      </c>
      <c r="P389">
        <f t="shared" si="25"/>
        <v>144.69039145907473</v>
      </c>
      <c r="Q389" s="7" t="s">
        <v>8310</v>
      </c>
      <c r="R389" s="7" t="s">
        <v>8315</v>
      </c>
      <c r="S389" s="13">
        <f t="shared" si="27"/>
        <v>42200.468263888884</v>
      </c>
      <c r="T389" s="13">
        <f t="shared" si="26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6">
        <f t="shared" si="24"/>
        <v>1.2616000000000001</v>
      </c>
      <c r="P390">
        <f t="shared" si="25"/>
        <v>88.845070422535215</v>
      </c>
      <c r="Q390" s="7" t="s">
        <v>8310</v>
      </c>
      <c r="R390" s="7" t="s">
        <v>8315</v>
      </c>
      <c r="S390" s="13">
        <f t="shared" si="27"/>
        <v>42548.86782407407</v>
      </c>
      <c r="T390" s="13">
        <f t="shared" si="26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6">
        <f t="shared" si="24"/>
        <v>1.8153547058823529</v>
      </c>
      <c r="P391">
        <f t="shared" si="25"/>
        <v>81.75107284768211</v>
      </c>
      <c r="Q391" s="7" t="s">
        <v>8310</v>
      </c>
      <c r="R391" s="7" t="s">
        <v>8315</v>
      </c>
      <c r="S391" s="13">
        <f t="shared" si="27"/>
        <v>41673.854745370372</v>
      </c>
      <c r="T391" s="13">
        <f t="shared" si="26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6">
        <f t="shared" si="24"/>
        <v>1</v>
      </c>
      <c r="P392">
        <f t="shared" si="25"/>
        <v>71.428571428571431</v>
      </c>
      <c r="Q392" s="7" t="s">
        <v>8310</v>
      </c>
      <c r="R392" s="7" t="s">
        <v>8315</v>
      </c>
      <c r="S392" s="13">
        <f t="shared" si="27"/>
        <v>42111.828379629624</v>
      </c>
      <c r="T392" s="13">
        <f t="shared" si="26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6">
        <f t="shared" si="24"/>
        <v>1.0061</v>
      </c>
      <c r="P393">
        <f t="shared" si="25"/>
        <v>104.25906735751295</v>
      </c>
      <c r="Q393" s="7" t="s">
        <v>8310</v>
      </c>
      <c r="R393" s="7" t="s">
        <v>8315</v>
      </c>
      <c r="S393" s="13">
        <f t="shared" si="27"/>
        <v>40864.833923611106</v>
      </c>
      <c r="T393" s="13">
        <f t="shared" si="26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6">
        <f t="shared" si="24"/>
        <v>1.009027027027027</v>
      </c>
      <c r="P394">
        <f t="shared" si="25"/>
        <v>90.616504854368927</v>
      </c>
      <c r="Q394" s="7" t="s">
        <v>8310</v>
      </c>
      <c r="R394" s="7" t="s">
        <v>8315</v>
      </c>
      <c r="S394" s="13">
        <f t="shared" si="27"/>
        <v>40763.508923611109</v>
      </c>
      <c r="T394" s="13">
        <f t="shared" si="26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6">
        <f t="shared" si="24"/>
        <v>1.10446</v>
      </c>
      <c r="P395">
        <f t="shared" si="25"/>
        <v>157.33048433048432</v>
      </c>
      <c r="Q395" s="7" t="s">
        <v>8310</v>
      </c>
      <c r="R395" s="7" t="s">
        <v>8315</v>
      </c>
      <c r="S395" s="13">
        <f t="shared" si="27"/>
        <v>41526.500601851847</v>
      </c>
      <c r="T395" s="13">
        <f t="shared" si="26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6">
        <f t="shared" si="24"/>
        <v>1.118936170212766</v>
      </c>
      <c r="P396">
        <f t="shared" si="25"/>
        <v>105.18</v>
      </c>
      <c r="Q396" s="7" t="s">
        <v>8310</v>
      </c>
      <c r="R396" s="7" t="s">
        <v>8315</v>
      </c>
      <c r="S396" s="13">
        <f t="shared" si="27"/>
        <v>42417.60974537037</v>
      </c>
      <c r="T396" s="13">
        <f t="shared" si="26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6">
        <f t="shared" si="24"/>
        <v>1.0804450000000001</v>
      </c>
      <c r="P397">
        <f t="shared" si="25"/>
        <v>58.719836956521746</v>
      </c>
      <c r="Q397" s="7" t="s">
        <v>8310</v>
      </c>
      <c r="R397" s="7" t="s">
        <v>8315</v>
      </c>
      <c r="S397" s="13">
        <f t="shared" si="27"/>
        <v>40990.700925925921</v>
      </c>
      <c r="T397" s="13">
        <f t="shared" si="26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6">
        <f t="shared" si="24"/>
        <v>1.0666666666666667</v>
      </c>
      <c r="P398">
        <f t="shared" si="25"/>
        <v>81.632653061224488</v>
      </c>
      <c r="Q398" s="7" t="s">
        <v>8310</v>
      </c>
      <c r="R398" s="7" t="s">
        <v>8315</v>
      </c>
      <c r="S398" s="13">
        <f t="shared" si="27"/>
        <v>41082.356550925928</v>
      </c>
      <c r="T398" s="13">
        <f t="shared" si="26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6">
        <f t="shared" si="24"/>
        <v>1.0390027322404372</v>
      </c>
      <c r="P399">
        <f t="shared" si="25"/>
        <v>56.460043668122275</v>
      </c>
      <c r="Q399" s="7" t="s">
        <v>8310</v>
      </c>
      <c r="R399" s="7" t="s">
        <v>8315</v>
      </c>
      <c r="S399" s="13">
        <f t="shared" si="27"/>
        <v>40379.568101851852</v>
      </c>
      <c r="T399" s="13">
        <f t="shared" si="26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6">
        <f t="shared" si="24"/>
        <v>1.2516</v>
      </c>
      <c r="P400">
        <f t="shared" si="25"/>
        <v>140.1044776119403</v>
      </c>
      <c r="Q400" s="7" t="s">
        <v>8310</v>
      </c>
      <c r="R400" s="7" t="s">
        <v>8315</v>
      </c>
      <c r="S400" s="13">
        <f t="shared" si="27"/>
        <v>42078.584791666661</v>
      </c>
      <c r="T400" s="13">
        <f t="shared" si="26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6">
        <f t="shared" si="24"/>
        <v>1.0680499999999999</v>
      </c>
      <c r="P401">
        <f t="shared" si="25"/>
        <v>224.85263157894738</v>
      </c>
      <c r="Q401" s="7" t="s">
        <v>8310</v>
      </c>
      <c r="R401" s="7" t="s">
        <v>8315</v>
      </c>
      <c r="S401" s="13">
        <f t="shared" si="27"/>
        <v>42687.667442129627</v>
      </c>
      <c r="T401" s="13">
        <f t="shared" si="26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6">
        <f t="shared" si="24"/>
        <v>1.1230249999999999</v>
      </c>
      <c r="P402">
        <f t="shared" si="25"/>
        <v>181.13306451612902</v>
      </c>
      <c r="Q402" s="7" t="s">
        <v>8310</v>
      </c>
      <c r="R402" s="7" t="s">
        <v>8315</v>
      </c>
      <c r="S402" s="13">
        <f t="shared" si="27"/>
        <v>41745.427627314813</v>
      </c>
      <c r="T402" s="13">
        <f t="shared" si="26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6">
        <f t="shared" si="24"/>
        <v>1.0381199999999999</v>
      </c>
      <c r="P403">
        <f t="shared" si="25"/>
        <v>711.04109589041093</v>
      </c>
      <c r="Q403" s="7" t="s">
        <v>8310</v>
      </c>
      <c r="R403" s="7" t="s">
        <v>8315</v>
      </c>
      <c r="S403" s="13">
        <f t="shared" si="27"/>
        <v>40732.633912037032</v>
      </c>
      <c r="T403" s="13">
        <f t="shared" si="26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6">
        <f t="shared" si="24"/>
        <v>1.4165000000000001</v>
      </c>
      <c r="P404">
        <f t="shared" si="25"/>
        <v>65.883720930232556</v>
      </c>
      <c r="Q404" s="7" t="s">
        <v>8310</v>
      </c>
      <c r="R404" s="7" t="s">
        <v>8315</v>
      </c>
      <c r="S404" s="13">
        <f t="shared" si="27"/>
        <v>42292.331215277773</v>
      </c>
      <c r="T404" s="13">
        <f t="shared" si="26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6">
        <f t="shared" si="24"/>
        <v>1.0526</v>
      </c>
      <c r="P405">
        <f t="shared" si="25"/>
        <v>75.185714285714283</v>
      </c>
      <c r="Q405" s="7" t="s">
        <v>8310</v>
      </c>
      <c r="R405" s="7" t="s">
        <v>8315</v>
      </c>
      <c r="S405" s="13">
        <f t="shared" si="27"/>
        <v>40718.102326388886</v>
      </c>
      <c r="T405" s="13">
        <f t="shared" si="26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6">
        <f t="shared" si="24"/>
        <v>1.0309142857142857</v>
      </c>
      <c r="P406">
        <f t="shared" si="25"/>
        <v>133.14391143911439</v>
      </c>
      <c r="Q406" s="7" t="s">
        <v>8310</v>
      </c>
      <c r="R406" s="7" t="s">
        <v>8315</v>
      </c>
      <c r="S406" s="13">
        <f t="shared" si="27"/>
        <v>41646.419699074067</v>
      </c>
      <c r="T406" s="13">
        <f t="shared" si="26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6">
        <f t="shared" si="24"/>
        <v>1.0765957446808512</v>
      </c>
      <c r="P407">
        <f t="shared" si="25"/>
        <v>55.2</v>
      </c>
      <c r="Q407" s="7" t="s">
        <v>8310</v>
      </c>
      <c r="R407" s="7" t="s">
        <v>8315</v>
      </c>
      <c r="S407" s="13">
        <f t="shared" si="27"/>
        <v>41673.876608796294</v>
      </c>
      <c r="T407" s="13">
        <f t="shared" si="26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6">
        <f t="shared" si="24"/>
        <v>1.0770464285714285</v>
      </c>
      <c r="P408">
        <f t="shared" si="25"/>
        <v>86.163714285714292</v>
      </c>
      <c r="Q408" s="7" t="s">
        <v>8310</v>
      </c>
      <c r="R408" s="7" t="s">
        <v>8315</v>
      </c>
      <c r="S408" s="13">
        <f t="shared" si="27"/>
        <v>40637.95413194444</v>
      </c>
      <c r="T408" s="13">
        <f t="shared" si="26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6">
        <f t="shared" si="24"/>
        <v>1.0155000000000001</v>
      </c>
      <c r="P409">
        <f t="shared" si="25"/>
        <v>92.318181818181813</v>
      </c>
      <c r="Q409" s="7" t="s">
        <v>8310</v>
      </c>
      <c r="R409" s="7" t="s">
        <v>8315</v>
      </c>
      <c r="S409" s="13">
        <f t="shared" si="27"/>
        <v>40806.662615740737</v>
      </c>
      <c r="T409" s="13">
        <f t="shared" si="26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6">
        <f t="shared" si="24"/>
        <v>1.0143766666666667</v>
      </c>
      <c r="P410">
        <f t="shared" si="25"/>
        <v>160.16473684210527</v>
      </c>
      <c r="Q410" s="7" t="s">
        <v>8310</v>
      </c>
      <c r="R410" s="7" t="s">
        <v>8315</v>
      </c>
      <c r="S410" s="13">
        <f t="shared" si="27"/>
        <v>41543.527662037035</v>
      </c>
      <c r="T410" s="13">
        <f t="shared" si="26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6">
        <f t="shared" si="24"/>
        <v>1.3680000000000001</v>
      </c>
      <c r="P411">
        <f t="shared" si="25"/>
        <v>45.6</v>
      </c>
      <c r="Q411" s="7" t="s">
        <v>8310</v>
      </c>
      <c r="R411" s="7" t="s">
        <v>8315</v>
      </c>
      <c r="S411" s="13">
        <f t="shared" si="27"/>
        <v>42543.654444444437</v>
      </c>
      <c r="T411" s="13">
        <f t="shared" si="26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6">
        <f t="shared" si="24"/>
        <v>1.2829999999999999</v>
      </c>
      <c r="P412">
        <f t="shared" si="25"/>
        <v>183.28571428571428</v>
      </c>
      <c r="Q412" s="7" t="s">
        <v>8310</v>
      </c>
      <c r="R412" s="7" t="s">
        <v>8315</v>
      </c>
      <c r="S412" s="13">
        <f t="shared" si="27"/>
        <v>42113.773113425923</v>
      </c>
      <c r="T412" s="13">
        <f t="shared" si="26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6">
        <f t="shared" si="24"/>
        <v>1.0105</v>
      </c>
      <c r="P413">
        <f t="shared" si="25"/>
        <v>125.78838174273859</v>
      </c>
      <c r="Q413" s="7" t="s">
        <v>8310</v>
      </c>
      <c r="R413" s="7" t="s">
        <v>8315</v>
      </c>
      <c r="S413" s="13">
        <f t="shared" si="27"/>
        <v>41597.967638888884</v>
      </c>
      <c r="T413" s="13">
        <f t="shared" si="26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6">
        <f t="shared" si="24"/>
        <v>1.2684</v>
      </c>
      <c r="P414">
        <f t="shared" si="25"/>
        <v>57.654545454545456</v>
      </c>
      <c r="Q414" s="7" t="s">
        <v>8310</v>
      </c>
      <c r="R414" s="7" t="s">
        <v>8315</v>
      </c>
      <c r="S414" s="13">
        <f t="shared" si="27"/>
        <v>41099.534467592588</v>
      </c>
      <c r="T414" s="13">
        <f t="shared" si="26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6">
        <f t="shared" si="24"/>
        <v>1.0508593749999999</v>
      </c>
      <c r="P415">
        <f t="shared" si="25"/>
        <v>78.660818713450297</v>
      </c>
      <c r="Q415" s="7" t="s">
        <v>8310</v>
      </c>
      <c r="R415" s="7" t="s">
        <v>8315</v>
      </c>
      <c r="S415" s="13">
        <f t="shared" si="27"/>
        <v>41079.66910879629</v>
      </c>
      <c r="T415" s="13">
        <f t="shared" si="26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6">
        <f t="shared" si="24"/>
        <v>1.0285405405405406</v>
      </c>
      <c r="P416">
        <f t="shared" si="25"/>
        <v>91.480769230769226</v>
      </c>
      <c r="Q416" s="7" t="s">
        <v>8310</v>
      </c>
      <c r="R416" s="7" t="s">
        <v>8315</v>
      </c>
      <c r="S416" s="13">
        <f t="shared" si="27"/>
        <v>41528.85491898148</v>
      </c>
      <c r="T416" s="13">
        <f t="shared" si="26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6">
        <f t="shared" si="24"/>
        <v>1.0214714285714286</v>
      </c>
      <c r="P417">
        <f t="shared" si="25"/>
        <v>68.09809523809524</v>
      </c>
      <c r="Q417" s="7" t="s">
        <v>8310</v>
      </c>
      <c r="R417" s="7" t="s">
        <v>8315</v>
      </c>
      <c r="S417" s="13">
        <f t="shared" si="27"/>
        <v>41904.643541666665</v>
      </c>
      <c r="T417" s="13">
        <f t="shared" si="26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6">
        <f t="shared" si="24"/>
        <v>1.2021700000000002</v>
      </c>
      <c r="P418">
        <f t="shared" si="25"/>
        <v>48.086800000000004</v>
      </c>
      <c r="Q418" s="7" t="s">
        <v>8310</v>
      </c>
      <c r="R418" s="7" t="s">
        <v>8315</v>
      </c>
      <c r="S418" s="13">
        <f t="shared" si="27"/>
        <v>41648.187858796293</v>
      </c>
      <c r="T418" s="13">
        <f t="shared" si="26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6">
        <f t="shared" si="24"/>
        <v>1.0024761904761905</v>
      </c>
      <c r="P419">
        <f t="shared" si="25"/>
        <v>202.42307692307693</v>
      </c>
      <c r="Q419" s="7" t="s">
        <v>8310</v>
      </c>
      <c r="R419" s="7" t="s">
        <v>8315</v>
      </c>
      <c r="S419" s="13">
        <f t="shared" si="27"/>
        <v>41360.762268518512</v>
      </c>
      <c r="T419" s="13">
        <f t="shared" si="26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6">
        <f t="shared" si="24"/>
        <v>1.0063392857142857</v>
      </c>
      <c r="P420">
        <f t="shared" si="25"/>
        <v>216.75</v>
      </c>
      <c r="Q420" s="7" t="s">
        <v>8310</v>
      </c>
      <c r="R420" s="7" t="s">
        <v>8315</v>
      </c>
      <c r="S420" s="13">
        <f t="shared" si="27"/>
        <v>42178.07403935185</v>
      </c>
      <c r="T420" s="13">
        <f t="shared" si="26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6">
        <f t="shared" si="24"/>
        <v>1.004375</v>
      </c>
      <c r="P421">
        <f t="shared" si="25"/>
        <v>110.06849315068493</v>
      </c>
      <c r="Q421" s="7" t="s">
        <v>8310</v>
      </c>
      <c r="R421" s="7" t="s">
        <v>8315</v>
      </c>
      <c r="S421" s="13">
        <f t="shared" si="27"/>
        <v>41394.634108796294</v>
      </c>
      <c r="T421" s="13">
        <f t="shared" si="26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6">
        <f t="shared" si="24"/>
        <v>4.3939393939393936E-3</v>
      </c>
      <c r="P422">
        <f t="shared" si="25"/>
        <v>4.833333333333333</v>
      </c>
      <c r="Q422" s="7" t="s">
        <v>8310</v>
      </c>
      <c r="R422" s="7" t="s">
        <v>8316</v>
      </c>
      <c r="S422" s="13">
        <f t="shared" si="27"/>
        <v>41682.028136574074</v>
      </c>
      <c r="T422" s="13">
        <f t="shared" si="26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6">
        <f t="shared" si="24"/>
        <v>2.0066666666666667E-2</v>
      </c>
      <c r="P423">
        <f t="shared" si="25"/>
        <v>50.166666666666664</v>
      </c>
      <c r="Q423" s="7" t="s">
        <v>8310</v>
      </c>
      <c r="R423" s="7" t="s">
        <v>8316</v>
      </c>
      <c r="S423" s="13">
        <f t="shared" si="27"/>
        <v>42177.283055555548</v>
      </c>
      <c r="T423" s="13">
        <f t="shared" si="26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6">
        <f t="shared" si="24"/>
        <v>1.0749999999999999E-2</v>
      </c>
      <c r="P424">
        <f t="shared" si="25"/>
        <v>35.833333333333336</v>
      </c>
      <c r="Q424" s="7" t="s">
        <v>8310</v>
      </c>
      <c r="R424" s="7" t="s">
        <v>8316</v>
      </c>
      <c r="S424" s="13">
        <f t="shared" si="27"/>
        <v>41863.052048611113</v>
      </c>
      <c r="T424" s="13">
        <f t="shared" si="26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6">
        <f t="shared" si="24"/>
        <v>7.6499999999999997E-3</v>
      </c>
      <c r="P425">
        <f t="shared" si="25"/>
        <v>11.76923076923077</v>
      </c>
      <c r="Q425" s="7" t="s">
        <v>8310</v>
      </c>
      <c r="R425" s="7" t="s">
        <v>8316</v>
      </c>
      <c r="S425" s="13">
        <f t="shared" si="27"/>
        <v>41400.717939814815</v>
      </c>
      <c r="T425" s="13">
        <f t="shared" si="26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6">
        <f t="shared" si="24"/>
        <v>6.7966666666666675E-2</v>
      </c>
      <c r="P426">
        <f t="shared" si="25"/>
        <v>40.78</v>
      </c>
      <c r="Q426" s="7" t="s">
        <v>8310</v>
      </c>
      <c r="R426" s="7" t="s">
        <v>8316</v>
      </c>
      <c r="S426" s="13">
        <f t="shared" si="27"/>
        <v>40934.167812499996</v>
      </c>
      <c r="T426" s="13">
        <f t="shared" si="26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6">
        <f t="shared" si="24"/>
        <v>1.2E-4</v>
      </c>
      <c r="P427">
        <f t="shared" si="25"/>
        <v>3</v>
      </c>
      <c r="Q427" s="7" t="s">
        <v>8310</v>
      </c>
      <c r="R427" s="7" t="s">
        <v>8316</v>
      </c>
      <c r="S427" s="13">
        <f t="shared" si="27"/>
        <v>42275.652824074066</v>
      </c>
      <c r="T427" s="13">
        <f t="shared" si="26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6">
        <f t="shared" si="24"/>
        <v>1.3299999999999999E-2</v>
      </c>
      <c r="P428">
        <f t="shared" si="25"/>
        <v>16.625</v>
      </c>
      <c r="Q428" s="7" t="s">
        <v>8310</v>
      </c>
      <c r="R428" s="7" t="s">
        <v>8316</v>
      </c>
      <c r="S428" s="13">
        <f t="shared" si="27"/>
        <v>42400.503634259258</v>
      </c>
      <c r="T428" s="13">
        <f t="shared" si="26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6">
        <f t="shared" si="24"/>
        <v>0</v>
      </c>
      <c r="P429" t="e">
        <f t="shared" si="25"/>
        <v>#DIV/0!</v>
      </c>
      <c r="Q429" s="7" t="s">
        <v>8310</v>
      </c>
      <c r="R429" s="7" t="s">
        <v>8316</v>
      </c>
      <c r="S429" s="13">
        <f t="shared" si="27"/>
        <v>42285.700694444444</v>
      </c>
      <c r="T429" s="13">
        <f t="shared" si="26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6">
        <f t="shared" si="24"/>
        <v>5.6333333333333332E-2</v>
      </c>
      <c r="P430">
        <f t="shared" si="25"/>
        <v>52</v>
      </c>
      <c r="Q430" s="7" t="s">
        <v>8310</v>
      </c>
      <c r="R430" s="7" t="s">
        <v>8316</v>
      </c>
      <c r="S430" s="13">
        <f t="shared" si="27"/>
        <v>41778.558391203704</v>
      </c>
      <c r="T430" s="13">
        <f t="shared" si="26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6">
        <f t="shared" si="24"/>
        <v>0</v>
      </c>
      <c r="P431" t="e">
        <f t="shared" si="25"/>
        <v>#DIV/0!</v>
      </c>
      <c r="Q431" s="7" t="s">
        <v>8310</v>
      </c>
      <c r="R431" s="7" t="s">
        <v>8316</v>
      </c>
      <c r="S431" s="13">
        <f t="shared" si="27"/>
        <v>40070.693078703705</v>
      </c>
      <c r="T431" s="13">
        <f t="shared" si="26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6">
        <f t="shared" si="24"/>
        <v>2.4E-2</v>
      </c>
      <c r="P432">
        <f t="shared" si="25"/>
        <v>4.8</v>
      </c>
      <c r="Q432" s="7" t="s">
        <v>8310</v>
      </c>
      <c r="R432" s="7" t="s">
        <v>8316</v>
      </c>
      <c r="S432" s="13">
        <f t="shared" si="27"/>
        <v>41512.898923611108</v>
      </c>
      <c r="T432" s="13">
        <f t="shared" si="26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6">
        <f t="shared" si="24"/>
        <v>0.13833333333333334</v>
      </c>
      <c r="P433">
        <f t="shared" si="25"/>
        <v>51.875</v>
      </c>
      <c r="Q433" s="7" t="s">
        <v>8310</v>
      </c>
      <c r="R433" s="7" t="s">
        <v>8316</v>
      </c>
      <c r="S433" s="13">
        <f t="shared" si="27"/>
        <v>42526.662997685184</v>
      </c>
      <c r="T433" s="13">
        <f t="shared" si="26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6">
        <f t="shared" si="24"/>
        <v>9.5000000000000001E-2</v>
      </c>
      <c r="P434">
        <f t="shared" si="25"/>
        <v>71.25</v>
      </c>
      <c r="Q434" s="7" t="s">
        <v>8310</v>
      </c>
      <c r="R434" s="7" t="s">
        <v>8316</v>
      </c>
      <c r="S434" s="13">
        <f t="shared" si="27"/>
        <v>42238.51829861111</v>
      </c>
      <c r="T434" s="13">
        <f t="shared" si="26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6">
        <f t="shared" si="24"/>
        <v>0</v>
      </c>
      <c r="P435" t="e">
        <f t="shared" si="25"/>
        <v>#DIV/0!</v>
      </c>
      <c r="Q435" s="7" t="s">
        <v>8310</v>
      </c>
      <c r="R435" s="7" t="s">
        <v>8316</v>
      </c>
      <c r="S435" s="13">
        <f t="shared" si="27"/>
        <v>42228.421550925923</v>
      </c>
      <c r="T435" s="13">
        <f t="shared" si="26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6">
        <f t="shared" si="24"/>
        <v>0.05</v>
      </c>
      <c r="P436">
        <f t="shared" si="25"/>
        <v>62.5</v>
      </c>
      <c r="Q436" s="7" t="s">
        <v>8310</v>
      </c>
      <c r="R436" s="7" t="s">
        <v>8316</v>
      </c>
      <c r="S436" s="13">
        <f t="shared" si="27"/>
        <v>41576.626180555555</v>
      </c>
      <c r="T436" s="13">
        <f t="shared" si="26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6">
        <f t="shared" si="24"/>
        <v>2.7272727272727273E-5</v>
      </c>
      <c r="P437">
        <f t="shared" si="25"/>
        <v>1</v>
      </c>
      <c r="Q437" s="7" t="s">
        <v>8310</v>
      </c>
      <c r="R437" s="7" t="s">
        <v>8316</v>
      </c>
      <c r="S437" s="13">
        <f t="shared" si="27"/>
        <v>41500.539120370369</v>
      </c>
      <c r="T437" s="13">
        <f t="shared" si="26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6">
        <f t="shared" si="24"/>
        <v>0</v>
      </c>
      <c r="P438" t="e">
        <f t="shared" si="25"/>
        <v>#DIV/0!</v>
      </c>
      <c r="Q438" s="7" t="s">
        <v>8310</v>
      </c>
      <c r="R438" s="7" t="s">
        <v>8316</v>
      </c>
      <c r="S438" s="13">
        <f t="shared" si="27"/>
        <v>41456.154085648144</v>
      </c>
      <c r="T438" s="13">
        <f t="shared" si="26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6">
        <f t="shared" si="24"/>
        <v>0</v>
      </c>
      <c r="P439" t="e">
        <f t="shared" si="25"/>
        <v>#DIV/0!</v>
      </c>
      <c r="Q439" s="7" t="s">
        <v>8310</v>
      </c>
      <c r="R439" s="7" t="s">
        <v>8316</v>
      </c>
      <c r="S439" s="13">
        <f t="shared" si="27"/>
        <v>42591.110254629624</v>
      </c>
      <c r="T439" s="13">
        <f t="shared" si="26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6">
        <f t="shared" si="24"/>
        <v>9.3799999999999994E-2</v>
      </c>
      <c r="P440">
        <f t="shared" si="25"/>
        <v>170.54545454545453</v>
      </c>
      <c r="Q440" s="7" t="s">
        <v>8310</v>
      </c>
      <c r="R440" s="7" t="s">
        <v>8316</v>
      </c>
      <c r="S440" s="13">
        <f t="shared" si="27"/>
        <v>42296.052754629629</v>
      </c>
      <c r="T440" s="13">
        <f t="shared" si="26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6">
        <f t="shared" si="24"/>
        <v>0</v>
      </c>
      <c r="P441" t="e">
        <f t="shared" si="25"/>
        <v>#DIV/0!</v>
      </c>
      <c r="Q441" s="7" t="s">
        <v>8310</v>
      </c>
      <c r="R441" s="7" t="s">
        <v>8316</v>
      </c>
      <c r="S441" s="13">
        <f t="shared" si="27"/>
        <v>41919.553449074076</v>
      </c>
      <c r="T441" s="13">
        <f t="shared" si="26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6">
        <f t="shared" si="24"/>
        <v>1E-3</v>
      </c>
      <c r="P442">
        <f t="shared" si="25"/>
        <v>5</v>
      </c>
      <c r="Q442" s="7" t="s">
        <v>8310</v>
      </c>
      <c r="R442" s="7" t="s">
        <v>8316</v>
      </c>
      <c r="S442" s="13">
        <f t="shared" si="27"/>
        <v>42423.777233796289</v>
      </c>
      <c r="T442" s="13">
        <f t="shared" si="26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6">
        <f t="shared" si="24"/>
        <v>0</v>
      </c>
      <c r="P443" t="e">
        <f t="shared" si="25"/>
        <v>#DIV/0!</v>
      </c>
      <c r="Q443" s="7" t="s">
        <v>8310</v>
      </c>
      <c r="R443" s="7" t="s">
        <v>8316</v>
      </c>
      <c r="S443" s="13">
        <f t="shared" si="27"/>
        <v>41550.585601851846</v>
      </c>
      <c r="T443" s="13">
        <f t="shared" si="26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6">
        <f t="shared" si="24"/>
        <v>0.39358823529411763</v>
      </c>
      <c r="P444">
        <f t="shared" si="25"/>
        <v>393.58823529411762</v>
      </c>
      <c r="Q444" s="7" t="s">
        <v>8310</v>
      </c>
      <c r="R444" s="7" t="s">
        <v>8316</v>
      </c>
      <c r="S444" s="13">
        <f t="shared" si="27"/>
        <v>42024.680358796293</v>
      </c>
      <c r="T444" s="13">
        <f t="shared" si="26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6">
        <f t="shared" si="24"/>
        <v>1E-3</v>
      </c>
      <c r="P445">
        <f t="shared" si="25"/>
        <v>5</v>
      </c>
      <c r="Q445" s="7" t="s">
        <v>8310</v>
      </c>
      <c r="R445" s="7" t="s">
        <v>8316</v>
      </c>
      <c r="S445" s="13">
        <f t="shared" si="27"/>
        <v>41649.806724537033</v>
      </c>
      <c r="T445" s="13">
        <f t="shared" si="26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6">
        <f t="shared" si="24"/>
        <v>0.05</v>
      </c>
      <c r="P446">
        <f t="shared" si="25"/>
        <v>50</v>
      </c>
      <c r="Q446" s="7" t="s">
        <v>8310</v>
      </c>
      <c r="R446" s="7" t="s">
        <v>8316</v>
      </c>
      <c r="S446" s="13">
        <f t="shared" si="27"/>
        <v>40894.69862268518</v>
      </c>
      <c r="T446" s="13">
        <f t="shared" si="26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6">
        <f t="shared" si="24"/>
        <v>3.3333333333333335E-5</v>
      </c>
      <c r="P447">
        <f t="shared" si="25"/>
        <v>1</v>
      </c>
      <c r="Q447" s="7" t="s">
        <v>8310</v>
      </c>
      <c r="R447" s="7" t="s">
        <v>8316</v>
      </c>
      <c r="S447" s="13">
        <f t="shared" si="27"/>
        <v>42130.127025462956</v>
      </c>
      <c r="T447" s="13">
        <f t="shared" si="26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6">
        <f t="shared" si="24"/>
        <v>7.2952380952380949E-2</v>
      </c>
      <c r="P448">
        <f t="shared" si="25"/>
        <v>47.875</v>
      </c>
      <c r="Q448" s="7" t="s">
        <v>8310</v>
      </c>
      <c r="R448" s="7" t="s">
        <v>8316</v>
      </c>
      <c r="S448" s="13">
        <f t="shared" si="27"/>
        <v>42036.875231481477</v>
      </c>
      <c r="T448" s="13">
        <f t="shared" si="26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6">
        <f t="shared" si="24"/>
        <v>1.6666666666666666E-4</v>
      </c>
      <c r="P449">
        <f t="shared" si="25"/>
        <v>5</v>
      </c>
      <c r="Q449" s="7" t="s">
        <v>8310</v>
      </c>
      <c r="R449" s="7" t="s">
        <v>8316</v>
      </c>
      <c r="S449" s="13">
        <f t="shared" si="27"/>
        <v>41331.34679398148</v>
      </c>
      <c r="T449" s="13">
        <f t="shared" si="26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6">
        <f t="shared" ref="O450:O513" si="28">E450/D450</f>
        <v>3.2804E-2</v>
      </c>
      <c r="P450">
        <f t="shared" ref="P450:P513" si="29">E450/L450</f>
        <v>20.502500000000001</v>
      </c>
      <c r="Q450" s="7" t="s">
        <v>8310</v>
      </c>
      <c r="R450" s="7" t="s">
        <v>8316</v>
      </c>
      <c r="S450" s="13">
        <f t="shared" si="27"/>
        <v>41753.549710648142</v>
      </c>
      <c r="T450" s="13">
        <f t="shared" ref="T450:T513" si="30">(I450/86400)+25569+(-5/24)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6">
        <f t="shared" si="28"/>
        <v>2.2499999999999999E-2</v>
      </c>
      <c r="P451">
        <f t="shared" si="29"/>
        <v>9</v>
      </c>
      <c r="Q451" s="7" t="s">
        <v>8310</v>
      </c>
      <c r="R451" s="7" t="s">
        <v>8316</v>
      </c>
      <c r="S451" s="13">
        <f t="shared" ref="S451:S514" si="31">(J451/86400)+25569+(-5/24)</f>
        <v>41534.359780092593</v>
      </c>
      <c r="T451" s="13">
        <f t="shared" si="30"/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6">
        <f t="shared" si="28"/>
        <v>7.92E-3</v>
      </c>
      <c r="P452">
        <f t="shared" si="29"/>
        <v>56.571428571428569</v>
      </c>
      <c r="Q452" s="7" t="s">
        <v>8310</v>
      </c>
      <c r="R452" s="7" t="s">
        <v>8316</v>
      </c>
      <c r="S452" s="13">
        <f t="shared" si="31"/>
        <v>41654.73842592592</v>
      </c>
      <c r="T452" s="13">
        <f t="shared" si="30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6">
        <f t="shared" si="28"/>
        <v>0</v>
      </c>
      <c r="P453" t="e">
        <f t="shared" si="29"/>
        <v>#DIV/0!</v>
      </c>
      <c r="Q453" s="7" t="s">
        <v>8310</v>
      </c>
      <c r="R453" s="7" t="s">
        <v>8316</v>
      </c>
      <c r="S453" s="13">
        <f t="shared" si="31"/>
        <v>41634.506840277776</v>
      </c>
      <c r="T453" s="13">
        <f t="shared" si="30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6">
        <f t="shared" si="28"/>
        <v>0.64</v>
      </c>
      <c r="P454">
        <f t="shared" si="29"/>
        <v>40</v>
      </c>
      <c r="Q454" s="7" t="s">
        <v>8310</v>
      </c>
      <c r="R454" s="7" t="s">
        <v>8316</v>
      </c>
      <c r="S454" s="13">
        <f t="shared" si="31"/>
        <v>42107.49554398148</v>
      </c>
      <c r="T454" s="13">
        <f t="shared" si="30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6">
        <f t="shared" si="28"/>
        <v>2.740447957839262E-4</v>
      </c>
      <c r="P455">
        <f t="shared" si="29"/>
        <v>13</v>
      </c>
      <c r="Q455" s="7" t="s">
        <v>8310</v>
      </c>
      <c r="R455" s="7" t="s">
        <v>8316</v>
      </c>
      <c r="S455" s="13">
        <f t="shared" si="31"/>
        <v>42038.616655092592</v>
      </c>
      <c r="T455" s="13">
        <f t="shared" si="30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6">
        <f t="shared" si="28"/>
        <v>8.2000000000000007E-3</v>
      </c>
      <c r="P456">
        <f t="shared" si="29"/>
        <v>16.399999999999999</v>
      </c>
      <c r="Q456" s="7" t="s">
        <v>8310</v>
      </c>
      <c r="R456" s="7" t="s">
        <v>8316</v>
      </c>
      <c r="S456" s="13">
        <f t="shared" si="31"/>
        <v>41938.508923611109</v>
      </c>
      <c r="T456" s="13">
        <f t="shared" si="30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6">
        <f t="shared" si="28"/>
        <v>6.9230769230769226E-4</v>
      </c>
      <c r="P457">
        <f t="shared" si="29"/>
        <v>22.5</v>
      </c>
      <c r="Q457" s="7" t="s">
        <v>8310</v>
      </c>
      <c r="R457" s="7" t="s">
        <v>8316</v>
      </c>
      <c r="S457" s="13">
        <f t="shared" si="31"/>
        <v>40970.794236111113</v>
      </c>
      <c r="T457" s="13">
        <f t="shared" si="30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6">
        <f t="shared" si="28"/>
        <v>6.8631863186318634E-3</v>
      </c>
      <c r="P458">
        <f t="shared" si="29"/>
        <v>20.333333333333332</v>
      </c>
      <c r="Q458" s="7" t="s">
        <v>8310</v>
      </c>
      <c r="R458" s="7" t="s">
        <v>8316</v>
      </c>
      <c r="S458" s="13">
        <f t="shared" si="31"/>
        <v>41547.486122685186</v>
      </c>
      <c r="T458" s="13">
        <f t="shared" si="30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6">
        <f t="shared" si="28"/>
        <v>0</v>
      </c>
      <c r="P459" t="e">
        <f t="shared" si="29"/>
        <v>#DIV/0!</v>
      </c>
      <c r="Q459" s="7" t="s">
        <v>8310</v>
      </c>
      <c r="R459" s="7" t="s">
        <v>8316</v>
      </c>
      <c r="S459" s="13">
        <f t="shared" si="31"/>
        <v>41837.559166666666</v>
      </c>
      <c r="T459" s="13">
        <f t="shared" si="30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6">
        <f t="shared" si="28"/>
        <v>8.2100000000000006E-2</v>
      </c>
      <c r="P460">
        <f t="shared" si="29"/>
        <v>16.755102040816325</v>
      </c>
      <c r="Q460" s="7" t="s">
        <v>8310</v>
      </c>
      <c r="R460" s="7" t="s">
        <v>8316</v>
      </c>
      <c r="S460" s="13">
        <f t="shared" si="31"/>
        <v>41378.491435185184</v>
      </c>
      <c r="T460" s="13">
        <f t="shared" si="30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6">
        <f t="shared" si="28"/>
        <v>6.4102564102564103E-4</v>
      </c>
      <c r="P461">
        <f t="shared" si="29"/>
        <v>25</v>
      </c>
      <c r="Q461" s="7" t="s">
        <v>8310</v>
      </c>
      <c r="R461" s="7" t="s">
        <v>8316</v>
      </c>
      <c r="S461" s="13">
        <f t="shared" si="31"/>
        <v>40800.432025462964</v>
      </c>
      <c r="T461" s="13">
        <f t="shared" si="30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6">
        <f t="shared" si="28"/>
        <v>2.9411764705882353E-3</v>
      </c>
      <c r="P462">
        <f t="shared" si="29"/>
        <v>12.5</v>
      </c>
      <c r="Q462" s="7" t="s">
        <v>8310</v>
      </c>
      <c r="R462" s="7" t="s">
        <v>8316</v>
      </c>
      <c r="S462" s="13">
        <f t="shared" si="31"/>
        <v>41759.334201388883</v>
      </c>
      <c r="T462" s="13">
        <f t="shared" si="30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6">
        <f t="shared" si="28"/>
        <v>0</v>
      </c>
      <c r="P463" t="e">
        <f t="shared" si="29"/>
        <v>#DIV/0!</v>
      </c>
      <c r="Q463" s="7" t="s">
        <v>8310</v>
      </c>
      <c r="R463" s="7" t="s">
        <v>8316</v>
      </c>
      <c r="S463" s="13">
        <f t="shared" si="31"/>
        <v>41407.638506944444</v>
      </c>
      <c r="T463" s="13">
        <f t="shared" si="30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6">
        <f t="shared" si="28"/>
        <v>0</v>
      </c>
      <c r="P464" t="e">
        <f t="shared" si="29"/>
        <v>#DIV/0!</v>
      </c>
      <c r="Q464" s="7" t="s">
        <v>8310</v>
      </c>
      <c r="R464" s="7" t="s">
        <v>8316</v>
      </c>
      <c r="S464" s="13">
        <f t="shared" si="31"/>
        <v>40704.918298611105</v>
      </c>
      <c r="T464" s="13">
        <f t="shared" si="30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6">
        <f t="shared" si="28"/>
        <v>2.2727272727272728E-2</v>
      </c>
      <c r="P465">
        <f t="shared" si="29"/>
        <v>113.63636363636364</v>
      </c>
      <c r="Q465" s="7" t="s">
        <v>8310</v>
      </c>
      <c r="R465" s="7" t="s">
        <v>8316</v>
      </c>
      <c r="S465" s="13">
        <f t="shared" si="31"/>
        <v>40750.501770833333</v>
      </c>
      <c r="T465" s="13">
        <f t="shared" si="30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6">
        <f t="shared" si="28"/>
        <v>9.9009900990099011E-4</v>
      </c>
      <c r="P466">
        <f t="shared" si="29"/>
        <v>1</v>
      </c>
      <c r="Q466" s="7" t="s">
        <v>8310</v>
      </c>
      <c r="R466" s="7" t="s">
        <v>8316</v>
      </c>
      <c r="S466" s="13">
        <f t="shared" si="31"/>
        <v>42488.640451388885</v>
      </c>
      <c r="T466" s="13">
        <f t="shared" si="30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6">
        <f t="shared" si="28"/>
        <v>0.26953125</v>
      </c>
      <c r="P467">
        <f t="shared" si="29"/>
        <v>17.25</v>
      </c>
      <c r="Q467" s="7" t="s">
        <v>8310</v>
      </c>
      <c r="R467" s="7" t="s">
        <v>8316</v>
      </c>
      <c r="S467" s="13">
        <f t="shared" si="31"/>
        <v>41800.911736111106</v>
      </c>
      <c r="T467" s="13">
        <f t="shared" si="30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6">
        <f t="shared" si="28"/>
        <v>7.6E-3</v>
      </c>
      <c r="P468">
        <f t="shared" si="29"/>
        <v>15.2</v>
      </c>
      <c r="Q468" s="7" t="s">
        <v>8310</v>
      </c>
      <c r="R468" s="7" t="s">
        <v>8316</v>
      </c>
      <c r="S468" s="13">
        <f t="shared" si="31"/>
        <v>41129.734537037039</v>
      </c>
      <c r="T468" s="13">
        <f t="shared" si="30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6">
        <f t="shared" si="28"/>
        <v>0.21575</v>
      </c>
      <c r="P469">
        <f t="shared" si="29"/>
        <v>110.64102564102564</v>
      </c>
      <c r="Q469" s="7" t="s">
        <v>8310</v>
      </c>
      <c r="R469" s="7" t="s">
        <v>8316</v>
      </c>
      <c r="S469" s="13">
        <f t="shared" si="31"/>
        <v>41135.471458333333</v>
      </c>
      <c r="T469" s="13">
        <f t="shared" si="30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6">
        <f t="shared" si="28"/>
        <v>0</v>
      </c>
      <c r="P470" t="e">
        <f t="shared" si="29"/>
        <v>#DIV/0!</v>
      </c>
      <c r="Q470" s="7" t="s">
        <v>8310</v>
      </c>
      <c r="R470" s="7" t="s">
        <v>8316</v>
      </c>
      <c r="S470" s="13">
        <f t="shared" si="31"/>
        <v>41040.959293981483</v>
      </c>
      <c r="T470" s="13">
        <f t="shared" si="30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6">
        <f t="shared" si="28"/>
        <v>0</v>
      </c>
      <c r="P471" t="e">
        <f t="shared" si="29"/>
        <v>#DIV/0!</v>
      </c>
      <c r="Q471" s="7" t="s">
        <v>8310</v>
      </c>
      <c r="R471" s="7" t="s">
        <v>8316</v>
      </c>
      <c r="S471" s="13">
        <f t="shared" si="31"/>
        <v>41827.781527777777</v>
      </c>
      <c r="T471" s="13">
        <f t="shared" si="30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6">
        <f t="shared" si="28"/>
        <v>1.0200000000000001E-2</v>
      </c>
      <c r="P472">
        <f t="shared" si="29"/>
        <v>25.5</v>
      </c>
      <c r="Q472" s="7" t="s">
        <v>8310</v>
      </c>
      <c r="R472" s="7" t="s">
        <v>8316</v>
      </c>
      <c r="S472" s="13">
        <f t="shared" si="31"/>
        <v>41604.959363425922</v>
      </c>
      <c r="T472" s="13">
        <f t="shared" si="30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6">
        <f t="shared" si="28"/>
        <v>0.11892727272727273</v>
      </c>
      <c r="P473">
        <f t="shared" si="29"/>
        <v>38.476470588235294</v>
      </c>
      <c r="Q473" s="7" t="s">
        <v>8310</v>
      </c>
      <c r="R473" s="7" t="s">
        <v>8316</v>
      </c>
      <c r="S473" s="13">
        <f t="shared" si="31"/>
        <v>41703.513645833329</v>
      </c>
      <c r="T473" s="13">
        <f t="shared" si="30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6">
        <f t="shared" si="28"/>
        <v>0.17624999999999999</v>
      </c>
      <c r="P474">
        <f t="shared" si="29"/>
        <v>28.2</v>
      </c>
      <c r="Q474" s="7" t="s">
        <v>8310</v>
      </c>
      <c r="R474" s="7" t="s">
        <v>8316</v>
      </c>
      <c r="S474" s="13">
        <f t="shared" si="31"/>
        <v>41844.714328703703</v>
      </c>
      <c r="T474" s="13">
        <f t="shared" si="30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6">
        <f t="shared" si="28"/>
        <v>2.87E-2</v>
      </c>
      <c r="P475">
        <f t="shared" si="29"/>
        <v>61.5</v>
      </c>
      <c r="Q475" s="7" t="s">
        <v>8310</v>
      </c>
      <c r="R475" s="7" t="s">
        <v>8316</v>
      </c>
      <c r="S475" s="13">
        <f t="shared" si="31"/>
        <v>41869.489803240736</v>
      </c>
      <c r="T475" s="13">
        <f t="shared" si="30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6">
        <f t="shared" si="28"/>
        <v>3.0303030303030303E-4</v>
      </c>
      <c r="P476">
        <f t="shared" si="29"/>
        <v>1</v>
      </c>
      <c r="Q476" s="7" t="s">
        <v>8310</v>
      </c>
      <c r="R476" s="7" t="s">
        <v>8316</v>
      </c>
      <c r="S476" s="13">
        <f t="shared" si="31"/>
        <v>42753.120706018519</v>
      </c>
      <c r="T476" s="13">
        <f t="shared" si="30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6">
        <f t="shared" si="28"/>
        <v>0</v>
      </c>
      <c r="P477" t="e">
        <f t="shared" si="29"/>
        <v>#DIV/0!</v>
      </c>
      <c r="Q477" s="7" t="s">
        <v>8310</v>
      </c>
      <c r="R477" s="7" t="s">
        <v>8316</v>
      </c>
      <c r="S477" s="13">
        <f t="shared" si="31"/>
        <v>42099.877812500003</v>
      </c>
      <c r="T477" s="13">
        <f t="shared" si="30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6">
        <f t="shared" si="28"/>
        <v>2.2302681818181819E-2</v>
      </c>
      <c r="P478">
        <f t="shared" si="29"/>
        <v>39.569274193548388</v>
      </c>
      <c r="Q478" s="7" t="s">
        <v>8310</v>
      </c>
      <c r="R478" s="7" t="s">
        <v>8316</v>
      </c>
      <c r="S478" s="13">
        <f t="shared" si="31"/>
        <v>41757.76667824074</v>
      </c>
      <c r="T478" s="13">
        <f t="shared" si="30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6">
        <f t="shared" si="28"/>
        <v>0</v>
      </c>
      <c r="P479" t="e">
        <f t="shared" si="29"/>
        <v>#DIV/0!</v>
      </c>
      <c r="Q479" s="7" t="s">
        <v>8310</v>
      </c>
      <c r="R479" s="7" t="s">
        <v>8316</v>
      </c>
      <c r="S479" s="13">
        <f t="shared" si="31"/>
        <v>40987.626550925925</v>
      </c>
      <c r="T479" s="13">
        <f t="shared" si="30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6">
        <f t="shared" si="28"/>
        <v>0</v>
      </c>
      <c r="P480" t="e">
        <f t="shared" si="29"/>
        <v>#DIV/0!</v>
      </c>
      <c r="Q480" s="7" t="s">
        <v>8310</v>
      </c>
      <c r="R480" s="7" t="s">
        <v>8316</v>
      </c>
      <c r="S480" s="13">
        <f t="shared" si="31"/>
        <v>42065.702650462961</v>
      </c>
      <c r="T480" s="13">
        <f t="shared" si="30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6">
        <f t="shared" si="28"/>
        <v>0.3256</v>
      </c>
      <c r="P481">
        <f t="shared" si="29"/>
        <v>88.8</v>
      </c>
      <c r="Q481" s="7" t="s">
        <v>8310</v>
      </c>
      <c r="R481" s="7" t="s">
        <v>8316</v>
      </c>
      <c r="S481" s="13">
        <f t="shared" si="31"/>
        <v>41904.199479166666</v>
      </c>
      <c r="T481" s="13">
        <f t="shared" si="30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6">
        <f t="shared" si="28"/>
        <v>0.19409999999999999</v>
      </c>
      <c r="P482">
        <f t="shared" si="29"/>
        <v>55.457142857142856</v>
      </c>
      <c r="Q482" s="7" t="s">
        <v>8310</v>
      </c>
      <c r="R482" s="7" t="s">
        <v>8316</v>
      </c>
      <c r="S482" s="13">
        <f t="shared" si="31"/>
        <v>41465.29184027778</v>
      </c>
      <c r="T482" s="13">
        <f t="shared" si="30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6">
        <f t="shared" si="28"/>
        <v>6.0999999999999999E-2</v>
      </c>
      <c r="P483">
        <f t="shared" si="29"/>
        <v>87.142857142857139</v>
      </c>
      <c r="Q483" s="7" t="s">
        <v>8310</v>
      </c>
      <c r="R483" s="7" t="s">
        <v>8316</v>
      </c>
      <c r="S483" s="13">
        <f t="shared" si="31"/>
        <v>41162.46399305555</v>
      </c>
      <c r="T483" s="13">
        <f t="shared" si="30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6">
        <f t="shared" si="28"/>
        <v>1E-3</v>
      </c>
      <c r="P484">
        <f t="shared" si="29"/>
        <v>10</v>
      </c>
      <c r="Q484" s="7" t="s">
        <v>8310</v>
      </c>
      <c r="R484" s="7" t="s">
        <v>8316</v>
      </c>
      <c r="S484" s="13">
        <f t="shared" si="31"/>
        <v>42447.688541666663</v>
      </c>
      <c r="T484" s="13">
        <f t="shared" si="30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6">
        <f t="shared" si="28"/>
        <v>0.502</v>
      </c>
      <c r="P485">
        <f t="shared" si="29"/>
        <v>51.224489795918366</v>
      </c>
      <c r="Q485" s="7" t="s">
        <v>8310</v>
      </c>
      <c r="R485" s="7" t="s">
        <v>8316</v>
      </c>
      <c r="S485" s="13">
        <f t="shared" si="31"/>
        <v>41242.989259259259</v>
      </c>
      <c r="T485" s="13">
        <f t="shared" si="30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6">
        <f t="shared" si="28"/>
        <v>1.8625E-3</v>
      </c>
      <c r="P486">
        <f t="shared" si="29"/>
        <v>13.545454545454545</v>
      </c>
      <c r="Q486" s="7" t="s">
        <v>8310</v>
      </c>
      <c r="R486" s="7" t="s">
        <v>8316</v>
      </c>
      <c r="S486" s="13">
        <f t="shared" si="31"/>
        <v>42272.731157407405</v>
      </c>
      <c r="T486" s="13">
        <f t="shared" si="30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6">
        <f t="shared" si="28"/>
        <v>0.21906971229845085</v>
      </c>
      <c r="P487">
        <f t="shared" si="29"/>
        <v>66.520080000000007</v>
      </c>
      <c r="Q487" s="7" t="s">
        <v>8310</v>
      </c>
      <c r="R487" s="7" t="s">
        <v>8316</v>
      </c>
      <c r="S487" s="13">
        <f t="shared" si="31"/>
        <v>41381.297442129631</v>
      </c>
      <c r="T487" s="13">
        <f t="shared" si="30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6">
        <f t="shared" si="28"/>
        <v>9.0909090909090904E-5</v>
      </c>
      <c r="P488">
        <f t="shared" si="29"/>
        <v>50</v>
      </c>
      <c r="Q488" s="7" t="s">
        <v>8310</v>
      </c>
      <c r="R488" s="7" t="s">
        <v>8316</v>
      </c>
      <c r="S488" s="13">
        <f t="shared" si="31"/>
        <v>41761.734247685185</v>
      </c>
      <c r="T488" s="13">
        <f t="shared" si="30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6">
        <f t="shared" si="28"/>
        <v>0</v>
      </c>
      <c r="P489" t="e">
        <f t="shared" si="29"/>
        <v>#DIV/0!</v>
      </c>
      <c r="Q489" s="7" t="s">
        <v>8310</v>
      </c>
      <c r="R489" s="7" t="s">
        <v>8316</v>
      </c>
      <c r="S489" s="13">
        <f t="shared" si="31"/>
        <v>42669.386504629627</v>
      </c>
      <c r="T489" s="13">
        <f t="shared" si="30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6">
        <f t="shared" si="28"/>
        <v>0</v>
      </c>
      <c r="P490" t="e">
        <f t="shared" si="29"/>
        <v>#DIV/0!</v>
      </c>
      <c r="Q490" s="7" t="s">
        <v>8310</v>
      </c>
      <c r="R490" s="7" t="s">
        <v>8316</v>
      </c>
      <c r="S490" s="13">
        <f t="shared" si="31"/>
        <v>42713.84606481481</v>
      </c>
      <c r="T490" s="13">
        <f t="shared" si="30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6">
        <f t="shared" si="28"/>
        <v>2.8667813379201833E-3</v>
      </c>
      <c r="P491">
        <f t="shared" si="29"/>
        <v>71.666666666666671</v>
      </c>
      <c r="Q491" s="7" t="s">
        <v>8310</v>
      </c>
      <c r="R491" s="7" t="s">
        <v>8316</v>
      </c>
      <c r="S491" s="13">
        <f t="shared" si="31"/>
        <v>40882.273333333331</v>
      </c>
      <c r="T491" s="13">
        <f t="shared" si="30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6">
        <f t="shared" si="28"/>
        <v>0</v>
      </c>
      <c r="P492" t="e">
        <f t="shared" si="29"/>
        <v>#DIV/0!</v>
      </c>
      <c r="Q492" s="7" t="s">
        <v>8310</v>
      </c>
      <c r="R492" s="7" t="s">
        <v>8316</v>
      </c>
      <c r="S492" s="13">
        <f t="shared" si="31"/>
        <v>41113.760243055549</v>
      </c>
      <c r="T492" s="13">
        <f t="shared" si="30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6">
        <f t="shared" si="28"/>
        <v>0</v>
      </c>
      <c r="P493" t="e">
        <f t="shared" si="29"/>
        <v>#DIV/0!</v>
      </c>
      <c r="Q493" s="7" t="s">
        <v>8310</v>
      </c>
      <c r="R493" s="7" t="s">
        <v>8316</v>
      </c>
      <c r="S493" s="13">
        <f t="shared" si="31"/>
        <v>42366.774293981478</v>
      </c>
      <c r="T493" s="13">
        <f t="shared" si="30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6">
        <f t="shared" si="28"/>
        <v>0</v>
      </c>
      <c r="P494" t="e">
        <f t="shared" si="29"/>
        <v>#DIV/0!</v>
      </c>
      <c r="Q494" s="7" t="s">
        <v>8310</v>
      </c>
      <c r="R494" s="7" t="s">
        <v>8316</v>
      </c>
      <c r="S494" s="13">
        <f t="shared" si="31"/>
        <v>42595.826736111114</v>
      </c>
      <c r="T494" s="13">
        <f t="shared" si="30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6">
        <f t="shared" si="28"/>
        <v>0</v>
      </c>
      <c r="P495" t="e">
        <f t="shared" si="29"/>
        <v>#DIV/0!</v>
      </c>
      <c r="Q495" s="7" t="s">
        <v>8310</v>
      </c>
      <c r="R495" s="7" t="s">
        <v>8316</v>
      </c>
      <c r="S495" s="13">
        <f t="shared" si="31"/>
        <v>42114.517800925925</v>
      </c>
      <c r="T495" s="13">
        <f t="shared" si="30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6">
        <f t="shared" si="28"/>
        <v>1.5499999999999999E-3</v>
      </c>
      <c r="P496">
        <f t="shared" si="29"/>
        <v>10.333333333333334</v>
      </c>
      <c r="Q496" s="7" t="s">
        <v>8310</v>
      </c>
      <c r="R496" s="7" t="s">
        <v>8316</v>
      </c>
      <c r="S496" s="13">
        <f t="shared" si="31"/>
        <v>41799.62228009259</v>
      </c>
      <c r="T496" s="13">
        <f t="shared" si="30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6">
        <f t="shared" si="28"/>
        <v>0</v>
      </c>
      <c r="P497" t="e">
        <f t="shared" si="29"/>
        <v>#DIV/0!</v>
      </c>
      <c r="Q497" s="7" t="s">
        <v>8310</v>
      </c>
      <c r="R497" s="7" t="s">
        <v>8316</v>
      </c>
      <c r="S497" s="13">
        <f t="shared" si="31"/>
        <v>42171.619270833333</v>
      </c>
      <c r="T497" s="13">
        <f t="shared" si="30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6">
        <f t="shared" si="28"/>
        <v>1.6666666666666667E-5</v>
      </c>
      <c r="P498">
        <f t="shared" si="29"/>
        <v>1</v>
      </c>
      <c r="Q498" s="7" t="s">
        <v>8310</v>
      </c>
      <c r="R498" s="7" t="s">
        <v>8316</v>
      </c>
      <c r="S498" s="13">
        <f t="shared" si="31"/>
        <v>41620.723078703704</v>
      </c>
      <c r="T498" s="13">
        <f t="shared" si="30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6">
        <f t="shared" si="28"/>
        <v>6.6964285714285711E-3</v>
      </c>
      <c r="P499">
        <f t="shared" si="29"/>
        <v>10</v>
      </c>
      <c r="Q499" s="7" t="s">
        <v>8310</v>
      </c>
      <c r="R499" s="7" t="s">
        <v>8316</v>
      </c>
      <c r="S499" s="13">
        <f t="shared" si="31"/>
        <v>41944.829456018517</v>
      </c>
      <c r="T499" s="13">
        <f t="shared" si="30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6">
        <f t="shared" si="28"/>
        <v>4.5985132395404561E-2</v>
      </c>
      <c r="P500">
        <f t="shared" si="29"/>
        <v>136.09090909090909</v>
      </c>
      <c r="Q500" s="7" t="s">
        <v>8310</v>
      </c>
      <c r="R500" s="7" t="s">
        <v>8316</v>
      </c>
      <c r="S500" s="13">
        <f t="shared" si="31"/>
        <v>40858.553807870368</v>
      </c>
      <c r="T500" s="13">
        <f t="shared" si="30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6">
        <f t="shared" si="28"/>
        <v>9.5500000000000002E-2</v>
      </c>
      <c r="P501">
        <f t="shared" si="29"/>
        <v>73.461538461538467</v>
      </c>
      <c r="Q501" s="7" t="s">
        <v>8310</v>
      </c>
      <c r="R501" s="7" t="s">
        <v>8316</v>
      </c>
      <c r="S501" s="13">
        <f t="shared" si="31"/>
        <v>40043.687129629623</v>
      </c>
      <c r="T501" s="13">
        <f t="shared" si="30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6">
        <f t="shared" si="28"/>
        <v>3.307692307692308E-2</v>
      </c>
      <c r="P502">
        <f t="shared" si="29"/>
        <v>53.75</v>
      </c>
      <c r="Q502" s="7" t="s">
        <v>8310</v>
      </c>
      <c r="R502" s="7" t="s">
        <v>8316</v>
      </c>
      <c r="S502" s="13">
        <f t="shared" si="31"/>
        <v>40247.677673611106</v>
      </c>
      <c r="T502" s="13">
        <f t="shared" si="30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6">
        <f t="shared" si="28"/>
        <v>0</v>
      </c>
      <c r="P503" t="e">
        <f t="shared" si="29"/>
        <v>#DIV/0!</v>
      </c>
      <c r="Q503" s="7" t="s">
        <v>8310</v>
      </c>
      <c r="R503" s="7" t="s">
        <v>8316</v>
      </c>
      <c r="S503" s="13">
        <f t="shared" si="31"/>
        <v>40703.026053240741</v>
      </c>
      <c r="T503" s="13">
        <f t="shared" si="30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6">
        <f t="shared" si="28"/>
        <v>1.15E-2</v>
      </c>
      <c r="P504">
        <f t="shared" si="29"/>
        <v>57.5</v>
      </c>
      <c r="Q504" s="7" t="s">
        <v>8310</v>
      </c>
      <c r="R504" s="7" t="s">
        <v>8316</v>
      </c>
      <c r="S504" s="13">
        <f t="shared" si="31"/>
        <v>40956.345196759255</v>
      </c>
      <c r="T504" s="13">
        <f t="shared" si="30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6">
        <f t="shared" si="28"/>
        <v>1.7538461538461537E-2</v>
      </c>
      <c r="P505">
        <f t="shared" si="29"/>
        <v>12.666666666666666</v>
      </c>
      <c r="Q505" s="7" t="s">
        <v>8310</v>
      </c>
      <c r="R505" s="7" t="s">
        <v>8316</v>
      </c>
      <c r="S505" s="13">
        <f t="shared" si="31"/>
        <v>41991.318321759252</v>
      </c>
      <c r="T505" s="13">
        <f t="shared" si="30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6">
        <f t="shared" si="28"/>
        <v>1.3673469387755101E-2</v>
      </c>
      <c r="P506">
        <f t="shared" si="29"/>
        <v>67</v>
      </c>
      <c r="Q506" s="7" t="s">
        <v>8310</v>
      </c>
      <c r="R506" s="7" t="s">
        <v>8316</v>
      </c>
      <c r="S506" s="13">
        <f t="shared" si="31"/>
        <v>40949.775312499994</v>
      </c>
      <c r="T506" s="13">
        <f t="shared" si="30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6">
        <f t="shared" si="28"/>
        <v>4.3333333333333331E-3</v>
      </c>
      <c r="P507">
        <f t="shared" si="29"/>
        <v>3.7142857142857144</v>
      </c>
      <c r="Q507" s="7" t="s">
        <v>8310</v>
      </c>
      <c r="R507" s="7" t="s">
        <v>8316</v>
      </c>
      <c r="S507" s="13">
        <f t="shared" si="31"/>
        <v>42317.889884259253</v>
      </c>
      <c r="T507" s="13">
        <f t="shared" si="30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6">
        <f t="shared" si="28"/>
        <v>1.25E-3</v>
      </c>
      <c r="P508">
        <f t="shared" si="29"/>
        <v>250</v>
      </c>
      <c r="Q508" s="7" t="s">
        <v>8310</v>
      </c>
      <c r="R508" s="7" t="s">
        <v>8316</v>
      </c>
      <c r="S508" s="13">
        <f t="shared" si="31"/>
        <v>41466.343981481477</v>
      </c>
      <c r="T508" s="13">
        <f t="shared" si="30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6">
        <f t="shared" si="28"/>
        <v>3.2000000000000001E-2</v>
      </c>
      <c r="P509">
        <f t="shared" si="29"/>
        <v>64</v>
      </c>
      <c r="Q509" s="7" t="s">
        <v>8310</v>
      </c>
      <c r="R509" s="7" t="s">
        <v>8316</v>
      </c>
      <c r="S509" s="13">
        <f t="shared" si="31"/>
        <v>41156.750659722216</v>
      </c>
      <c r="T509" s="13">
        <f t="shared" si="30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6">
        <f t="shared" si="28"/>
        <v>8.0000000000000002E-3</v>
      </c>
      <c r="P510">
        <f t="shared" si="29"/>
        <v>133.33333333333334</v>
      </c>
      <c r="Q510" s="7" t="s">
        <v>8310</v>
      </c>
      <c r="R510" s="7" t="s">
        <v>8316</v>
      </c>
      <c r="S510" s="13">
        <f t="shared" si="31"/>
        <v>40994.815983796296</v>
      </c>
      <c r="T510" s="13">
        <f t="shared" si="30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6">
        <f t="shared" si="28"/>
        <v>2E-3</v>
      </c>
      <c r="P511">
        <f t="shared" si="29"/>
        <v>10</v>
      </c>
      <c r="Q511" s="7" t="s">
        <v>8310</v>
      </c>
      <c r="R511" s="7" t="s">
        <v>8316</v>
      </c>
      <c r="S511" s="13">
        <f t="shared" si="31"/>
        <v>42153.423263888886</v>
      </c>
      <c r="T511" s="13">
        <f t="shared" si="30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6">
        <f t="shared" si="28"/>
        <v>0</v>
      </c>
      <c r="P512" t="e">
        <f t="shared" si="29"/>
        <v>#DIV/0!</v>
      </c>
      <c r="Q512" s="7" t="s">
        <v>8310</v>
      </c>
      <c r="R512" s="7" t="s">
        <v>8316</v>
      </c>
      <c r="S512" s="13">
        <f t="shared" si="31"/>
        <v>42399.968043981477</v>
      </c>
      <c r="T512" s="13">
        <f t="shared" si="30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6">
        <f t="shared" si="28"/>
        <v>0.03</v>
      </c>
      <c r="P513">
        <f t="shared" si="29"/>
        <v>30</v>
      </c>
      <c r="Q513" s="7" t="s">
        <v>8310</v>
      </c>
      <c r="R513" s="7" t="s">
        <v>8316</v>
      </c>
      <c r="S513" s="13">
        <f t="shared" si="31"/>
        <v>41340.09469907407</v>
      </c>
      <c r="T513" s="13">
        <f t="shared" si="30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6">
        <f t="shared" ref="O514:O577" si="32">E514/D514</f>
        <v>1.3749999999999999E-3</v>
      </c>
      <c r="P514">
        <f t="shared" ref="P514:P577" si="33">E514/L514</f>
        <v>5.5</v>
      </c>
      <c r="Q514" s="7" t="s">
        <v>8310</v>
      </c>
      <c r="R514" s="7" t="s">
        <v>8316</v>
      </c>
      <c r="S514" s="13">
        <f t="shared" si="31"/>
        <v>42649.533877314818</v>
      </c>
      <c r="T514" s="13">
        <f t="shared" ref="T514:T577" si="34">(I514/86400)+25569+(-5/24)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6">
        <f t="shared" si="32"/>
        <v>0.13924</v>
      </c>
      <c r="P515">
        <f t="shared" si="33"/>
        <v>102.38235294117646</v>
      </c>
      <c r="Q515" s="7" t="s">
        <v>8310</v>
      </c>
      <c r="R515" s="7" t="s">
        <v>8316</v>
      </c>
      <c r="S515" s="13">
        <f t="shared" ref="S515:S578" si="35">(J515/86400)+25569+(-5/24)</f>
        <v>42552.445659722223</v>
      </c>
      <c r="T515" s="13">
        <f t="shared" si="34"/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6">
        <f t="shared" si="32"/>
        <v>3.3333333333333333E-2</v>
      </c>
      <c r="P516">
        <f t="shared" si="33"/>
        <v>16.666666666666668</v>
      </c>
      <c r="Q516" s="7" t="s">
        <v>8310</v>
      </c>
      <c r="R516" s="7" t="s">
        <v>8316</v>
      </c>
      <c r="S516" s="13">
        <f t="shared" si="35"/>
        <v>41830.405636574069</v>
      </c>
      <c r="T516" s="13">
        <f t="shared" si="34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6">
        <f t="shared" si="32"/>
        <v>0.25413402061855672</v>
      </c>
      <c r="P517">
        <f t="shared" si="33"/>
        <v>725.02941176470586</v>
      </c>
      <c r="Q517" s="7" t="s">
        <v>8310</v>
      </c>
      <c r="R517" s="7" t="s">
        <v>8316</v>
      </c>
      <c r="S517" s="13">
        <f t="shared" si="35"/>
        <v>42327.282418981478</v>
      </c>
      <c r="T517" s="13">
        <f t="shared" si="34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6">
        <f t="shared" si="32"/>
        <v>0</v>
      </c>
      <c r="P518" t="e">
        <f t="shared" si="33"/>
        <v>#DIV/0!</v>
      </c>
      <c r="Q518" s="7" t="s">
        <v>8310</v>
      </c>
      <c r="R518" s="7" t="s">
        <v>8316</v>
      </c>
      <c r="S518" s="13">
        <f t="shared" si="35"/>
        <v>42091.570370370369</v>
      </c>
      <c r="T518" s="13">
        <f t="shared" si="34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6">
        <f t="shared" si="32"/>
        <v>1.3666666666666667E-2</v>
      </c>
      <c r="P519">
        <f t="shared" si="33"/>
        <v>68.333333333333329</v>
      </c>
      <c r="Q519" s="7" t="s">
        <v>8310</v>
      </c>
      <c r="R519" s="7" t="s">
        <v>8316</v>
      </c>
      <c r="S519" s="13">
        <f t="shared" si="35"/>
        <v>42738.406956018516</v>
      </c>
      <c r="T519" s="13">
        <f t="shared" si="34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6">
        <f t="shared" si="32"/>
        <v>0</v>
      </c>
      <c r="P520" t="e">
        <f t="shared" si="33"/>
        <v>#DIV/0!</v>
      </c>
      <c r="Q520" s="7" t="s">
        <v>8310</v>
      </c>
      <c r="R520" s="7" t="s">
        <v>8316</v>
      </c>
      <c r="S520" s="13">
        <f t="shared" si="35"/>
        <v>42223.407685185179</v>
      </c>
      <c r="T520" s="13">
        <f t="shared" si="34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6">
        <f t="shared" si="32"/>
        <v>0.22881426547787684</v>
      </c>
      <c r="P521">
        <f t="shared" si="33"/>
        <v>39.228571428571428</v>
      </c>
      <c r="Q521" s="7" t="s">
        <v>8310</v>
      </c>
      <c r="R521" s="7" t="s">
        <v>8316</v>
      </c>
      <c r="S521" s="13">
        <f t="shared" si="35"/>
        <v>41218.183113425919</v>
      </c>
      <c r="T521" s="13">
        <f t="shared" si="34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6">
        <f t="shared" si="32"/>
        <v>1.0209999999999999</v>
      </c>
      <c r="P522">
        <f t="shared" si="33"/>
        <v>150.14705882352942</v>
      </c>
      <c r="Q522" s="7" t="s">
        <v>8317</v>
      </c>
      <c r="R522" s="7" t="s">
        <v>8318</v>
      </c>
      <c r="S522" s="13">
        <f t="shared" si="35"/>
        <v>42318.493761574071</v>
      </c>
      <c r="T522" s="13">
        <f t="shared" si="34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6">
        <f t="shared" si="32"/>
        <v>1.0464</v>
      </c>
      <c r="P523">
        <f t="shared" si="33"/>
        <v>93.428571428571431</v>
      </c>
      <c r="Q523" s="7" t="s">
        <v>8317</v>
      </c>
      <c r="R523" s="7" t="s">
        <v>8318</v>
      </c>
      <c r="S523" s="13">
        <f t="shared" si="35"/>
        <v>42645.884479166663</v>
      </c>
      <c r="T523" s="13">
        <f t="shared" si="34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6">
        <f t="shared" si="32"/>
        <v>1.1466666666666667</v>
      </c>
      <c r="P524">
        <f t="shared" si="33"/>
        <v>110.96774193548387</v>
      </c>
      <c r="Q524" s="7" t="s">
        <v>8317</v>
      </c>
      <c r="R524" s="7" t="s">
        <v>8318</v>
      </c>
      <c r="S524" s="13">
        <f t="shared" si="35"/>
        <v>42429.832465277774</v>
      </c>
      <c r="T524" s="13">
        <f t="shared" si="34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6">
        <f t="shared" si="32"/>
        <v>1.206</v>
      </c>
      <c r="P525">
        <f t="shared" si="33"/>
        <v>71.785714285714292</v>
      </c>
      <c r="Q525" s="7" t="s">
        <v>8317</v>
      </c>
      <c r="R525" s="7" t="s">
        <v>8318</v>
      </c>
      <c r="S525" s="13">
        <f t="shared" si="35"/>
        <v>42237.924490740734</v>
      </c>
      <c r="T525" s="13">
        <f t="shared" si="34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6">
        <f t="shared" si="32"/>
        <v>1.0867285714285715</v>
      </c>
      <c r="P526">
        <f t="shared" si="33"/>
        <v>29.258076923076924</v>
      </c>
      <c r="Q526" s="7" t="s">
        <v>8317</v>
      </c>
      <c r="R526" s="7" t="s">
        <v>8318</v>
      </c>
      <c r="S526" s="13">
        <f t="shared" si="35"/>
        <v>42492.508900462963</v>
      </c>
      <c r="T526" s="13">
        <f t="shared" si="34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6">
        <f t="shared" si="32"/>
        <v>1</v>
      </c>
      <c r="P527">
        <f t="shared" si="33"/>
        <v>1000</v>
      </c>
      <c r="Q527" s="7" t="s">
        <v>8317</v>
      </c>
      <c r="R527" s="7" t="s">
        <v>8318</v>
      </c>
      <c r="S527" s="13">
        <f t="shared" si="35"/>
        <v>41850.192604166667</v>
      </c>
      <c r="T527" s="13">
        <f t="shared" si="34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6">
        <f t="shared" si="32"/>
        <v>1.1399999999999999</v>
      </c>
      <c r="P528">
        <f t="shared" si="33"/>
        <v>74.347826086956516</v>
      </c>
      <c r="Q528" s="7" t="s">
        <v>8317</v>
      </c>
      <c r="R528" s="7" t="s">
        <v>8318</v>
      </c>
      <c r="S528" s="13">
        <f t="shared" si="35"/>
        <v>42192.383611111109</v>
      </c>
      <c r="T528" s="13">
        <f t="shared" si="34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6">
        <f t="shared" si="32"/>
        <v>1.0085</v>
      </c>
      <c r="P529">
        <f t="shared" si="33"/>
        <v>63.829113924050631</v>
      </c>
      <c r="Q529" s="7" t="s">
        <v>8317</v>
      </c>
      <c r="R529" s="7" t="s">
        <v>8318</v>
      </c>
      <c r="S529" s="13">
        <f t="shared" si="35"/>
        <v>42752.997291666667</v>
      </c>
      <c r="T529" s="13">
        <f t="shared" si="34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6">
        <f t="shared" si="32"/>
        <v>1.1565217391304348</v>
      </c>
      <c r="P530">
        <f t="shared" si="33"/>
        <v>44.333333333333336</v>
      </c>
      <c r="Q530" s="7" t="s">
        <v>8317</v>
      </c>
      <c r="R530" s="7" t="s">
        <v>8318</v>
      </c>
      <c r="S530" s="13">
        <f t="shared" si="35"/>
        <v>42155.71188657407</v>
      </c>
      <c r="T530" s="13">
        <f t="shared" si="34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6">
        <f t="shared" si="32"/>
        <v>1.3041666666666667</v>
      </c>
      <c r="P531">
        <f t="shared" si="33"/>
        <v>86.944444444444443</v>
      </c>
      <c r="Q531" s="7" t="s">
        <v>8317</v>
      </c>
      <c r="R531" s="7" t="s">
        <v>8318</v>
      </c>
      <c r="S531" s="13">
        <f t="shared" si="35"/>
        <v>42724.822847222218</v>
      </c>
      <c r="T531" s="13">
        <f t="shared" si="34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6">
        <f t="shared" si="32"/>
        <v>1.0778267254038179</v>
      </c>
      <c r="P532">
        <f t="shared" si="33"/>
        <v>126.55172413793103</v>
      </c>
      <c r="Q532" s="7" t="s">
        <v>8317</v>
      </c>
      <c r="R532" s="7" t="s">
        <v>8318</v>
      </c>
      <c r="S532" s="13">
        <f t="shared" si="35"/>
        <v>42157.382731481477</v>
      </c>
      <c r="T532" s="13">
        <f t="shared" si="34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6">
        <f t="shared" si="32"/>
        <v>1</v>
      </c>
      <c r="P533">
        <f t="shared" si="33"/>
        <v>129.03225806451613</v>
      </c>
      <c r="Q533" s="7" t="s">
        <v>8317</v>
      </c>
      <c r="R533" s="7" t="s">
        <v>8318</v>
      </c>
      <c r="S533" s="13">
        <f t="shared" si="35"/>
        <v>42675.856817129628</v>
      </c>
      <c r="T533" s="13">
        <f t="shared" si="34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6">
        <f t="shared" si="32"/>
        <v>1.2324999999999999</v>
      </c>
      <c r="P534">
        <f t="shared" si="33"/>
        <v>71.242774566473983</v>
      </c>
      <c r="Q534" s="7" t="s">
        <v>8317</v>
      </c>
      <c r="R534" s="7" t="s">
        <v>8318</v>
      </c>
      <c r="S534" s="13">
        <f t="shared" si="35"/>
        <v>42472.798703703702</v>
      </c>
      <c r="T534" s="13">
        <f t="shared" si="34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6">
        <f t="shared" si="32"/>
        <v>1.002</v>
      </c>
      <c r="P535">
        <f t="shared" si="33"/>
        <v>117.88235294117646</v>
      </c>
      <c r="Q535" s="7" t="s">
        <v>8317</v>
      </c>
      <c r="R535" s="7" t="s">
        <v>8318</v>
      </c>
      <c r="S535" s="13">
        <f t="shared" si="35"/>
        <v>42482.226446759254</v>
      </c>
      <c r="T535" s="13">
        <f t="shared" si="34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6">
        <f t="shared" si="32"/>
        <v>1.0466666666666666</v>
      </c>
      <c r="P536">
        <f t="shared" si="33"/>
        <v>327.08333333333331</v>
      </c>
      <c r="Q536" s="7" t="s">
        <v>8317</v>
      </c>
      <c r="R536" s="7" t="s">
        <v>8318</v>
      </c>
      <c r="S536" s="13">
        <f t="shared" si="35"/>
        <v>42270.602662037032</v>
      </c>
      <c r="T536" s="13">
        <f t="shared" si="34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6">
        <f t="shared" si="32"/>
        <v>1.0249999999999999</v>
      </c>
      <c r="P537">
        <f t="shared" si="33"/>
        <v>34.745762711864408</v>
      </c>
      <c r="Q537" s="7" t="s">
        <v>8317</v>
      </c>
      <c r="R537" s="7" t="s">
        <v>8318</v>
      </c>
      <c r="S537" s="13">
        <f t="shared" si="35"/>
        <v>42711.336863425924</v>
      </c>
      <c r="T537" s="13">
        <f t="shared" si="34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6">
        <f t="shared" si="32"/>
        <v>1.1825757575757576</v>
      </c>
      <c r="P538">
        <f t="shared" si="33"/>
        <v>100.06410256410257</v>
      </c>
      <c r="Q538" s="7" t="s">
        <v>8317</v>
      </c>
      <c r="R538" s="7" t="s">
        <v>8318</v>
      </c>
      <c r="S538" s="13">
        <f t="shared" si="35"/>
        <v>42179.136655092589</v>
      </c>
      <c r="T538" s="13">
        <f t="shared" si="34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6">
        <f t="shared" si="32"/>
        <v>1.2050000000000001</v>
      </c>
      <c r="P539">
        <f t="shared" si="33"/>
        <v>40.847457627118644</v>
      </c>
      <c r="Q539" s="7" t="s">
        <v>8317</v>
      </c>
      <c r="R539" s="7" t="s">
        <v>8318</v>
      </c>
      <c r="S539" s="13">
        <f t="shared" si="35"/>
        <v>42282.560081018521</v>
      </c>
      <c r="T539" s="13">
        <f t="shared" si="34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6">
        <f t="shared" si="32"/>
        <v>3.0242</v>
      </c>
      <c r="P540">
        <f t="shared" si="33"/>
        <v>252.01666666666668</v>
      </c>
      <c r="Q540" s="7" t="s">
        <v>8317</v>
      </c>
      <c r="R540" s="7" t="s">
        <v>8318</v>
      </c>
      <c r="S540" s="13">
        <f t="shared" si="35"/>
        <v>42473.586377314808</v>
      </c>
      <c r="T540" s="13">
        <f t="shared" si="34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6">
        <f t="shared" si="32"/>
        <v>1.00644</v>
      </c>
      <c r="P541">
        <f t="shared" si="33"/>
        <v>25.161000000000001</v>
      </c>
      <c r="Q541" s="7" t="s">
        <v>8317</v>
      </c>
      <c r="R541" s="7" t="s">
        <v>8318</v>
      </c>
      <c r="S541" s="13">
        <f t="shared" si="35"/>
        <v>42534.841516203705</v>
      </c>
      <c r="T541" s="13">
        <f t="shared" si="34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6">
        <f t="shared" si="32"/>
        <v>6.666666666666667E-5</v>
      </c>
      <c r="P542">
        <f t="shared" si="33"/>
        <v>1</v>
      </c>
      <c r="Q542" s="7" t="s">
        <v>8319</v>
      </c>
      <c r="R542" s="7" t="s">
        <v>8320</v>
      </c>
      <c r="S542" s="13">
        <f t="shared" si="35"/>
        <v>42009.608865740738</v>
      </c>
      <c r="T542" s="13">
        <f t="shared" si="34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6">
        <f t="shared" si="32"/>
        <v>5.5555555555555558E-3</v>
      </c>
      <c r="P543">
        <f t="shared" si="33"/>
        <v>25</v>
      </c>
      <c r="Q543" s="7" t="s">
        <v>8319</v>
      </c>
      <c r="R543" s="7" t="s">
        <v>8320</v>
      </c>
      <c r="S543" s="13">
        <f t="shared" si="35"/>
        <v>42275.838356481479</v>
      </c>
      <c r="T543" s="13">
        <f t="shared" si="34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6">
        <f t="shared" si="32"/>
        <v>3.9999999999999998E-6</v>
      </c>
      <c r="P544">
        <f t="shared" si="33"/>
        <v>1</v>
      </c>
      <c r="Q544" s="7" t="s">
        <v>8319</v>
      </c>
      <c r="R544" s="7" t="s">
        <v>8320</v>
      </c>
      <c r="S544" s="13">
        <f t="shared" si="35"/>
        <v>42433.529120370367</v>
      </c>
      <c r="T544" s="13">
        <f t="shared" si="34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6">
        <f t="shared" si="32"/>
        <v>3.1818181818181819E-3</v>
      </c>
      <c r="P545">
        <f t="shared" si="33"/>
        <v>35</v>
      </c>
      <c r="Q545" s="7" t="s">
        <v>8319</v>
      </c>
      <c r="R545" s="7" t="s">
        <v>8320</v>
      </c>
      <c r="S545" s="13">
        <f t="shared" si="35"/>
        <v>41913.88381944444</v>
      </c>
      <c r="T545" s="13">
        <f t="shared" si="34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6">
        <f t="shared" si="32"/>
        <v>1.2E-2</v>
      </c>
      <c r="P546">
        <f t="shared" si="33"/>
        <v>3</v>
      </c>
      <c r="Q546" s="7" t="s">
        <v>8319</v>
      </c>
      <c r="R546" s="7" t="s">
        <v>8320</v>
      </c>
      <c r="S546" s="13">
        <f t="shared" si="35"/>
        <v>42525.448611111111</v>
      </c>
      <c r="T546" s="13">
        <f t="shared" si="34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6">
        <f t="shared" si="32"/>
        <v>0.27383999999999997</v>
      </c>
      <c r="P547">
        <f t="shared" si="33"/>
        <v>402.70588235294116</v>
      </c>
      <c r="Q547" s="7" t="s">
        <v>8319</v>
      </c>
      <c r="R547" s="7" t="s">
        <v>8320</v>
      </c>
      <c r="S547" s="13">
        <f t="shared" si="35"/>
        <v>42283.38413194444</v>
      </c>
      <c r="T547" s="13">
        <f t="shared" si="34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6">
        <f t="shared" si="32"/>
        <v>8.6666666666666663E-4</v>
      </c>
      <c r="P548">
        <f t="shared" si="33"/>
        <v>26</v>
      </c>
      <c r="Q548" s="7" t="s">
        <v>8319</v>
      </c>
      <c r="R548" s="7" t="s">
        <v>8320</v>
      </c>
      <c r="S548" s="13">
        <f t="shared" si="35"/>
        <v>42249.459664351853</v>
      </c>
      <c r="T548" s="13">
        <f t="shared" si="34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6">
        <f t="shared" si="32"/>
        <v>0</v>
      </c>
      <c r="P549" t="e">
        <f t="shared" si="33"/>
        <v>#DIV/0!</v>
      </c>
      <c r="Q549" s="7" t="s">
        <v>8319</v>
      </c>
      <c r="R549" s="7" t="s">
        <v>8320</v>
      </c>
      <c r="S549" s="13">
        <f t="shared" si="35"/>
        <v>42380.488009259258</v>
      </c>
      <c r="T549" s="13">
        <f t="shared" si="34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6">
        <f t="shared" si="32"/>
        <v>8.9999999999999998E-4</v>
      </c>
      <c r="P550">
        <f t="shared" si="33"/>
        <v>9</v>
      </c>
      <c r="Q550" s="7" t="s">
        <v>8319</v>
      </c>
      <c r="R550" s="7" t="s">
        <v>8320</v>
      </c>
      <c r="S550" s="13">
        <f t="shared" si="35"/>
        <v>42276.695</v>
      </c>
      <c r="T550" s="13">
        <f t="shared" si="34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6">
        <f t="shared" si="32"/>
        <v>2.7199999999999998E-2</v>
      </c>
      <c r="P551">
        <f t="shared" si="33"/>
        <v>8.5</v>
      </c>
      <c r="Q551" s="7" t="s">
        <v>8319</v>
      </c>
      <c r="R551" s="7" t="s">
        <v>8320</v>
      </c>
      <c r="S551" s="13">
        <f t="shared" si="35"/>
        <v>42163.428495370368</v>
      </c>
      <c r="T551" s="13">
        <f t="shared" si="34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6">
        <f t="shared" si="32"/>
        <v>7.0000000000000001E-3</v>
      </c>
      <c r="P552">
        <f t="shared" si="33"/>
        <v>8.75</v>
      </c>
      <c r="Q552" s="7" t="s">
        <v>8319</v>
      </c>
      <c r="R552" s="7" t="s">
        <v>8320</v>
      </c>
      <c r="S552" s="13">
        <f t="shared" si="35"/>
        <v>42753.47042824074</v>
      </c>
      <c r="T552" s="13">
        <f t="shared" si="34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6">
        <f t="shared" si="32"/>
        <v>5.0413333333333331E-2</v>
      </c>
      <c r="P553">
        <f t="shared" si="33"/>
        <v>135.03571428571428</v>
      </c>
      <c r="Q553" s="7" t="s">
        <v>8319</v>
      </c>
      <c r="R553" s="7" t="s">
        <v>8320</v>
      </c>
      <c r="S553" s="13">
        <f t="shared" si="35"/>
        <v>42173.067407407405</v>
      </c>
      <c r="T553" s="13">
        <f t="shared" si="34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6">
        <f t="shared" si="32"/>
        <v>0</v>
      </c>
      <c r="P554" t="e">
        <f t="shared" si="33"/>
        <v>#DIV/0!</v>
      </c>
      <c r="Q554" s="7" t="s">
        <v>8319</v>
      </c>
      <c r="R554" s="7" t="s">
        <v>8320</v>
      </c>
      <c r="S554" s="13">
        <f t="shared" si="35"/>
        <v>42318.408518518518</v>
      </c>
      <c r="T554" s="13">
        <f t="shared" si="34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6">
        <f t="shared" si="32"/>
        <v>4.9199999999999999E-3</v>
      </c>
      <c r="P555">
        <f t="shared" si="33"/>
        <v>20.5</v>
      </c>
      <c r="Q555" s="7" t="s">
        <v>8319</v>
      </c>
      <c r="R555" s="7" t="s">
        <v>8320</v>
      </c>
      <c r="S555" s="13">
        <f t="shared" si="35"/>
        <v>41927.511469907404</v>
      </c>
      <c r="T555" s="13">
        <f t="shared" si="34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6">
        <f t="shared" si="32"/>
        <v>0.36589147286821705</v>
      </c>
      <c r="P556">
        <f t="shared" si="33"/>
        <v>64.36363636363636</v>
      </c>
      <c r="Q556" s="7" t="s">
        <v>8319</v>
      </c>
      <c r="R556" s="7" t="s">
        <v>8320</v>
      </c>
      <c r="S556" s="13">
        <f t="shared" si="35"/>
        <v>41901.476527777777</v>
      </c>
      <c r="T556" s="13">
        <f t="shared" si="34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6">
        <f t="shared" si="32"/>
        <v>0</v>
      </c>
      <c r="P557" t="e">
        <f t="shared" si="33"/>
        <v>#DIV/0!</v>
      </c>
      <c r="Q557" s="7" t="s">
        <v>8319</v>
      </c>
      <c r="R557" s="7" t="s">
        <v>8320</v>
      </c>
      <c r="S557" s="13">
        <f t="shared" si="35"/>
        <v>42503.145173611112</v>
      </c>
      <c r="T557" s="13">
        <f t="shared" si="34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6">
        <f t="shared" si="32"/>
        <v>2.5000000000000001E-2</v>
      </c>
      <c r="P558">
        <f t="shared" si="33"/>
        <v>200</v>
      </c>
      <c r="Q558" s="7" t="s">
        <v>8319</v>
      </c>
      <c r="R558" s="7" t="s">
        <v>8320</v>
      </c>
      <c r="S558" s="13">
        <f t="shared" si="35"/>
        <v>42345.651817129627</v>
      </c>
      <c r="T558" s="13">
        <f t="shared" si="34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6">
        <f t="shared" si="32"/>
        <v>9.1066666666666674E-3</v>
      </c>
      <c r="P559">
        <f t="shared" si="33"/>
        <v>68.3</v>
      </c>
      <c r="Q559" s="7" t="s">
        <v>8319</v>
      </c>
      <c r="R559" s="7" t="s">
        <v>8320</v>
      </c>
      <c r="S559" s="13">
        <f t="shared" si="35"/>
        <v>42676.733831018515</v>
      </c>
      <c r="T559" s="13">
        <f t="shared" si="34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6">
        <f t="shared" si="32"/>
        <v>0</v>
      </c>
      <c r="P560" t="e">
        <f t="shared" si="33"/>
        <v>#DIV/0!</v>
      </c>
      <c r="Q560" s="7" t="s">
        <v>8319</v>
      </c>
      <c r="R560" s="7" t="s">
        <v>8320</v>
      </c>
      <c r="S560" s="13">
        <f t="shared" si="35"/>
        <v>42057.674826388888</v>
      </c>
      <c r="T560" s="13">
        <f t="shared" si="34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6">
        <f t="shared" si="32"/>
        <v>2.0833333333333335E-4</v>
      </c>
      <c r="P561">
        <f t="shared" si="33"/>
        <v>50</v>
      </c>
      <c r="Q561" s="7" t="s">
        <v>8319</v>
      </c>
      <c r="R561" s="7" t="s">
        <v>8320</v>
      </c>
      <c r="S561" s="13">
        <f t="shared" si="35"/>
        <v>42321.074768518512</v>
      </c>
      <c r="T561" s="13">
        <f t="shared" si="34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6">
        <f t="shared" si="32"/>
        <v>1.2E-4</v>
      </c>
      <c r="P562">
        <f t="shared" si="33"/>
        <v>4</v>
      </c>
      <c r="Q562" s="7" t="s">
        <v>8319</v>
      </c>
      <c r="R562" s="7" t="s">
        <v>8320</v>
      </c>
      <c r="S562" s="13">
        <f t="shared" si="35"/>
        <v>41960.563020833331</v>
      </c>
      <c r="T562" s="13">
        <f t="shared" si="34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6">
        <f t="shared" si="32"/>
        <v>3.6666666666666666E-3</v>
      </c>
      <c r="P563">
        <f t="shared" si="33"/>
        <v>27.5</v>
      </c>
      <c r="Q563" s="7" t="s">
        <v>8319</v>
      </c>
      <c r="R563" s="7" t="s">
        <v>8320</v>
      </c>
      <c r="S563" s="13">
        <f t="shared" si="35"/>
        <v>42268.450381944444</v>
      </c>
      <c r="T563" s="13">
        <f t="shared" si="34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6">
        <f t="shared" si="32"/>
        <v>0</v>
      </c>
      <c r="P564" t="e">
        <f t="shared" si="33"/>
        <v>#DIV/0!</v>
      </c>
      <c r="Q564" s="7" t="s">
        <v>8319</v>
      </c>
      <c r="R564" s="7" t="s">
        <v>8320</v>
      </c>
      <c r="S564" s="13">
        <f t="shared" si="35"/>
        <v>42692.180729166663</v>
      </c>
      <c r="T564" s="13">
        <f t="shared" si="34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6">
        <f t="shared" si="32"/>
        <v>9.0666666666666662E-4</v>
      </c>
      <c r="P565">
        <f t="shared" si="33"/>
        <v>34</v>
      </c>
      <c r="Q565" s="7" t="s">
        <v>8319</v>
      </c>
      <c r="R565" s="7" t="s">
        <v>8320</v>
      </c>
      <c r="S565" s="13">
        <f t="shared" si="35"/>
        <v>42021.861655092587</v>
      </c>
      <c r="T565" s="13">
        <f t="shared" si="34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6">
        <f t="shared" si="32"/>
        <v>5.5555555555555558E-5</v>
      </c>
      <c r="P566">
        <f t="shared" si="33"/>
        <v>1</v>
      </c>
      <c r="Q566" s="7" t="s">
        <v>8319</v>
      </c>
      <c r="R566" s="7" t="s">
        <v>8320</v>
      </c>
      <c r="S566" s="13">
        <f t="shared" si="35"/>
        <v>42411.734664351847</v>
      </c>
      <c r="T566" s="13">
        <f t="shared" si="34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6">
        <f t="shared" si="32"/>
        <v>0</v>
      </c>
      <c r="P567" t="e">
        <f t="shared" si="33"/>
        <v>#DIV/0!</v>
      </c>
      <c r="Q567" s="7" t="s">
        <v>8319</v>
      </c>
      <c r="R567" s="7" t="s">
        <v>8320</v>
      </c>
      <c r="S567" s="13">
        <f t="shared" si="35"/>
        <v>42165.576956018514</v>
      </c>
      <c r="T567" s="13">
        <f t="shared" si="34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6">
        <f t="shared" si="32"/>
        <v>2.0000000000000001E-4</v>
      </c>
      <c r="P568">
        <f t="shared" si="33"/>
        <v>1</v>
      </c>
      <c r="Q568" s="7" t="s">
        <v>8319</v>
      </c>
      <c r="R568" s="7" t="s">
        <v>8320</v>
      </c>
      <c r="S568" s="13">
        <f t="shared" si="35"/>
        <v>42535.476076388884</v>
      </c>
      <c r="T568" s="13">
        <f t="shared" si="34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6">
        <f t="shared" si="32"/>
        <v>0</v>
      </c>
      <c r="P569" t="e">
        <f t="shared" si="33"/>
        <v>#DIV/0!</v>
      </c>
      <c r="Q569" s="7" t="s">
        <v>8319</v>
      </c>
      <c r="R569" s="7" t="s">
        <v>8320</v>
      </c>
      <c r="S569" s="13">
        <f t="shared" si="35"/>
        <v>41975.634189814817</v>
      </c>
      <c r="T569" s="13">
        <f t="shared" si="34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6">
        <f t="shared" si="32"/>
        <v>0.01</v>
      </c>
      <c r="P570">
        <f t="shared" si="33"/>
        <v>49</v>
      </c>
      <c r="Q570" s="7" t="s">
        <v>8319</v>
      </c>
      <c r="R570" s="7" t="s">
        <v>8320</v>
      </c>
      <c r="S570" s="13">
        <f t="shared" si="35"/>
        <v>42348.713229166664</v>
      </c>
      <c r="T570" s="13">
        <f t="shared" si="34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6">
        <f t="shared" si="32"/>
        <v>8.0000000000000002E-3</v>
      </c>
      <c r="P571">
        <f t="shared" si="33"/>
        <v>20</v>
      </c>
      <c r="Q571" s="7" t="s">
        <v>8319</v>
      </c>
      <c r="R571" s="7" t="s">
        <v>8320</v>
      </c>
      <c r="S571" s="13">
        <f t="shared" si="35"/>
        <v>42340.639027777775</v>
      </c>
      <c r="T571" s="13">
        <f t="shared" si="34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6">
        <f t="shared" si="32"/>
        <v>1.6705882352941177E-3</v>
      </c>
      <c r="P572">
        <f t="shared" si="33"/>
        <v>142</v>
      </c>
      <c r="Q572" s="7" t="s">
        <v>8319</v>
      </c>
      <c r="R572" s="7" t="s">
        <v>8320</v>
      </c>
      <c r="S572" s="13">
        <f t="shared" si="35"/>
        <v>42388.589918981474</v>
      </c>
      <c r="T572" s="13">
        <f t="shared" si="34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6">
        <f t="shared" si="32"/>
        <v>4.2399999999999998E-3</v>
      </c>
      <c r="P573">
        <f t="shared" si="33"/>
        <v>53</v>
      </c>
      <c r="Q573" s="7" t="s">
        <v>8319</v>
      </c>
      <c r="R573" s="7" t="s">
        <v>8320</v>
      </c>
      <c r="S573" s="13">
        <f t="shared" si="35"/>
        <v>42192.607905092591</v>
      </c>
      <c r="T573" s="13">
        <f t="shared" si="34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6">
        <f t="shared" si="32"/>
        <v>0</v>
      </c>
      <c r="P574" t="e">
        <f t="shared" si="33"/>
        <v>#DIV/0!</v>
      </c>
      <c r="Q574" s="7" t="s">
        <v>8319</v>
      </c>
      <c r="R574" s="7" t="s">
        <v>8320</v>
      </c>
      <c r="S574" s="13">
        <f t="shared" si="35"/>
        <v>42282.507962962962</v>
      </c>
      <c r="T574" s="13">
        <f t="shared" si="34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6">
        <f t="shared" si="32"/>
        <v>3.892538925389254E-3</v>
      </c>
      <c r="P575">
        <f t="shared" si="33"/>
        <v>38.444444444444443</v>
      </c>
      <c r="Q575" s="7" t="s">
        <v>8319</v>
      </c>
      <c r="R575" s="7" t="s">
        <v>8320</v>
      </c>
      <c r="S575" s="13">
        <f t="shared" si="35"/>
        <v>41962.841793981475</v>
      </c>
      <c r="T575" s="13">
        <f t="shared" si="34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6">
        <f t="shared" si="32"/>
        <v>7.1556350626118068E-3</v>
      </c>
      <c r="P576">
        <f t="shared" si="33"/>
        <v>20</v>
      </c>
      <c r="Q576" s="7" t="s">
        <v>8319</v>
      </c>
      <c r="R576" s="7" t="s">
        <v>8320</v>
      </c>
      <c r="S576" s="13">
        <f t="shared" si="35"/>
        <v>42632.235034722216</v>
      </c>
      <c r="T576" s="13">
        <f t="shared" si="34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6">
        <f t="shared" si="32"/>
        <v>4.3166666666666666E-3</v>
      </c>
      <c r="P577">
        <f t="shared" si="33"/>
        <v>64.75</v>
      </c>
      <c r="Q577" s="7" t="s">
        <v>8319</v>
      </c>
      <c r="R577" s="7" t="s">
        <v>8320</v>
      </c>
      <c r="S577" s="13">
        <f t="shared" si="35"/>
        <v>42138.484293981477</v>
      </c>
      <c r="T577" s="13">
        <f t="shared" si="34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6">
        <f t="shared" ref="O578:O641" si="36">E578/D578</f>
        <v>1.2500000000000001E-5</v>
      </c>
      <c r="P578">
        <f t="shared" ref="P578:P641" si="37">E578/L578</f>
        <v>1</v>
      </c>
      <c r="Q578" s="7" t="s">
        <v>8319</v>
      </c>
      <c r="R578" s="7" t="s">
        <v>8320</v>
      </c>
      <c r="S578" s="13">
        <f t="shared" si="35"/>
        <v>42031.263333333329</v>
      </c>
      <c r="T578" s="13">
        <f t="shared" ref="T578:T641" si="38">(I578/86400)+25569+(-5/24)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6">
        <f t="shared" si="36"/>
        <v>2E-3</v>
      </c>
      <c r="P579">
        <f t="shared" si="37"/>
        <v>10</v>
      </c>
      <c r="Q579" s="7" t="s">
        <v>8319</v>
      </c>
      <c r="R579" s="7" t="s">
        <v>8320</v>
      </c>
      <c r="S579" s="13">
        <f t="shared" ref="S579:S642" si="39">(J579/86400)+25569+(-5/24)</f>
        <v>42450.380810185183</v>
      </c>
      <c r="T579" s="13">
        <f t="shared" si="38"/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6">
        <f t="shared" si="36"/>
        <v>1.12E-4</v>
      </c>
      <c r="P580">
        <f t="shared" si="37"/>
        <v>2</v>
      </c>
      <c r="Q580" s="7" t="s">
        <v>8319</v>
      </c>
      <c r="R580" s="7" t="s">
        <v>8320</v>
      </c>
      <c r="S580" s="13">
        <f t="shared" si="39"/>
        <v>42230.370289351849</v>
      </c>
      <c r="T580" s="13">
        <f t="shared" si="38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6">
        <f t="shared" si="36"/>
        <v>1.4583333333333334E-2</v>
      </c>
      <c r="P581">
        <f t="shared" si="37"/>
        <v>35</v>
      </c>
      <c r="Q581" s="7" t="s">
        <v>8319</v>
      </c>
      <c r="R581" s="7" t="s">
        <v>8320</v>
      </c>
      <c r="S581" s="13">
        <f t="shared" si="39"/>
        <v>41968.643784722219</v>
      </c>
      <c r="T581" s="13">
        <f t="shared" si="38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6">
        <f t="shared" si="36"/>
        <v>3.3333333333333332E-4</v>
      </c>
      <c r="P582">
        <f t="shared" si="37"/>
        <v>1</v>
      </c>
      <c r="Q582" s="7" t="s">
        <v>8319</v>
      </c>
      <c r="R582" s="7" t="s">
        <v>8320</v>
      </c>
      <c r="S582" s="13">
        <f t="shared" si="39"/>
        <v>42605.699849537035</v>
      </c>
      <c r="T582" s="13">
        <f t="shared" si="38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6">
        <f t="shared" si="36"/>
        <v>0</v>
      </c>
      <c r="P583" t="e">
        <f t="shared" si="37"/>
        <v>#DIV/0!</v>
      </c>
      <c r="Q583" s="7" t="s">
        <v>8319</v>
      </c>
      <c r="R583" s="7" t="s">
        <v>8320</v>
      </c>
      <c r="S583" s="13">
        <f t="shared" si="39"/>
        <v>42187.804444444446</v>
      </c>
      <c r="T583" s="13">
        <f t="shared" si="38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6">
        <f t="shared" si="36"/>
        <v>0</v>
      </c>
      <c r="P584" t="e">
        <f t="shared" si="37"/>
        <v>#DIV/0!</v>
      </c>
      <c r="Q584" s="7" t="s">
        <v>8319</v>
      </c>
      <c r="R584" s="7" t="s">
        <v>8320</v>
      </c>
      <c r="S584" s="13">
        <f t="shared" si="39"/>
        <v>42055.531469907401</v>
      </c>
      <c r="T584" s="13">
        <f t="shared" si="38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6">
        <f t="shared" si="36"/>
        <v>1.1111111111111112E-4</v>
      </c>
      <c r="P585">
        <f t="shared" si="37"/>
        <v>1</v>
      </c>
      <c r="Q585" s="7" t="s">
        <v>8319</v>
      </c>
      <c r="R585" s="7" t="s">
        <v>8320</v>
      </c>
      <c r="S585" s="13">
        <f t="shared" si="39"/>
        <v>42052.730173611104</v>
      </c>
      <c r="T585" s="13">
        <f t="shared" si="38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6">
        <f t="shared" si="36"/>
        <v>0.01</v>
      </c>
      <c r="P586">
        <f t="shared" si="37"/>
        <v>5</v>
      </c>
      <c r="Q586" s="7" t="s">
        <v>8319</v>
      </c>
      <c r="R586" s="7" t="s">
        <v>8320</v>
      </c>
      <c r="S586" s="13">
        <f t="shared" si="39"/>
        <v>42049.508287037032</v>
      </c>
      <c r="T586" s="13">
        <f t="shared" si="38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6">
        <f t="shared" si="36"/>
        <v>0</v>
      </c>
      <c r="P587" t="e">
        <f t="shared" si="37"/>
        <v>#DIV/0!</v>
      </c>
      <c r="Q587" s="7" t="s">
        <v>8319</v>
      </c>
      <c r="R587" s="7" t="s">
        <v>8320</v>
      </c>
      <c r="S587" s="13">
        <f t="shared" si="39"/>
        <v>42283.182604166665</v>
      </c>
      <c r="T587" s="13">
        <f t="shared" si="38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6">
        <f t="shared" si="36"/>
        <v>5.5999999999999999E-3</v>
      </c>
      <c r="P588">
        <f t="shared" si="37"/>
        <v>14</v>
      </c>
      <c r="Q588" s="7" t="s">
        <v>8319</v>
      </c>
      <c r="R588" s="7" t="s">
        <v>8320</v>
      </c>
      <c r="S588" s="13">
        <f t="shared" si="39"/>
        <v>42020.645914351851</v>
      </c>
      <c r="T588" s="13">
        <f t="shared" si="38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6">
        <f t="shared" si="36"/>
        <v>9.0833333333333335E-2</v>
      </c>
      <c r="P589">
        <f t="shared" si="37"/>
        <v>389.28571428571428</v>
      </c>
      <c r="Q589" s="7" t="s">
        <v>8319</v>
      </c>
      <c r="R589" s="7" t="s">
        <v>8320</v>
      </c>
      <c r="S589" s="13">
        <f t="shared" si="39"/>
        <v>42080.548993055556</v>
      </c>
      <c r="T589" s="13">
        <f t="shared" si="38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6">
        <f t="shared" si="36"/>
        <v>3.3444444444444443E-2</v>
      </c>
      <c r="P590">
        <f t="shared" si="37"/>
        <v>150.5</v>
      </c>
      <c r="Q590" s="7" t="s">
        <v>8319</v>
      </c>
      <c r="R590" s="7" t="s">
        <v>8320</v>
      </c>
      <c r="S590" s="13">
        <f t="shared" si="39"/>
        <v>42631.561180555553</v>
      </c>
      <c r="T590" s="13">
        <f t="shared" si="38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6">
        <f t="shared" si="36"/>
        <v>1.3333333333333334E-4</v>
      </c>
      <c r="P591">
        <f t="shared" si="37"/>
        <v>1</v>
      </c>
      <c r="Q591" s="7" t="s">
        <v>8319</v>
      </c>
      <c r="R591" s="7" t="s">
        <v>8320</v>
      </c>
      <c r="S591" s="13">
        <f t="shared" si="39"/>
        <v>42178.406238425923</v>
      </c>
      <c r="T591" s="13">
        <f t="shared" si="38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6">
        <f t="shared" si="36"/>
        <v>4.4600000000000001E-2</v>
      </c>
      <c r="P592">
        <f t="shared" si="37"/>
        <v>24.777777777777779</v>
      </c>
      <c r="Q592" s="7" t="s">
        <v>8319</v>
      </c>
      <c r="R592" s="7" t="s">
        <v>8320</v>
      </c>
      <c r="S592" s="13">
        <f t="shared" si="39"/>
        <v>42377.34642361111</v>
      </c>
      <c r="T592" s="13">
        <f t="shared" si="38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6">
        <f t="shared" si="36"/>
        <v>6.0999999999999997E-4</v>
      </c>
      <c r="P593">
        <f t="shared" si="37"/>
        <v>30.5</v>
      </c>
      <c r="Q593" s="7" t="s">
        <v>8319</v>
      </c>
      <c r="R593" s="7" t="s">
        <v>8320</v>
      </c>
      <c r="S593" s="13">
        <f t="shared" si="39"/>
        <v>42177.334837962961</v>
      </c>
      <c r="T593" s="13">
        <f t="shared" si="38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6">
        <f t="shared" si="36"/>
        <v>3.3333333333333333E-2</v>
      </c>
      <c r="P594">
        <f t="shared" si="37"/>
        <v>250</v>
      </c>
      <c r="Q594" s="7" t="s">
        <v>8319</v>
      </c>
      <c r="R594" s="7" t="s">
        <v>8320</v>
      </c>
      <c r="S594" s="13">
        <f t="shared" si="39"/>
        <v>41946.023842592593</v>
      </c>
      <c r="T594" s="13">
        <f t="shared" si="38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6">
        <f t="shared" si="36"/>
        <v>0.23</v>
      </c>
      <c r="P595">
        <f t="shared" si="37"/>
        <v>16.428571428571427</v>
      </c>
      <c r="Q595" s="7" t="s">
        <v>8319</v>
      </c>
      <c r="R595" s="7" t="s">
        <v>8320</v>
      </c>
      <c r="S595" s="13">
        <f t="shared" si="39"/>
        <v>42070.469270833331</v>
      </c>
      <c r="T595" s="13">
        <f t="shared" si="38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6">
        <f t="shared" si="36"/>
        <v>1.0399999999999999E-3</v>
      </c>
      <c r="P596">
        <f t="shared" si="37"/>
        <v>13</v>
      </c>
      <c r="Q596" s="7" t="s">
        <v>8319</v>
      </c>
      <c r="R596" s="7" t="s">
        <v>8320</v>
      </c>
      <c r="S596" s="13">
        <f t="shared" si="39"/>
        <v>42446.571828703702</v>
      </c>
      <c r="T596" s="13">
        <f t="shared" si="38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6">
        <f t="shared" si="36"/>
        <v>4.2599999999999999E-3</v>
      </c>
      <c r="P597">
        <f t="shared" si="37"/>
        <v>53.25</v>
      </c>
      <c r="Q597" s="7" t="s">
        <v>8319</v>
      </c>
      <c r="R597" s="7" t="s">
        <v>8320</v>
      </c>
      <c r="S597" s="13">
        <f t="shared" si="39"/>
        <v>42082.861550925925</v>
      </c>
      <c r="T597" s="13">
        <f t="shared" si="38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6">
        <f t="shared" si="36"/>
        <v>2.9999999999999997E-4</v>
      </c>
      <c r="P598">
        <f t="shared" si="37"/>
        <v>3</v>
      </c>
      <c r="Q598" s="7" t="s">
        <v>8319</v>
      </c>
      <c r="R598" s="7" t="s">
        <v>8320</v>
      </c>
      <c r="S598" s="13">
        <f t="shared" si="39"/>
        <v>42646.688564814809</v>
      </c>
      <c r="T598" s="13">
        <f t="shared" si="38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6">
        <f t="shared" si="36"/>
        <v>2.6666666666666666E-3</v>
      </c>
      <c r="P599">
        <f t="shared" si="37"/>
        <v>10</v>
      </c>
      <c r="Q599" s="7" t="s">
        <v>8319</v>
      </c>
      <c r="R599" s="7" t="s">
        <v>8320</v>
      </c>
      <c r="S599" s="13">
        <f t="shared" si="39"/>
        <v>42545.496932870366</v>
      </c>
      <c r="T599" s="13">
        <f t="shared" si="38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6">
        <f t="shared" si="36"/>
        <v>0.34</v>
      </c>
      <c r="P600">
        <f t="shared" si="37"/>
        <v>121.42857142857143</v>
      </c>
      <c r="Q600" s="7" t="s">
        <v>8319</v>
      </c>
      <c r="R600" s="7" t="s">
        <v>8320</v>
      </c>
      <c r="S600" s="13">
        <f t="shared" si="39"/>
        <v>41947.793761574074</v>
      </c>
      <c r="T600" s="13">
        <f t="shared" si="38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6">
        <f t="shared" si="36"/>
        <v>6.2E-4</v>
      </c>
      <c r="P601">
        <f t="shared" si="37"/>
        <v>15.5</v>
      </c>
      <c r="Q601" s="7" t="s">
        <v>8319</v>
      </c>
      <c r="R601" s="7" t="s">
        <v>8320</v>
      </c>
      <c r="S601" s="13">
        <f t="shared" si="39"/>
        <v>42047.604189814818</v>
      </c>
      <c r="T601" s="13">
        <f t="shared" si="38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6">
        <f t="shared" si="36"/>
        <v>0.02</v>
      </c>
      <c r="P602">
        <f t="shared" si="37"/>
        <v>100</v>
      </c>
      <c r="Q602" s="7" t="s">
        <v>8319</v>
      </c>
      <c r="R602" s="7" t="s">
        <v>8320</v>
      </c>
      <c r="S602" s="13">
        <f t="shared" si="39"/>
        <v>42073.589837962958</v>
      </c>
      <c r="T602" s="13">
        <f t="shared" si="38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6">
        <f t="shared" si="36"/>
        <v>1.4E-2</v>
      </c>
      <c r="P603">
        <f t="shared" si="37"/>
        <v>23.333333333333332</v>
      </c>
      <c r="Q603" s="7" t="s">
        <v>8319</v>
      </c>
      <c r="R603" s="7" t="s">
        <v>8320</v>
      </c>
      <c r="S603" s="13">
        <f t="shared" si="39"/>
        <v>41969.64975694444</v>
      </c>
      <c r="T603" s="13">
        <f t="shared" si="38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6">
        <f t="shared" si="36"/>
        <v>0</v>
      </c>
      <c r="P604" t="e">
        <f t="shared" si="37"/>
        <v>#DIV/0!</v>
      </c>
      <c r="Q604" s="7" t="s">
        <v>8319</v>
      </c>
      <c r="R604" s="7" t="s">
        <v>8320</v>
      </c>
      <c r="S604" s="13">
        <f t="shared" si="39"/>
        <v>42143.585821759254</v>
      </c>
      <c r="T604" s="13">
        <f t="shared" si="38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6">
        <f t="shared" si="36"/>
        <v>3.9334666666666664E-2</v>
      </c>
      <c r="P605">
        <f t="shared" si="37"/>
        <v>45.386153846153846</v>
      </c>
      <c r="Q605" s="7" t="s">
        <v>8319</v>
      </c>
      <c r="R605" s="7" t="s">
        <v>8320</v>
      </c>
      <c r="S605" s="13">
        <f t="shared" si="39"/>
        <v>41835.430821759255</v>
      </c>
      <c r="T605" s="13">
        <f t="shared" si="38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6">
        <f t="shared" si="36"/>
        <v>0</v>
      </c>
      <c r="P606" t="e">
        <f t="shared" si="37"/>
        <v>#DIV/0!</v>
      </c>
      <c r="Q606" s="7" t="s">
        <v>8319</v>
      </c>
      <c r="R606" s="7" t="s">
        <v>8320</v>
      </c>
      <c r="S606" s="13">
        <f t="shared" si="39"/>
        <v>41848.827037037037</v>
      </c>
      <c r="T606" s="13">
        <f t="shared" si="38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6">
        <f t="shared" si="36"/>
        <v>2.6200000000000001E-2</v>
      </c>
      <c r="P607">
        <f t="shared" si="37"/>
        <v>16.375</v>
      </c>
      <c r="Q607" s="7" t="s">
        <v>8319</v>
      </c>
      <c r="R607" s="7" t="s">
        <v>8320</v>
      </c>
      <c r="S607" s="13">
        <f t="shared" si="39"/>
        <v>42194.149398148147</v>
      </c>
      <c r="T607" s="13">
        <f t="shared" si="38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6">
        <f t="shared" si="36"/>
        <v>2E-3</v>
      </c>
      <c r="P608">
        <f t="shared" si="37"/>
        <v>10</v>
      </c>
      <c r="Q608" s="7" t="s">
        <v>8319</v>
      </c>
      <c r="R608" s="7" t="s">
        <v>8320</v>
      </c>
      <c r="S608" s="13">
        <f t="shared" si="39"/>
        <v>42102.442233796297</v>
      </c>
      <c r="T608" s="13">
        <f t="shared" si="38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6">
        <f t="shared" si="36"/>
        <v>0</v>
      </c>
      <c r="P609" t="e">
        <f t="shared" si="37"/>
        <v>#DIV/0!</v>
      </c>
      <c r="Q609" s="7" t="s">
        <v>8319</v>
      </c>
      <c r="R609" s="7" t="s">
        <v>8320</v>
      </c>
      <c r="S609" s="13">
        <f t="shared" si="39"/>
        <v>42300.617314814815</v>
      </c>
      <c r="T609" s="13">
        <f t="shared" si="38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6">
        <f t="shared" si="36"/>
        <v>9.7400000000000004E-3</v>
      </c>
      <c r="P610">
        <f t="shared" si="37"/>
        <v>292.2</v>
      </c>
      <c r="Q610" s="7" t="s">
        <v>8319</v>
      </c>
      <c r="R610" s="7" t="s">
        <v>8320</v>
      </c>
      <c r="S610" s="13">
        <f t="shared" si="39"/>
        <v>42140.712731481479</v>
      </c>
      <c r="T610" s="13">
        <f t="shared" si="38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6">
        <f t="shared" si="36"/>
        <v>6.41025641025641E-3</v>
      </c>
      <c r="P611">
        <f t="shared" si="37"/>
        <v>5</v>
      </c>
      <c r="Q611" s="7" t="s">
        <v>8319</v>
      </c>
      <c r="R611" s="7" t="s">
        <v>8320</v>
      </c>
      <c r="S611" s="13">
        <f t="shared" si="39"/>
        <v>42306.825740740744</v>
      </c>
      <c r="T611" s="13">
        <f t="shared" si="38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6">
        <f t="shared" si="36"/>
        <v>0</v>
      </c>
      <c r="P612" t="e">
        <f t="shared" si="37"/>
        <v>#DIV/0!</v>
      </c>
      <c r="Q612" s="7" t="s">
        <v>8319</v>
      </c>
      <c r="R612" s="7" t="s">
        <v>8320</v>
      </c>
      <c r="S612" s="13">
        <f t="shared" si="39"/>
        <v>42086.622523148144</v>
      </c>
      <c r="T612" s="13">
        <f t="shared" si="38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6">
        <f t="shared" si="36"/>
        <v>0</v>
      </c>
      <c r="P613" t="e">
        <f t="shared" si="37"/>
        <v>#DIV/0!</v>
      </c>
      <c r="Q613" s="7" t="s">
        <v>8319</v>
      </c>
      <c r="R613" s="7" t="s">
        <v>8320</v>
      </c>
      <c r="S613" s="13">
        <f t="shared" si="39"/>
        <v>42328.352280092593</v>
      </c>
      <c r="T613" s="13">
        <f t="shared" si="38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6">
        <f t="shared" si="36"/>
        <v>0</v>
      </c>
      <c r="P614" t="e">
        <f t="shared" si="37"/>
        <v>#DIV/0!</v>
      </c>
      <c r="Q614" s="7" t="s">
        <v>8319</v>
      </c>
      <c r="R614" s="7" t="s">
        <v>8320</v>
      </c>
      <c r="S614" s="13">
        <f t="shared" si="39"/>
        <v>42584.823449074072</v>
      </c>
      <c r="T614" s="13">
        <f t="shared" si="38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6">
        <f t="shared" si="36"/>
        <v>0.21363333333333334</v>
      </c>
      <c r="P615">
        <f t="shared" si="37"/>
        <v>105.93388429752066</v>
      </c>
      <c r="Q615" s="7" t="s">
        <v>8319</v>
      </c>
      <c r="R615" s="7" t="s">
        <v>8320</v>
      </c>
      <c r="S615" s="13">
        <f t="shared" si="39"/>
        <v>42247.288425925923</v>
      </c>
      <c r="T615" s="13">
        <f t="shared" si="38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6">
        <f t="shared" si="36"/>
        <v>0</v>
      </c>
      <c r="P616" t="e">
        <f t="shared" si="37"/>
        <v>#DIV/0!</v>
      </c>
      <c r="Q616" s="7" t="s">
        <v>8319</v>
      </c>
      <c r="R616" s="7" t="s">
        <v>8320</v>
      </c>
      <c r="S616" s="13">
        <f t="shared" si="39"/>
        <v>42514.853472222218</v>
      </c>
      <c r="T616" s="13">
        <f t="shared" si="38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6">
        <f t="shared" si="36"/>
        <v>0</v>
      </c>
      <c r="P617" t="e">
        <f t="shared" si="37"/>
        <v>#DIV/0!</v>
      </c>
      <c r="Q617" s="7" t="s">
        <v>8319</v>
      </c>
      <c r="R617" s="7" t="s">
        <v>8320</v>
      </c>
      <c r="S617" s="13">
        <f t="shared" si="39"/>
        <v>42241.913877314808</v>
      </c>
      <c r="T617" s="13">
        <f t="shared" si="38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6">
        <f t="shared" si="36"/>
        <v>0</v>
      </c>
      <c r="P618" t="e">
        <f t="shared" si="37"/>
        <v>#DIV/0!</v>
      </c>
      <c r="Q618" s="7" t="s">
        <v>8319</v>
      </c>
      <c r="R618" s="7" t="s">
        <v>8320</v>
      </c>
      <c r="S618" s="13">
        <f t="shared" si="39"/>
        <v>42761.167905092589</v>
      </c>
      <c r="T618" s="13">
        <f t="shared" si="38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6">
        <f t="shared" si="36"/>
        <v>0.03</v>
      </c>
      <c r="P619">
        <f t="shared" si="37"/>
        <v>20</v>
      </c>
      <c r="Q619" s="7" t="s">
        <v>8319</v>
      </c>
      <c r="R619" s="7" t="s">
        <v>8320</v>
      </c>
      <c r="S619" s="13">
        <f t="shared" si="39"/>
        <v>42087.134756944441</v>
      </c>
      <c r="T619" s="13">
        <f t="shared" si="38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6">
        <f t="shared" si="36"/>
        <v>0</v>
      </c>
      <c r="P620" t="e">
        <f t="shared" si="37"/>
        <v>#DIV/0!</v>
      </c>
      <c r="Q620" s="7" t="s">
        <v>8319</v>
      </c>
      <c r="R620" s="7" t="s">
        <v>8320</v>
      </c>
      <c r="S620" s="13">
        <f t="shared" si="39"/>
        <v>42317.60188657407</v>
      </c>
      <c r="T620" s="13">
        <f t="shared" si="38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6">
        <f t="shared" si="36"/>
        <v>3.9999999999999998E-7</v>
      </c>
      <c r="P621">
        <f t="shared" si="37"/>
        <v>1</v>
      </c>
      <c r="Q621" s="7" t="s">
        <v>8319</v>
      </c>
      <c r="R621" s="7" t="s">
        <v>8320</v>
      </c>
      <c r="S621" s="13">
        <f t="shared" si="39"/>
        <v>41908.442013888889</v>
      </c>
      <c r="T621" s="13">
        <f t="shared" si="38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6">
        <f t="shared" si="36"/>
        <v>0.01</v>
      </c>
      <c r="P622">
        <f t="shared" si="37"/>
        <v>300</v>
      </c>
      <c r="Q622" s="7" t="s">
        <v>8319</v>
      </c>
      <c r="R622" s="7" t="s">
        <v>8320</v>
      </c>
      <c r="S622" s="13">
        <f t="shared" si="39"/>
        <v>41831.508541666662</v>
      </c>
      <c r="T622" s="13">
        <f t="shared" si="38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6">
        <f t="shared" si="36"/>
        <v>1.044E-2</v>
      </c>
      <c r="P623">
        <f t="shared" si="37"/>
        <v>87</v>
      </c>
      <c r="Q623" s="7" t="s">
        <v>8319</v>
      </c>
      <c r="R623" s="7" t="s">
        <v>8320</v>
      </c>
      <c r="S623" s="13">
        <f t="shared" si="39"/>
        <v>42528.779363425921</v>
      </c>
      <c r="T623" s="13">
        <f t="shared" si="38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6">
        <f t="shared" si="36"/>
        <v>5.6833333333333333E-2</v>
      </c>
      <c r="P624">
        <f t="shared" si="37"/>
        <v>37.888888888888886</v>
      </c>
      <c r="Q624" s="7" t="s">
        <v>8319</v>
      </c>
      <c r="R624" s="7" t="s">
        <v>8320</v>
      </c>
      <c r="S624" s="13">
        <f t="shared" si="39"/>
        <v>42532.566412037035</v>
      </c>
      <c r="T624" s="13">
        <f t="shared" si="38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6">
        <f t="shared" si="36"/>
        <v>0</v>
      </c>
      <c r="P625" t="e">
        <f t="shared" si="37"/>
        <v>#DIV/0!</v>
      </c>
      <c r="Q625" s="7" t="s">
        <v>8319</v>
      </c>
      <c r="R625" s="7" t="s">
        <v>8320</v>
      </c>
      <c r="S625" s="13">
        <f t="shared" si="39"/>
        <v>42121.800891203697</v>
      </c>
      <c r="T625" s="13">
        <f t="shared" si="38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6">
        <f t="shared" si="36"/>
        <v>0</v>
      </c>
      <c r="P626" t="e">
        <f t="shared" si="37"/>
        <v>#DIV/0!</v>
      </c>
      <c r="Q626" s="7" t="s">
        <v>8319</v>
      </c>
      <c r="R626" s="7" t="s">
        <v>8320</v>
      </c>
      <c r="S626" s="13">
        <f t="shared" si="39"/>
        <v>42108.78056712963</v>
      </c>
      <c r="T626" s="13">
        <f t="shared" si="38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6">
        <f t="shared" si="36"/>
        <v>0</v>
      </c>
      <c r="P627" t="e">
        <f t="shared" si="37"/>
        <v>#DIV/0!</v>
      </c>
      <c r="Q627" s="7" t="s">
        <v>8319</v>
      </c>
      <c r="R627" s="7" t="s">
        <v>8320</v>
      </c>
      <c r="S627" s="13">
        <f t="shared" si="39"/>
        <v>42790.687233796292</v>
      </c>
      <c r="T627" s="13">
        <f t="shared" si="38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6">
        <f t="shared" si="36"/>
        <v>0.17380000000000001</v>
      </c>
      <c r="P628">
        <f t="shared" si="37"/>
        <v>111.41025641025641</v>
      </c>
      <c r="Q628" s="7" t="s">
        <v>8319</v>
      </c>
      <c r="R628" s="7" t="s">
        <v>8320</v>
      </c>
      <c r="S628" s="13">
        <f t="shared" si="39"/>
        <v>42198.351145833331</v>
      </c>
      <c r="T628" s="13">
        <f t="shared" si="38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6">
        <f t="shared" si="36"/>
        <v>2.0000000000000001E-4</v>
      </c>
      <c r="P629">
        <f t="shared" si="37"/>
        <v>90</v>
      </c>
      <c r="Q629" s="7" t="s">
        <v>8319</v>
      </c>
      <c r="R629" s="7" t="s">
        <v>8320</v>
      </c>
      <c r="S629" s="13">
        <f t="shared" si="39"/>
        <v>42384.098506944443</v>
      </c>
      <c r="T629" s="13">
        <f t="shared" si="38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6">
        <f t="shared" si="36"/>
        <v>0</v>
      </c>
      <c r="P630" t="e">
        <f t="shared" si="37"/>
        <v>#DIV/0!</v>
      </c>
      <c r="Q630" s="7" t="s">
        <v>8319</v>
      </c>
      <c r="R630" s="7" t="s">
        <v>8320</v>
      </c>
      <c r="S630" s="13">
        <f t="shared" si="39"/>
        <v>41803.484456018516</v>
      </c>
      <c r="T630" s="13">
        <f t="shared" si="38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6">
        <f t="shared" si="36"/>
        <v>1.75E-3</v>
      </c>
      <c r="P631">
        <f t="shared" si="37"/>
        <v>116.66666666666667</v>
      </c>
      <c r="Q631" s="7" t="s">
        <v>8319</v>
      </c>
      <c r="R631" s="7" t="s">
        <v>8320</v>
      </c>
      <c r="S631" s="13">
        <f t="shared" si="39"/>
        <v>42474.429490740738</v>
      </c>
      <c r="T631" s="13">
        <f t="shared" si="38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6">
        <f t="shared" si="36"/>
        <v>8.3340278356529708E-4</v>
      </c>
      <c r="P632">
        <f t="shared" si="37"/>
        <v>10</v>
      </c>
      <c r="Q632" s="7" t="s">
        <v>8319</v>
      </c>
      <c r="R632" s="7" t="s">
        <v>8320</v>
      </c>
      <c r="S632" s="13">
        <f t="shared" si="39"/>
        <v>42223.411122685182</v>
      </c>
      <c r="T632" s="13">
        <f t="shared" si="38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6">
        <f t="shared" si="36"/>
        <v>1.38E-2</v>
      </c>
      <c r="P633">
        <f t="shared" si="37"/>
        <v>76.666666666666671</v>
      </c>
      <c r="Q633" s="7" t="s">
        <v>8319</v>
      </c>
      <c r="R633" s="7" t="s">
        <v>8320</v>
      </c>
      <c r="S633" s="13">
        <f t="shared" si="39"/>
        <v>42489.563993055555</v>
      </c>
      <c r="T633" s="13">
        <f t="shared" si="38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6">
        <f t="shared" si="36"/>
        <v>0</v>
      </c>
      <c r="P634" t="e">
        <f t="shared" si="37"/>
        <v>#DIV/0!</v>
      </c>
      <c r="Q634" s="7" t="s">
        <v>8319</v>
      </c>
      <c r="R634" s="7" t="s">
        <v>8320</v>
      </c>
      <c r="S634" s="13">
        <f t="shared" si="39"/>
        <v>42303.450983796291</v>
      </c>
      <c r="T634" s="13">
        <f t="shared" si="38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6">
        <f t="shared" si="36"/>
        <v>0.1245</v>
      </c>
      <c r="P635">
        <f t="shared" si="37"/>
        <v>49.8</v>
      </c>
      <c r="Q635" s="7" t="s">
        <v>8319</v>
      </c>
      <c r="R635" s="7" t="s">
        <v>8320</v>
      </c>
      <c r="S635" s="13">
        <f t="shared" si="39"/>
        <v>42507.090995370367</v>
      </c>
      <c r="T635" s="13">
        <f t="shared" si="38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6">
        <f t="shared" si="36"/>
        <v>2.0000000000000001E-4</v>
      </c>
      <c r="P636">
        <f t="shared" si="37"/>
        <v>1</v>
      </c>
      <c r="Q636" s="7" t="s">
        <v>8319</v>
      </c>
      <c r="R636" s="7" t="s">
        <v>8320</v>
      </c>
      <c r="S636" s="13">
        <f t="shared" si="39"/>
        <v>42031.720243055555</v>
      </c>
      <c r="T636" s="13">
        <f t="shared" si="38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6">
        <f t="shared" si="36"/>
        <v>8.0000000000000007E-5</v>
      </c>
      <c r="P637">
        <f t="shared" si="37"/>
        <v>2</v>
      </c>
      <c r="Q637" s="7" t="s">
        <v>8319</v>
      </c>
      <c r="R637" s="7" t="s">
        <v>8320</v>
      </c>
      <c r="S637" s="13">
        <f t="shared" si="39"/>
        <v>42075.883819444447</v>
      </c>
      <c r="T637" s="13">
        <f t="shared" si="38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6">
        <f t="shared" si="36"/>
        <v>2E-3</v>
      </c>
      <c r="P638">
        <f t="shared" si="37"/>
        <v>4</v>
      </c>
      <c r="Q638" s="7" t="s">
        <v>8319</v>
      </c>
      <c r="R638" s="7" t="s">
        <v>8320</v>
      </c>
      <c r="S638" s="13">
        <f t="shared" si="39"/>
        <v>42131.247106481482</v>
      </c>
      <c r="T638" s="13">
        <f t="shared" si="38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6">
        <f t="shared" si="36"/>
        <v>0</v>
      </c>
      <c r="P639" t="e">
        <f t="shared" si="37"/>
        <v>#DIV/0!</v>
      </c>
      <c r="Q639" s="7" t="s">
        <v>8319</v>
      </c>
      <c r="R639" s="7" t="s">
        <v>8320</v>
      </c>
      <c r="S639" s="13">
        <f t="shared" si="39"/>
        <v>42762.75368055555</v>
      </c>
      <c r="T639" s="13">
        <f t="shared" si="38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6">
        <f t="shared" si="36"/>
        <v>9.0000000000000006E-5</v>
      </c>
      <c r="P640">
        <f t="shared" si="37"/>
        <v>3</v>
      </c>
      <c r="Q640" s="7" t="s">
        <v>8319</v>
      </c>
      <c r="R640" s="7" t="s">
        <v>8320</v>
      </c>
      <c r="S640" s="13">
        <f t="shared" si="39"/>
        <v>42759.384976851848</v>
      </c>
      <c r="T640" s="13">
        <f t="shared" si="38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6">
        <f t="shared" si="36"/>
        <v>9.9999999999999995E-7</v>
      </c>
      <c r="P641">
        <f t="shared" si="37"/>
        <v>1</v>
      </c>
      <c r="Q641" s="7" t="s">
        <v>8319</v>
      </c>
      <c r="R641" s="7" t="s">
        <v>8320</v>
      </c>
      <c r="S641" s="13">
        <f t="shared" si="39"/>
        <v>41865.374942129631</v>
      </c>
      <c r="T641" s="13">
        <f t="shared" si="38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6">
        <f t="shared" ref="O642:O705" si="40">E642/D642</f>
        <v>1.4428571428571428</v>
      </c>
      <c r="P642">
        <f t="shared" ref="P642:P705" si="41">E642/L642</f>
        <v>50.5</v>
      </c>
      <c r="Q642" s="7" t="s">
        <v>8319</v>
      </c>
      <c r="R642" s="7" t="s">
        <v>8321</v>
      </c>
      <c r="S642" s="13">
        <f t="shared" si="39"/>
        <v>42683.211979166663</v>
      </c>
      <c r="T642" s="13">
        <f t="shared" ref="T642:T705" si="42">(I642/86400)+25569+(-5/24)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6">
        <f t="shared" si="40"/>
        <v>1.1916249999999999</v>
      </c>
      <c r="P643">
        <f t="shared" si="41"/>
        <v>151.31746031746033</v>
      </c>
      <c r="Q643" s="7" t="s">
        <v>8319</v>
      </c>
      <c r="R643" s="7" t="s">
        <v>8321</v>
      </c>
      <c r="S643" s="13">
        <f t="shared" ref="S643:S706" si="43">(J643/86400)+25569+(-5/24)</f>
        <v>42199.361666666664</v>
      </c>
      <c r="T643" s="13">
        <f t="shared" si="42"/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6">
        <f t="shared" si="40"/>
        <v>14.604850000000001</v>
      </c>
      <c r="P644">
        <f t="shared" si="41"/>
        <v>134.3592456301748</v>
      </c>
      <c r="Q644" s="7" t="s">
        <v>8319</v>
      </c>
      <c r="R644" s="7" t="s">
        <v>8321</v>
      </c>
      <c r="S644" s="13">
        <f t="shared" si="43"/>
        <v>42199.442986111106</v>
      </c>
      <c r="T644" s="13">
        <f t="shared" si="42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6">
        <f t="shared" si="40"/>
        <v>1.0580799999999999</v>
      </c>
      <c r="P645">
        <f t="shared" si="41"/>
        <v>174.02631578947367</v>
      </c>
      <c r="Q645" s="7" t="s">
        <v>8319</v>
      </c>
      <c r="R645" s="7" t="s">
        <v>8321</v>
      </c>
      <c r="S645" s="13">
        <f t="shared" si="43"/>
        <v>42100.43373842592</v>
      </c>
      <c r="T645" s="13">
        <f t="shared" si="42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6">
        <f t="shared" si="40"/>
        <v>3.0011791999999997</v>
      </c>
      <c r="P646">
        <f t="shared" si="41"/>
        <v>73.486268364348675</v>
      </c>
      <c r="Q646" s="7" t="s">
        <v>8319</v>
      </c>
      <c r="R646" s="7" t="s">
        <v>8321</v>
      </c>
      <c r="S646" s="13">
        <f t="shared" si="43"/>
        <v>41898.457627314812</v>
      </c>
      <c r="T646" s="13">
        <f t="shared" si="42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6">
        <f t="shared" si="40"/>
        <v>2.7869999999999999</v>
      </c>
      <c r="P647">
        <f t="shared" si="41"/>
        <v>23.518987341772153</v>
      </c>
      <c r="Q647" s="7" t="s">
        <v>8319</v>
      </c>
      <c r="R647" s="7" t="s">
        <v>8321</v>
      </c>
      <c r="S647" s="13">
        <f t="shared" si="43"/>
        <v>42563.817986111106</v>
      </c>
      <c r="T647" s="13">
        <f t="shared" si="42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6">
        <f t="shared" si="40"/>
        <v>1.3187625000000001</v>
      </c>
      <c r="P648">
        <f t="shared" si="41"/>
        <v>39.074444444444445</v>
      </c>
      <c r="Q648" s="7" t="s">
        <v>8319</v>
      </c>
      <c r="R648" s="7" t="s">
        <v>8321</v>
      </c>
      <c r="S648" s="13">
        <f t="shared" si="43"/>
        <v>41832.644293981481</v>
      </c>
      <c r="T648" s="13">
        <f t="shared" si="42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6">
        <f t="shared" si="40"/>
        <v>1.0705</v>
      </c>
      <c r="P649">
        <f t="shared" si="41"/>
        <v>125.94117647058823</v>
      </c>
      <c r="Q649" s="7" t="s">
        <v>8319</v>
      </c>
      <c r="R649" s="7" t="s">
        <v>8321</v>
      </c>
      <c r="S649" s="13">
        <f t="shared" si="43"/>
        <v>42416.559594907405</v>
      </c>
      <c r="T649" s="13">
        <f t="shared" si="42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6">
        <f t="shared" si="40"/>
        <v>1.2682285714285715</v>
      </c>
      <c r="P650">
        <f t="shared" si="41"/>
        <v>1644</v>
      </c>
      <c r="Q650" s="7" t="s">
        <v>8319</v>
      </c>
      <c r="R650" s="7" t="s">
        <v>8321</v>
      </c>
      <c r="S650" s="13">
        <f t="shared" si="43"/>
        <v>41891.485046296293</v>
      </c>
      <c r="T650" s="13">
        <f t="shared" si="42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6">
        <f t="shared" si="40"/>
        <v>1.3996</v>
      </c>
      <c r="P651">
        <f t="shared" si="41"/>
        <v>42.670731707317074</v>
      </c>
      <c r="Q651" s="7" t="s">
        <v>8319</v>
      </c>
      <c r="R651" s="7" t="s">
        <v>8321</v>
      </c>
      <c r="S651" s="13">
        <f t="shared" si="43"/>
        <v>41877.703854166662</v>
      </c>
      <c r="T651" s="13">
        <f t="shared" si="42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6">
        <f t="shared" si="40"/>
        <v>1.1240000000000001</v>
      </c>
      <c r="P652">
        <f t="shared" si="41"/>
        <v>35.125</v>
      </c>
      <c r="Q652" s="7" t="s">
        <v>8319</v>
      </c>
      <c r="R652" s="7" t="s">
        <v>8321</v>
      </c>
      <c r="S652" s="13">
        <f t="shared" si="43"/>
        <v>41931.828518518516</v>
      </c>
      <c r="T652" s="13">
        <f t="shared" si="42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6">
        <f t="shared" si="40"/>
        <v>1.00528</v>
      </c>
      <c r="P653">
        <f t="shared" si="41"/>
        <v>239.35238095238094</v>
      </c>
      <c r="Q653" s="7" t="s">
        <v>8319</v>
      </c>
      <c r="R653" s="7" t="s">
        <v>8321</v>
      </c>
      <c r="S653" s="13">
        <f t="shared" si="43"/>
        <v>41955.809155092589</v>
      </c>
      <c r="T653" s="13">
        <f t="shared" si="42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6">
        <f t="shared" si="40"/>
        <v>1.0046666666666666</v>
      </c>
      <c r="P654">
        <f t="shared" si="41"/>
        <v>107.64285714285714</v>
      </c>
      <c r="Q654" s="7" t="s">
        <v>8319</v>
      </c>
      <c r="R654" s="7" t="s">
        <v>8321</v>
      </c>
      <c r="S654" s="13">
        <f t="shared" si="43"/>
        <v>42675.482060185182</v>
      </c>
      <c r="T654" s="13">
        <f t="shared" si="42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6">
        <f t="shared" si="40"/>
        <v>1.4144600000000001</v>
      </c>
      <c r="P655">
        <f t="shared" si="41"/>
        <v>95.830623306233065</v>
      </c>
      <c r="Q655" s="7" t="s">
        <v>8319</v>
      </c>
      <c r="R655" s="7" t="s">
        <v>8321</v>
      </c>
      <c r="S655" s="13">
        <f t="shared" si="43"/>
        <v>42199.410185185181</v>
      </c>
      <c r="T655" s="13">
        <f t="shared" si="42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6">
        <f t="shared" si="40"/>
        <v>2.6729166666666666</v>
      </c>
      <c r="P656">
        <f t="shared" si="41"/>
        <v>31.663376110562684</v>
      </c>
      <c r="Q656" s="7" t="s">
        <v>8319</v>
      </c>
      <c r="R656" s="7" t="s">
        <v>8321</v>
      </c>
      <c r="S656" s="13">
        <f t="shared" si="43"/>
        <v>42163.748993055553</v>
      </c>
      <c r="T656" s="13">
        <f t="shared" si="42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6">
        <f t="shared" si="40"/>
        <v>1.4688749999999999</v>
      </c>
      <c r="P657">
        <f t="shared" si="41"/>
        <v>42.886861313868614</v>
      </c>
      <c r="Q657" s="7" t="s">
        <v>8319</v>
      </c>
      <c r="R657" s="7" t="s">
        <v>8321</v>
      </c>
      <c r="S657" s="13">
        <f t="shared" si="43"/>
        <v>42045.748981481483</v>
      </c>
      <c r="T657" s="13">
        <f t="shared" si="42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6">
        <f t="shared" si="40"/>
        <v>2.1356000000000002</v>
      </c>
      <c r="P658">
        <f t="shared" si="41"/>
        <v>122.73563218390805</v>
      </c>
      <c r="Q658" s="7" t="s">
        <v>8319</v>
      </c>
      <c r="R658" s="7" t="s">
        <v>8321</v>
      </c>
      <c r="S658" s="13">
        <f t="shared" si="43"/>
        <v>42417.596284722218</v>
      </c>
      <c r="T658" s="13">
        <f t="shared" si="42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6">
        <f t="shared" si="40"/>
        <v>1.2569999999999999</v>
      </c>
      <c r="P659">
        <f t="shared" si="41"/>
        <v>190.45454545454547</v>
      </c>
      <c r="Q659" s="7" t="s">
        <v>8319</v>
      </c>
      <c r="R659" s="7" t="s">
        <v>8321</v>
      </c>
      <c r="S659" s="13">
        <f t="shared" si="43"/>
        <v>42331.637407407405</v>
      </c>
      <c r="T659" s="13">
        <f t="shared" si="42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6">
        <f t="shared" si="40"/>
        <v>1.0446206037108834</v>
      </c>
      <c r="P660">
        <f t="shared" si="41"/>
        <v>109.33695652173913</v>
      </c>
      <c r="Q660" s="7" t="s">
        <v>8319</v>
      </c>
      <c r="R660" s="7" t="s">
        <v>8321</v>
      </c>
      <c r="S660" s="13">
        <f t="shared" si="43"/>
        <v>42178.952418981477</v>
      </c>
      <c r="T660" s="13">
        <f t="shared" si="42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6">
        <f t="shared" si="40"/>
        <v>1.0056666666666667</v>
      </c>
      <c r="P661">
        <f t="shared" si="41"/>
        <v>143.66666666666666</v>
      </c>
      <c r="Q661" s="7" t="s">
        <v>8319</v>
      </c>
      <c r="R661" s="7" t="s">
        <v>8321</v>
      </c>
      <c r="S661" s="13">
        <f t="shared" si="43"/>
        <v>42209.385358796295</v>
      </c>
      <c r="T661" s="13">
        <f t="shared" si="42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6">
        <f t="shared" si="40"/>
        <v>3.058E-2</v>
      </c>
      <c r="P662">
        <f t="shared" si="41"/>
        <v>84.944444444444443</v>
      </c>
      <c r="Q662" s="7" t="s">
        <v>8319</v>
      </c>
      <c r="R662" s="7" t="s">
        <v>8321</v>
      </c>
      <c r="S662" s="13">
        <f t="shared" si="43"/>
        <v>41922.533321759256</v>
      </c>
      <c r="T662" s="13">
        <f t="shared" si="42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6">
        <f t="shared" si="40"/>
        <v>9.4999999999999998E-3</v>
      </c>
      <c r="P663">
        <f t="shared" si="41"/>
        <v>10.555555555555555</v>
      </c>
      <c r="Q663" s="7" t="s">
        <v>8319</v>
      </c>
      <c r="R663" s="7" t="s">
        <v>8321</v>
      </c>
      <c r="S663" s="13">
        <f t="shared" si="43"/>
        <v>42636.437025462961</v>
      </c>
      <c r="T663" s="13">
        <f t="shared" si="42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6">
        <f t="shared" si="40"/>
        <v>4.0000000000000001E-3</v>
      </c>
      <c r="P664">
        <f t="shared" si="41"/>
        <v>39</v>
      </c>
      <c r="Q664" s="7" t="s">
        <v>8319</v>
      </c>
      <c r="R664" s="7" t="s">
        <v>8321</v>
      </c>
      <c r="S664" s="13">
        <f t="shared" si="43"/>
        <v>41990.229710648149</v>
      </c>
      <c r="T664" s="13">
        <f t="shared" si="42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6">
        <f t="shared" si="40"/>
        <v>3.5000000000000001E-3</v>
      </c>
      <c r="P665">
        <f t="shared" si="41"/>
        <v>100</v>
      </c>
      <c r="Q665" s="7" t="s">
        <v>8319</v>
      </c>
      <c r="R665" s="7" t="s">
        <v>8321</v>
      </c>
      <c r="S665" s="13">
        <f t="shared" si="43"/>
        <v>42173.634907407402</v>
      </c>
      <c r="T665" s="13">
        <f t="shared" si="42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6">
        <f t="shared" si="40"/>
        <v>7.5333333333333335E-2</v>
      </c>
      <c r="P666">
        <f t="shared" si="41"/>
        <v>31.172413793103448</v>
      </c>
      <c r="Q666" s="7" t="s">
        <v>8319</v>
      </c>
      <c r="R666" s="7" t="s">
        <v>8321</v>
      </c>
      <c r="S666" s="13">
        <f t="shared" si="43"/>
        <v>42077.458043981482</v>
      </c>
      <c r="T666" s="13">
        <f t="shared" si="42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6">
        <f t="shared" si="40"/>
        <v>0.18640000000000001</v>
      </c>
      <c r="P667">
        <f t="shared" si="41"/>
        <v>155.33333333333334</v>
      </c>
      <c r="Q667" s="7" t="s">
        <v>8319</v>
      </c>
      <c r="R667" s="7" t="s">
        <v>8321</v>
      </c>
      <c r="S667" s="13">
        <f t="shared" si="43"/>
        <v>42688.503020833326</v>
      </c>
      <c r="T667" s="13">
        <f t="shared" si="42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6">
        <f t="shared" si="40"/>
        <v>4.0000000000000003E-5</v>
      </c>
      <c r="P668">
        <f t="shared" si="41"/>
        <v>2</v>
      </c>
      <c r="Q668" s="7" t="s">
        <v>8319</v>
      </c>
      <c r="R668" s="7" t="s">
        <v>8321</v>
      </c>
      <c r="S668" s="13">
        <f t="shared" si="43"/>
        <v>41838.623819444438</v>
      </c>
      <c r="T668" s="13">
        <f t="shared" si="42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6">
        <f t="shared" si="40"/>
        <v>0.1002</v>
      </c>
      <c r="P669">
        <f t="shared" si="41"/>
        <v>178.92857142857142</v>
      </c>
      <c r="Q669" s="7" t="s">
        <v>8319</v>
      </c>
      <c r="R669" s="7" t="s">
        <v>8321</v>
      </c>
      <c r="S669" s="13">
        <f t="shared" si="43"/>
        <v>42632.165081018517</v>
      </c>
      <c r="T669" s="13">
        <f t="shared" si="42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6">
        <f t="shared" si="40"/>
        <v>4.5600000000000002E-2</v>
      </c>
      <c r="P670">
        <f t="shared" si="41"/>
        <v>27.36</v>
      </c>
      <c r="Q670" s="7" t="s">
        <v>8319</v>
      </c>
      <c r="R670" s="7" t="s">
        <v>8321</v>
      </c>
      <c r="S670" s="13">
        <f t="shared" si="43"/>
        <v>42090.622939814813</v>
      </c>
      <c r="T670" s="13">
        <f t="shared" si="42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6">
        <f t="shared" si="40"/>
        <v>0.21507499999999999</v>
      </c>
      <c r="P671">
        <f t="shared" si="41"/>
        <v>1536.25</v>
      </c>
      <c r="Q671" s="7" t="s">
        <v>8319</v>
      </c>
      <c r="R671" s="7" t="s">
        <v>8321</v>
      </c>
      <c r="S671" s="13">
        <f t="shared" si="43"/>
        <v>42527.417337962957</v>
      </c>
      <c r="T671" s="13">
        <f t="shared" si="42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6">
        <f t="shared" si="40"/>
        <v>0.29276666666666668</v>
      </c>
      <c r="P672">
        <f t="shared" si="41"/>
        <v>84.99677419354839</v>
      </c>
      <c r="Q672" s="7" t="s">
        <v>8319</v>
      </c>
      <c r="R672" s="7" t="s">
        <v>8321</v>
      </c>
      <c r="S672" s="13">
        <f t="shared" si="43"/>
        <v>42506.501388888886</v>
      </c>
      <c r="T672" s="13">
        <f t="shared" si="42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6">
        <f t="shared" si="40"/>
        <v>0.39426666666666665</v>
      </c>
      <c r="P673">
        <f t="shared" si="41"/>
        <v>788.5333333333333</v>
      </c>
      <c r="Q673" s="7" t="s">
        <v>8319</v>
      </c>
      <c r="R673" s="7" t="s">
        <v>8321</v>
      </c>
      <c r="S673" s="13">
        <f t="shared" si="43"/>
        <v>41984.484398148146</v>
      </c>
      <c r="T673" s="13">
        <f t="shared" si="42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6">
        <f t="shared" si="40"/>
        <v>0.21628</v>
      </c>
      <c r="P674">
        <f t="shared" si="41"/>
        <v>50.29767441860465</v>
      </c>
      <c r="Q674" s="7" t="s">
        <v>8319</v>
      </c>
      <c r="R674" s="7" t="s">
        <v>8321</v>
      </c>
      <c r="S674" s="13">
        <f t="shared" si="43"/>
        <v>41974.011157407404</v>
      </c>
      <c r="T674" s="13">
        <f t="shared" si="42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6">
        <f t="shared" si="40"/>
        <v>2.0500000000000002E-3</v>
      </c>
      <c r="P675">
        <f t="shared" si="41"/>
        <v>68.333333333333329</v>
      </c>
      <c r="Q675" s="7" t="s">
        <v>8319</v>
      </c>
      <c r="R675" s="7" t="s">
        <v>8321</v>
      </c>
      <c r="S675" s="13">
        <f t="shared" si="43"/>
        <v>41838.6321412037</v>
      </c>
      <c r="T675" s="13">
        <f t="shared" si="42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6">
        <f t="shared" si="40"/>
        <v>2.9999999999999997E-4</v>
      </c>
      <c r="P676">
        <f t="shared" si="41"/>
        <v>7.5</v>
      </c>
      <c r="Q676" s="7" t="s">
        <v>8319</v>
      </c>
      <c r="R676" s="7" t="s">
        <v>8321</v>
      </c>
      <c r="S676" s="13">
        <f t="shared" si="43"/>
        <v>41802.907719907402</v>
      </c>
      <c r="T676" s="13">
        <f t="shared" si="42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6">
        <f t="shared" si="40"/>
        <v>0.14849999999999999</v>
      </c>
      <c r="P677">
        <f t="shared" si="41"/>
        <v>34.269230769230766</v>
      </c>
      <c r="Q677" s="7" t="s">
        <v>8319</v>
      </c>
      <c r="R677" s="7" t="s">
        <v>8321</v>
      </c>
      <c r="S677" s="13">
        <f t="shared" si="43"/>
        <v>41975.722268518519</v>
      </c>
      <c r="T677" s="13">
        <f t="shared" si="42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6">
        <f t="shared" si="40"/>
        <v>1.4710000000000001E-2</v>
      </c>
      <c r="P678">
        <f t="shared" si="41"/>
        <v>61.291666666666664</v>
      </c>
      <c r="Q678" s="7" t="s">
        <v>8319</v>
      </c>
      <c r="R678" s="7" t="s">
        <v>8321</v>
      </c>
      <c r="S678" s="13">
        <f t="shared" si="43"/>
        <v>42012.559965277775</v>
      </c>
      <c r="T678" s="13">
        <f t="shared" si="42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6">
        <f t="shared" si="40"/>
        <v>0.25584000000000001</v>
      </c>
      <c r="P679">
        <f t="shared" si="41"/>
        <v>133.25</v>
      </c>
      <c r="Q679" s="7" t="s">
        <v>8319</v>
      </c>
      <c r="R679" s="7" t="s">
        <v>8321</v>
      </c>
      <c r="S679" s="13">
        <f t="shared" si="43"/>
        <v>42504.195543981477</v>
      </c>
      <c r="T679" s="13">
        <f t="shared" si="42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6">
        <f t="shared" si="40"/>
        <v>3.8206896551724136E-2</v>
      </c>
      <c r="P680">
        <f t="shared" si="41"/>
        <v>65.17647058823529</v>
      </c>
      <c r="Q680" s="7" t="s">
        <v>8319</v>
      </c>
      <c r="R680" s="7" t="s">
        <v>8321</v>
      </c>
      <c r="S680" s="13">
        <f t="shared" si="43"/>
        <v>42481.168263888881</v>
      </c>
      <c r="T680" s="13">
        <f t="shared" si="42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6">
        <f t="shared" si="40"/>
        <v>0.15485964912280703</v>
      </c>
      <c r="P681">
        <f t="shared" si="41"/>
        <v>93.90425531914893</v>
      </c>
      <c r="Q681" s="7" t="s">
        <v>8319</v>
      </c>
      <c r="R681" s="7" t="s">
        <v>8321</v>
      </c>
      <c r="S681" s="13">
        <f t="shared" si="43"/>
        <v>42556.487372685187</v>
      </c>
      <c r="T681" s="13">
        <f t="shared" si="42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6">
        <f t="shared" si="40"/>
        <v>0.25912000000000002</v>
      </c>
      <c r="P682">
        <f t="shared" si="41"/>
        <v>150.65116279069767</v>
      </c>
      <c r="Q682" s="7" t="s">
        <v>8319</v>
      </c>
      <c r="R682" s="7" t="s">
        <v>8321</v>
      </c>
      <c r="S682" s="13">
        <f t="shared" si="43"/>
        <v>41864.293182870366</v>
      </c>
      <c r="T682" s="13">
        <f t="shared" si="42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6">
        <f t="shared" si="40"/>
        <v>4.0000000000000002E-4</v>
      </c>
      <c r="P683">
        <f t="shared" si="41"/>
        <v>1</v>
      </c>
      <c r="Q683" s="7" t="s">
        <v>8319</v>
      </c>
      <c r="R683" s="7" t="s">
        <v>8321</v>
      </c>
      <c r="S683" s="13">
        <f t="shared" si="43"/>
        <v>42639.597268518519</v>
      </c>
      <c r="T683" s="13">
        <f t="shared" si="42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6">
        <f t="shared" si="40"/>
        <v>1.06E-3</v>
      </c>
      <c r="P684">
        <f t="shared" si="41"/>
        <v>13.25</v>
      </c>
      <c r="Q684" s="7" t="s">
        <v>8319</v>
      </c>
      <c r="R684" s="7" t="s">
        <v>8321</v>
      </c>
      <c r="S684" s="13">
        <f t="shared" si="43"/>
        <v>42778.556967592587</v>
      </c>
      <c r="T684" s="13">
        <f t="shared" si="42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6">
        <f t="shared" si="40"/>
        <v>8.5142857142857138E-3</v>
      </c>
      <c r="P685">
        <f t="shared" si="41"/>
        <v>99.333333333333329</v>
      </c>
      <c r="Q685" s="7" t="s">
        <v>8319</v>
      </c>
      <c r="R685" s="7" t="s">
        <v>8321</v>
      </c>
      <c r="S685" s="13">
        <f t="shared" si="43"/>
        <v>42634.691712962966</v>
      </c>
      <c r="T685" s="13">
        <f t="shared" si="42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6">
        <f t="shared" si="40"/>
        <v>7.4837500000000001E-2</v>
      </c>
      <c r="P686">
        <f t="shared" si="41"/>
        <v>177.39259259259259</v>
      </c>
      <c r="Q686" s="7" t="s">
        <v>8319</v>
      </c>
      <c r="R686" s="7" t="s">
        <v>8321</v>
      </c>
      <c r="S686" s="13">
        <f t="shared" si="43"/>
        <v>41809.26494212963</v>
      </c>
      <c r="T686" s="13">
        <f t="shared" si="42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6">
        <f t="shared" si="40"/>
        <v>0.27650000000000002</v>
      </c>
      <c r="P687">
        <f t="shared" si="41"/>
        <v>55.3</v>
      </c>
      <c r="Q687" s="7" t="s">
        <v>8319</v>
      </c>
      <c r="R687" s="7" t="s">
        <v>8321</v>
      </c>
      <c r="S687" s="13">
        <f t="shared" si="43"/>
        <v>41971.658240740733</v>
      </c>
      <c r="T687" s="13">
        <f t="shared" si="42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6">
        <f t="shared" si="40"/>
        <v>0</v>
      </c>
      <c r="P688" t="e">
        <f t="shared" si="41"/>
        <v>#DIV/0!</v>
      </c>
      <c r="Q688" s="7" t="s">
        <v>8319</v>
      </c>
      <c r="R688" s="7" t="s">
        <v>8321</v>
      </c>
      <c r="S688" s="13">
        <f t="shared" si="43"/>
        <v>42189.464930555558</v>
      </c>
      <c r="T688" s="13">
        <f t="shared" si="42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6">
        <f t="shared" si="40"/>
        <v>3.5499999999999997E-2</v>
      </c>
      <c r="P689">
        <f t="shared" si="41"/>
        <v>591.66666666666663</v>
      </c>
      <c r="Q689" s="7" t="s">
        <v>8319</v>
      </c>
      <c r="R689" s="7" t="s">
        <v>8321</v>
      </c>
      <c r="S689" s="13">
        <f t="shared" si="43"/>
        <v>42711.542280092595</v>
      </c>
      <c r="T689" s="13">
        <f t="shared" si="42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6">
        <f t="shared" si="40"/>
        <v>0.72989999999999999</v>
      </c>
      <c r="P690">
        <f t="shared" si="41"/>
        <v>405.5</v>
      </c>
      <c r="Q690" s="7" t="s">
        <v>8319</v>
      </c>
      <c r="R690" s="7" t="s">
        <v>8321</v>
      </c>
      <c r="S690" s="13">
        <f t="shared" si="43"/>
        <v>42261.896446759252</v>
      </c>
      <c r="T690" s="13">
        <f t="shared" si="42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6">
        <f t="shared" si="40"/>
        <v>0.57648750000000004</v>
      </c>
      <c r="P691">
        <f t="shared" si="41"/>
        <v>343.14732142857144</v>
      </c>
      <c r="Q691" s="7" t="s">
        <v>8319</v>
      </c>
      <c r="R691" s="7" t="s">
        <v>8321</v>
      </c>
      <c r="S691" s="13">
        <f t="shared" si="43"/>
        <v>42675.459456018514</v>
      </c>
      <c r="T691" s="13">
        <f t="shared" si="42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6">
        <f t="shared" si="40"/>
        <v>0.1234</v>
      </c>
      <c r="P692">
        <f t="shared" si="41"/>
        <v>72.588235294117652</v>
      </c>
      <c r="Q692" s="7" t="s">
        <v>8319</v>
      </c>
      <c r="R692" s="7" t="s">
        <v>8321</v>
      </c>
      <c r="S692" s="13">
        <f t="shared" si="43"/>
        <v>42579.426400462959</v>
      </c>
      <c r="T692" s="13">
        <f t="shared" si="42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6">
        <f t="shared" si="40"/>
        <v>5.1999999999999998E-3</v>
      </c>
      <c r="P693">
        <f t="shared" si="41"/>
        <v>26</v>
      </c>
      <c r="Q693" s="7" t="s">
        <v>8319</v>
      </c>
      <c r="R693" s="7" t="s">
        <v>8321</v>
      </c>
      <c r="S693" s="13">
        <f t="shared" si="43"/>
        <v>42157.819976851846</v>
      </c>
      <c r="T693" s="13">
        <f t="shared" si="42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6">
        <f t="shared" si="40"/>
        <v>6.5299999999999997E-2</v>
      </c>
      <c r="P694">
        <f t="shared" si="41"/>
        <v>6.4975124378109452</v>
      </c>
      <c r="Q694" s="7" t="s">
        <v>8319</v>
      </c>
      <c r="R694" s="7" t="s">
        <v>8321</v>
      </c>
      <c r="S694" s="13">
        <f t="shared" si="43"/>
        <v>42696.167395833334</v>
      </c>
      <c r="T694" s="13">
        <f t="shared" si="42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6">
        <f t="shared" si="40"/>
        <v>0.35338000000000003</v>
      </c>
      <c r="P695">
        <f t="shared" si="41"/>
        <v>119.38513513513513</v>
      </c>
      <c r="Q695" s="7" t="s">
        <v>8319</v>
      </c>
      <c r="R695" s="7" t="s">
        <v>8321</v>
      </c>
      <c r="S695" s="13">
        <f t="shared" si="43"/>
        <v>42094.599849537037</v>
      </c>
      <c r="T695" s="13">
        <f t="shared" si="42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6">
        <f t="shared" si="40"/>
        <v>3.933333333333333E-3</v>
      </c>
      <c r="P696">
        <f t="shared" si="41"/>
        <v>84.285714285714292</v>
      </c>
      <c r="Q696" s="7" t="s">
        <v>8319</v>
      </c>
      <c r="R696" s="7" t="s">
        <v>8321</v>
      </c>
      <c r="S696" s="13">
        <f t="shared" si="43"/>
        <v>42737.455543981479</v>
      </c>
      <c r="T696" s="13">
        <f t="shared" si="42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6">
        <f t="shared" si="40"/>
        <v>1.06E-2</v>
      </c>
      <c r="P697">
        <f t="shared" si="41"/>
        <v>90.857142857142861</v>
      </c>
      <c r="Q697" s="7" t="s">
        <v>8319</v>
      </c>
      <c r="R697" s="7" t="s">
        <v>8321</v>
      </c>
      <c r="S697" s="13">
        <f t="shared" si="43"/>
        <v>41913.312731481477</v>
      </c>
      <c r="T697" s="13">
        <f t="shared" si="42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6">
        <f t="shared" si="40"/>
        <v>5.7142857142857145E-6</v>
      </c>
      <c r="P698">
        <f t="shared" si="41"/>
        <v>1</v>
      </c>
      <c r="Q698" s="7" t="s">
        <v>8319</v>
      </c>
      <c r="R698" s="7" t="s">
        <v>8321</v>
      </c>
      <c r="S698" s="13">
        <f t="shared" si="43"/>
        <v>41815.718773148146</v>
      </c>
      <c r="T698" s="13">
        <f t="shared" si="42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6">
        <f t="shared" si="40"/>
        <v>0.46379999999999999</v>
      </c>
      <c r="P699">
        <f t="shared" si="41"/>
        <v>20.342105263157894</v>
      </c>
      <c r="Q699" s="7" t="s">
        <v>8319</v>
      </c>
      <c r="R699" s="7" t="s">
        <v>8321</v>
      </c>
      <c r="S699" s="13">
        <f t="shared" si="43"/>
        <v>42388.314687500002</v>
      </c>
      <c r="T699" s="13">
        <f t="shared" si="42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6">
        <f t="shared" si="40"/>
        <v>0.15390000000000001</v>
      </c>
      <c r="P700">
        <f t="shared" si="41"/>
        <v>530.68965517241384</v>
      </c>
      <c r="Q700" s="7" t="s">
        <v>8319</v>
      </c>
      <c r="R700" s="7" t="s">
        <v>8321</v>
      </c>
      <c r="S700" s="13">
        <f t="shared" si="43"/>
        <v>41866.722743055558</v>
      </c>
      <c r="T700" s="13">
        <f t="shared" si="42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6">
        <f t="shared" si="40"/>
        <v>0.824221076923077</v>
      </c>
      <c r="P701">
        <f t="shared" si="41"/>
        <v>120.39184269662923</v>
      </c>
      <c r="Q701" s="7" t="s">
        <v>8319</v>
      </c>
      <c r="R701" s="7" t="s">
        <v>8321</v>
      </c>
      <c r="S701" s="13">
        <f t="shared" si="43"/>
        <v>41563.277175925927</v>
      </c>
      <c r="T701" s="13">
        <f t="shared" si="42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6">
        <f t="shared" si="40"/>
        <v>2.6866666666666667E-2</v>
      </c>
      <c r="P702">
        <f t="shared" si="41"/>
        <v>13</v>
      </c>
      <c r="Q702" s="7" t="s">
        <v>8319</v>
      </c>
      <c r="R702" s="7" t="s">
        <v>8321</v>
      </c>
      <c r="S702" s="13">
        <f t="shared" si="43"/>
        <v>42715.480104166665</v>
      </c>
      <c r="T702" s="13">
        <f t="shared" si="42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6">
        <f t="shared" si="40"/>
        <v>0.26600000000000001</v>
      </c>
      <c r="P703">
        <f t="shared" si="41"/>
        <v>291.33333333333331</v>
      </c>
      <c r="Q703" s="7" t="s">
        <v>8319</v>
      </c>
      <c r="R703" s="7" t="s">
        <v>8321</v>
      </c>
      <c r="S703" s="13">
        <f t="shared" si="43"/>
        <v>41813.454629629625</v>
      </c>
      <c r="T703" s="13">
        <f t="shared" si="42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6">
        <f t="shared" si="40"/>
        <v>0.30813400000000002</v>
      </c>
      <c r="P704">
        <f t="shared" si="41"/>
        <v>124.9191891891892</v>
      </c>
      <c r="Q704" s="7" t="s">
        <v>8319</v>
      </c>
      <c r="R704" s="7" t="s">
        <v>8321</v>
      </c>
      <c r="S704" s="13">
        <f t="shared" si="43"/>
        <v>42668.518368055556</v>
      </c>
      <c r="T704" s="13">
        <f t="shared" si="42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6">
        <f t="shared" si="40"/>
        <v>5.5800000000000002E-2</v>
      </c>
      <c r="P705">
        <f t="shared" si="41"/>
        <v>119.57142857142857</v>
      </c>
      <c r="Q705" s="7" t="s">
        <v>8319</v>
      </c>
      <c r="R705" s="7" t="s">
        <v>8321</v>
      </c>
      <c r="S705" s="13">
        <f t="shared" si="43"/>
        <v>42711.742465277777</v>
      </c>
      <c r="T705" s="13">
        <f t="shared" si="42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6">
        <f t="shared" ref="O706:O769" si="44">E706/D706</f>
        <v>8.7454545454545458E-3</v>
      </c>
      <c r="P706">
        <f t="shared" ref="P706:P769" si="45">E706/L706</f>
        <v>120.25</v>
      </c>
      <c r="Q706" s="7" t="s">
        <v>8319</v>
      </c>
      <c r="R706" s="7" t="s">
        <v>8321</v>
      </c>
      <c r="S706" s="13">
        <f t="shared" si="43"/>
        <v>42725.984583333331</v>
      </c>
      <c r="T706" s="13">
        <f t="shared" ref="T706:T769" si="46">(I706/86400)+25569+(-5/24)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6">
        <f t="shared" si="44"/>
        <v>9.7699999999999992E-3</v>
      </c>
      <c r="P707">
        <f t="shared" si="45"/>
        <v>195.4</v>
      </c>
      <c r="Q707" s="7" t="s">
        <v>8319</v>
      </c>
      <c r="R707" s="7" t="s">
        <v>8321</v>
      </c>
      <c r="S707" s="13">
        <f t="shared" ref="S707:S770" si="47">(J707/86400)+25569+(-5/24)</f>
        <v>42726.283310185179</v>
      </c>
      <c r="T707" s="13">
        <f t="shared" si="46"/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6">
        <f t="shared" si="44"/>
        <v>0</v>
      </c>
      <c r="P708" t="e">
        <f t="shared" si="45"/>
        <v>#DIV/0!</v>
      </c>
      <c r="Q708" s="7" t="s">
        <v>8319</v>
      </c>
      <c r="R708" s="7" t="s">
        <v>8321</v>
      </c>
      <c r="S708" s="13">
        <f t="shared" si="47"/>
        <v>42676.786840277775</v>
      </c>
      <c r="T708" s="13">
        <f t="shared" si="46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6">
        <f t="shared" si="44"/>
        <v>0.78927352941176465</v>
      </c>
      <c r="P709">
        <f t="shared" si="45"/>
        <v>117.69868421052631</v>
      </c>
      <c r="Q709" s="7" t="s">
        <v>8319</v>
      </c>
      <c r="R709" s="7" t="s">
        <v>8321</v>
      </c>
      <c r="S709" s="13">
        <f t="shared" si="47"/>
        <v>42696.45517361111</v>
      </c>
      <c r="T709" s="13">
        <f t="shared" si="46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6">
        <f t="shared" si="44"/>
        <v>0.22092500000000001</v>
      </c>
      <c r="P710">
        <f t="shared" si="45"/>
        <v>23.948509485094849</v>
      </c>
      <c r="Q710" s="7" t="s">
        <v>8319</v>
      </c>
      <c r="R710" s="7" t="s">
        <v>8321</v>
      </c>
      <c r="S710" s="13">
        <f t="shared" si="47"/>
        <v>41835.372685185182</v>
      </c>
      <c r="T710" s="13">
        <f t="shared" si="46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6">
        <f t="shared" si="44"/>
        <v>4.0666666666666663E-3</v>
      </c>
      <c r="P711">
        <f t="shared" si="45"/>
        <v>30.5</v>
      </c>
      <c r="Q711" s="7" t="s">
        <v>8319</v>
      </c>
      <c r="R711" s="7" t="s">
        <v>8321</v>
      </c>
      <c r="S711" s="13">
        <f t="shared" si="47"/>
        <v>41947.832858796297</v>
      </c>
      <c r="T711" s="13">
        <f t="shared" si="46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6">
        <f t="shared" si="44"/>
        <v>0</v>
      </c>
      <c r="P712" t="e">
        <f t="shared" si="45"/>
        <v>#DIV/0!</v>
      </c>
      <c r="Q712" s="7" t="s">
        <v>8319</v>
      </c>
      <c r="R712" s="7" t="s">
        <v>8321</v>
      </c>
      <c r="S712" s="13">
        <f t="shared" si="47"/>
        <v>41837.776643518519</v>
      </c>
      <c r="T712" s="13">
        <f t="shared" si="46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6">
        <f t="shared" si="44"/>
        <v>0.33790999999999999</v>
      </c>
      <c r="P713">
        <f t="shared" si="45"/>
        <v>99.973372781065095</v>
      </c>
      <c r="Q713" s="7" t="s">
        <v>8319</v>
      </c>
      <c r="R713" s="7" t="s">
        <v>8321</v>
      </c>
      <c r="S713" s="13">
        <f t="shared" si="47"/>
        <v>42678.250787037039</v>
      </c>
      <c r="T713" s="13">
        <f t="shared" si="46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6">
        <f t="shared" si="44"/>
        <v>2.1649484536082476E-3</v>
      </c>
      <c r="P714">
        <f t="shared" si="45"/>
        <v>26.25</v>
      </c>
      <c r="Q714" s="7" t="s">
        <v>8319</v>
      </c>
      <c r="R714" s="7" t="s">
        <v>8321</v>
      </c>
      <c r="S714" s="13">
        <f t="shared" si="47"/>
        <v>42384.472592592589</v>
      </c>
      <c r="T714" s="13">
        <f t="shared" si="46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6">
        <f t="shared" si="44"/>
        <v>7.9600000000000001E-3</v>
      </c>
      <c r="P715">
        <f t="shared" si="45"/>
        <v>199</v>
      </c>
      <c r="Q715" s="7" t="s">
        <v>8319</v>
      </c>
      <c r="R715" s="7" t="s">
        <v>8321</v>
      </c>
      <c r="S715" s="13">
        <f t="shared" si="47"/>
        <v>42496.320972222216</v>
      </c>
      <c r="T715" s="13">
        <f t="shared" si="46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6">
        <f t="shared" si="44"/>
        <v>0.14993333333333334</v>
      </c>
      <c r="P716">
        <f t="shared" si="45"/>
        <v>80.321428571428569</v>
      </c>
      <c r="Q716" s="7" t="s">
        <v>8319</v>
      </c>
      <c r="R716" s="7" t="s">
        <v>8321</v>
      </c>
      <c r="S716" s="13">
        <f t="shared" si="47"/>
        <v>42734.579652777778</v>
      </c>
      <c r="T716" s="13">
        <f t="shared" si="46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6">
        <f t="shared" si="44"/>
        <v>5.0509090909090906E-2</v>
      </c>
      <c r="P717">
        <f t="shared" si="45"/>
        <v>115.75</v>
      </c>
      <c r="Q717" s="7" t="s">
        <v>8319</v>
      </c>
      <c r="R717" s="7" t="s">
        <v>8321</v>
      </c>
      <c r="S717" s="13">
        <f t="shared" si="47"/>
        <v>42272.8824074074</v>
      </c>
      <c r="T717" s="13">
        <f t="shared" si="46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6">
        <f t="shared" si="44"/>
        <v>0.10214285714285715</v>
      </c>
      <c r="P718">
        <f t="shared" si="45"/>
        <v>44.6875</v>
      </c>
      <c r="Q718" s="7" t="s">
        <v>8319</v>
      </c>
      <c r="R718" s="7" t="s">
        <v>8321</v>
      </c>
      <c r="S718" s="13">
        <f t="shared" si="47"/>
        <v>41940.450312499997</v>
      </c>
      <c r="T718" s="13">
        <f t="shared" si="46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6">
        <f t="shared" si="44"/>
        <v>3.0500000000000002E-3</v>
      </c>
      <c r="P719">
        <f t="shared" si="45"/>
        <v>76.25</v>
      </c>
      <c r="Q719" s="7" t="s">
        <v>8319</v>
      </c>
      <c r="R719" s="7" t="s">
        <v>8321</v>
      </c>
      <c r="S719" s="13">
        <f t="shared" si="47"/>
        <v>41857.645856481475</v>
      </c>
      <c r="T719" s="13">
        <f t="shared" si="46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6">
        <f t="shared" si="44"/>
        <v>7.4999999999999997E-3</v>
      </c>
      <c r="P720">
        <f t="shared" si="45"/>
        <v>22.5</v>
      </c>
      <c r="Q720" s="7" t="s">
        <v>8319</v>
      </c>
      <c r="R720" s="7" t="s">
        <v>8321</v>
      </c>
      <c r="S720" s="13">
        <f t="shared" si="47"/>
        <v>42752.637118055551</v>
      </c>
      <c r="T720" s="13">
        <f t="shared" si="46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6">
        <f t="shared" si="44"/>
        <v>1.2933333333333333E-2</v>
      </c>
      <c r="P721">
        <f t="shared" si="45"/>
        <v>19.399999999999999</v>
      </c>
      <c r="Q721" s="7" t="s">
        <v>8319</v>
      </c>
      <c r="R721" s="7" t="s">
        <v>8321</v>
      </c>
      <c r="S721" s="13">
        <f t="shared" si="47"/>
        <v>42408.83189814815</v>
      </c>
      <c r="T721" s="13">
        <f t="shared" si="46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6">
        <f t="shared" si="44"/>
        <v>1.4394736842105262</v>
      </c>
      <c r="P722">
        <f t="shared" si="45"/>
        <v>66.707317073170728</v>
      </c>
      <c r="Q722" s="7" t="s">
        <v>8322</v>
      </c>
      <c r="R722" s="7" t="s">
        <v>8323</v>
      </c>
      <c r="S722" s="13">
        <f t="shared" si="47"/>
        <v>40909.440868055557</v>
      </c>
      <c r="T722" s="13">
        <f t="shared" si="46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6">
        <f t="shared" si="44"/>
        <v>1.2210975609756098</v>
      </c>
      <c r="P723">
        <f t="shared" si="45"/>
        <v>84.142857142857139</v>
      </c>
      <c r="Q723" s="7" t="s">
        <v>8322</v>
      </c>
      <c r="R723" s="7" t="s">
        <v>8323</v>
      </c>
      <c r="S723" s="13">
        <f t="shared" si="47"/>
        <v>41807.363506944443</v>
      </c>
      <c r="T723" s="13">
        <f t="shared" si="46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6">
        <f t="shared" si="44"/>
        <v>1.3202400000000001</v>
      </c>
      <c r="P724">
        <f t="shared" si="45"/>
        <v>215.72549019607843</v>
      </c>
      <c r="Q724" s="7" t="s">
        <v>8322</v>
      </c>
      <c r="R724" s="7" t="s">
        <v>8323</v>
      </c>
      <c r="S724" s="13">
        <f t="shared" si="47"/>
        <v>40977.596967592588</v>
      </c>
      <c r="T724" s="13">
        <f t="shared" si="46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6">
        <f t="shared" si="44"/>
        <v>1.0938000000000001</v>
      </c>
      <c r="P725">
        <f t="shared" si="45"/>
        <v>54.69</v>
      </c>
      <c r="Q725" s="7" t="s">
        <v>8322</v>
      </c>
      <c r="R725" s="7" t="s">
        <v>8323</v>
      </c>
      <c r="S725" s="13">
        <f t="shared" si="47"/>
        <v>42184.608206018514</v>
      </c>
      <c r="T725" s="13">
        <f t="shared" si="46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6">
        <f t="shared" si="44"/>
        <v>1.0547157142857144</v>
      </c>
      <c r="P726">
        <f t="shared" si="45"/>
        <v>51.62944055944056</v>
      </c>
      <c r="Q726" s="7" t="s">
        <v>8322</v>
      </c>
      <c r="R726" s="7" t="s">
        <v>8323</v>
      </c>
      <c r="S726" s="13">
        <f t="shared" si="47"/>
        <v>40694.430127314808</v>
      </c>
      <c r="T726" s="13">
        <f t="shared" si="46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6">
        <f t="shared" si="44"/>
        <v>1.0035000000000001</v>
      </c>
      <c r="P727">
        <f t="shared" si="45"/>
        <v>143.35714285714286</v>
      </c>
      <c r="Q727" s="7" t="s">
        <v>8322</v>
      </c>
      <c r="R727" s="7" t="s">
        <v>8323</v>
      </c>
      <c r="S727" s="13">
        <f t="shared" si="47"/>
        <v>42321.417962962958</v>
      </c>
      <c r="T727" s="13">
        <f t="shared" si="46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6">
        <f t="shared" si="44"/>
        <v>1.014</v>
      </c>
      <c r="P728">
        <f t="shared" si="45"/>
        <v>72.428571428571431</v>
      </c>
      <c r="Q728" s="7" t="s">
        <v>8322</v>
      </c>
      <c r="R728" s="7" t="s">
        <v>8323</v>
      </c>
      <c r="S728" s="13">
        <f t="shared" si="47"/>
        <v>41345.834340277775</v>
      </c>
      <c r="T728" s="13">
        <f t="shared" si="46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6">
        <f t="shared" si="44"/>
        <v>1.5551428571428572</v>
      </c>
      <c r="P729">
        <f t="shared" si="45"/>
        <v>36.530201342281877</v>
      </c>
      <c r="Q729" s="7" t="s">
        <v>8322</v>
      </c>
      <c r="R729" s="7" t="s">
        <v>8323</v>
      </c>
      <c r="S729" s="13">
        <f t="shared" si="47"/>
        <v>41246.811909722222</v>
      </c>
      <c r="T729" s="13">
        <f t="shared" si="46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6">
        <f t="shared" si="44"/>
        <v>1.05566</v>
      </c>
      <c r="P730">
        <f t="shared" si="45"/>
        <v>60.903461538461535</v>
      </c>
      <c r="Q730" s="7" t="s">
        <v>8322</v>
      </c>
      <c r="R730" s="7" t="s">
        <v>8323</v>
      </c>
      <c r="S730" s="13">
        <f t="shared" si="47"/>
        <v>40731.629131944443</v>
      </c>
      <c r="T730" s="13">
        <f t="shared" si="46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6">
        <f t="shared" si="44"/>
        <v>1.3065</v>
      </c>
      <c r="P731">
        <f t="shared" si="45"/>
        <v>43.55</v>
      </c>
      <c r="Q731" s="7" t="s">
        <v>8322</v>
      </c>
      <c r="R731" s="7" t="s">
        <v>8323</v>
      </c>
      <c r="S731" s="13">
        <f t="shared" si="47"/>
        <v>41110.97755787037</v>
      </c>
      <c r="T731" s="13">
        <f t="shared" si="46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6">
        <f t="shared" si="44"/>
        <v>1.3219000000000001</v>
      </c>
      <c r="P732">
        <f t="shared" si="45"/>
        <v>99.766037735849054</v>
      </c>
      <c r="Q732" s="7" t="s">
        <v>8322</v>
      </c>
      <c r="R732" s="7" t="s">
        <v>8323</v>
      </c>
      <c r="S732" s="13">
        <f t="shared" si="47"/>
        <v>40854.536932870367</v>
      </c>
      <c r="T732" s="13">
        <f t="shared" si="46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6">
        <f t="shared" si="44"/>
        <v>1.26</v>
      </c>
      <c r="P733">
        <f t="shared" si="45"/>
        <v>88.732394366197184</v>
      </c>
      <c r="Q733" s="7" t="s">
        <v>8322</v>
      </c>
      <c r="R733" s="7" t="s">
        <v>8323</v>
      </c>
      <c r="S733" s="13">
        <f t="shared" si="47"/>
        <v>40879.587349537032</v>
      </c>
      <c r="T733" s="13">
        <f t="shared" si="46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6">
        <f t="shared" si="44"/>
        <v>1.6</v>
      </c>
      <c r="P734">
        <f t="shared" si="45"/>
        <v>4.9230769230769234</v>
      </c>
      <c r="Q734" s="7" t="s">
        <v>8322</v>
      </c>
      <c r="R734" s="7" t="s">
        <v>8323</v>
      </c>
      <c r="S734" s="13">
        <f t="shared" si="47"/>
        <v>41486.21598379629</v>
      </c>
      <c r="T734" s="13">
        <f t="shared" si="46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6">
        <f t="shared" si="44"/>
        <v>1.2048000000000001</v>
      </c>
      <c r="P735">
        <f t="shared" si="45"/>
        <v>17.822485207100591</v>
      </c>
      <c r="Q735" s="7" t="s">
        <v>8322</v>
      </c>
      <c r="R735" s="7" t="s">
        <v>8323</v>
      </c>
      <c r="S735" s="13">
        <f t="shared" si="47"/>
        <v>41598.211712962962</v>
      </c>
      <c r="T735" s="13">
        <f t="shared" si="46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6">
        <f t="shared" si="44"/>
        <v>1.2552941176470589</v>
      </c>
      <c r="P736">
        <f t="shared" si="45"/>
        <v>187.19298245614036</v>
      </c>
      <c r="Q736" s="7" t="s">
        <v>8322</v>
      </c>
      <c r="R736" s="7" t="s">
        <v>8323</v>
      </c>
      <c r="S736" s="13">
        <f t="shared" si="47"/>
        <v>42101.956249999996</v>
      </c>
      <c r="T736" s="13">
        <f t="shared" si="46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6">
        <f t="shared" si="44"/>
        <v>1.1440638297872341</v>
      </c>
      <c r="P737">
        <f t="shared" si="45"/>
        <v>234.80786026200875</v>
      </c>
      <c r="Q737" s="7" t="s">
        <v>8322</v>
      </c>
      <c r="R737" s="7" t="s">
        <v>8323</v>
      </c>
      <c r="S737" s="13">
        <f t="shared" si="47"/>
        <v>41945.821134259255</v>
      </c>
      <c r="T737" s="13">
        <f t="shared" si="46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6">
        <f t="shared" si="44"/>
        <v>3.151388888888889</v>
      </c>
      <c r="P738">
        <f t="shared" si="45"/>
        <v>105.04629629629629</v>
      </c>
      <c r="Q738" s="7" t="s">
        <v>8322</v>
      </c>
      <c r="R738" s="7" t="s">
        <v>8323</v>
      </c>
      <c r="S738" s="13">
        <f t="shared" si="47"/>
        <v>41579.525925925926</v>
      </c>
      <c r="T738" s="13">
        <f t="shared" si="46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6">
        <f t="shared" si="44"/>
        <v>1.224</v>
      </c>
      <c r="P739">
        <f t="shared" si="45"/>
        <v>56.666666666666664</v>
      </c>
      <c r="Q739" s="7" t="s">
        <v>8322</v>
      </c>
      <c r="R739" s="7" t="s">
        <v>8323</v>
      </c>
      <c r="S739" s="13">
        <f t="shared" si="47"/>
        <v>41667.066979166666</v>
      </c>
      <c r="T739" s="13">
        <f t="shared" si="46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6">
        <f t="shared" si="44"/>
        <v>1.0673333333333332</v>
      </c>
      <c r="P740">
        <f t="shared" si="45"/>
        <v>39.048780487804876</v>
      </c>
      <c r="Q740" s="7" t="s">
        <v>8322</v>
      </c>
      <c r="R740" s="7" t="s">
        <v>8323</v>
      </c>
      <c r="S740" s="13">
        <f t="shared" si="47"/>
        <v>41943.39576388889</v>
      </c>
      <c r="T740" s="13">
        <f t="shared" si="46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6">
        <f t="shared" si="44"/>
        <v>1.5833333333333333</v>
      </c>
      <c r="P741">
        <f t="shared" si="45"/>
        <v>68.345323741007192</v>
      </c>
      <c r="Q741" s="7" t="s">
        <v>8322</v>
      </c>
      <c r="R741" s="7" t="s">
        <v>8323</v>
      </c>
      <c r="S741" s="13">
        <f t="shared" si="47"/>
        <v>41829.294317129628</v>
      </c>
      <c r="T741" s="13">
        <f t="shared" si="46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6">
        <f t="shared" si="44"/>
        <v>1.0740000000000001</v>
      </c>
      <c r="P742">
        <f t="shared" si="45"/>
        <v>169.57894736842104</v>
      </c>
      <c r="Q742" s="7" t="s">
        <v>8322</v>
      </c>
      <c r="R742" s="7" t="s">
        <v>8323</v>
      </c>
      <c r="S742" s="13">
        <f t="shared" si="47"/>
        <v>42161.93844907407</v>
      </c>
      <c r="T742" s="13">
        <f t="shared" si="46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6">
        <f t="shared" si="44"/>
        <v>1.0226</v>
      </c>
      <c r="P743">
        <f t="shared" si="45"/>
        <v>141.42340425531913</v>
      </c>
      <c r="Q743" s="7" t="s">
        <v>8322</v>
      </c>
      <c r="R743" s="7" t="s">
        <v>8323</v>
      </c>
      <c r="S743" s="13">
        <f t="shared" si="47"/>
        <v>41401.439884259256</v>
      </c>
      <c r="T743" s="13">
        <f t="shared" si="46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6">
        <f t="shared" si="44"/>
        <v>1.1071428571428572</v>
      </c>
      <c r="P744">
        <f t="shared" si="45"/>
        <v>67.391304347826093</v>
      </c>
      <c r="Q744" s="7" t="s">
        <v>8322</v>
      </c>
      <c r="R744" s="7" t="s">
        <v>8323</v>
      </c>
      <c r="S744" s="13">
        <f t="shared" si="47"/>
        <v>41689.709629629629</v>
      </c>
      <c r="T744" s="13">
        <f t="shared" si="46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6">
        <f t="shared" si="44"/>
        <v>1.48</v>
      </c>
      <c r="P745">
        <f t="shared" si="45"/>
        <v>54.266666666666666</v>
      </c>
      <c r="Q745" s="7" t="s">
        <v>8322</v>
      </c>
      <c r="R745" s="7" t="s">
        <v>8323</v>
      </c>
      <c r="S745" s="13">
        <f t="shared" si="47"/>
        <v>40990.500983796293</v>
      </c>
      <c r="T745" s="13">
        <f t="shared" si="46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6">
        <f t="shared" si="44"/>
        <v>1.0232000000000001</v>
      </c>
      <c r="P746">
        <f t="shared" si="45"/>
        <v>82.516129032258064</v>
      </c>
      <c r="Q746" s="7" t="s">
        <v>8322</v>
      </c>
      <c r="R746" s="7" t="s">
        <v>8323</v>
      </c>
      <c r="S746" s="13">
        <f t="shared" si="47"/>
        <v>41226.748877314814</v>
      </c>
      <c r="T746" s="13">
        <f t="shared" si="46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6">
        <f t="shared" si="44"/>
        <v>1.7909909909909909</v>
      </c>
      <c r="P747">
        <f t="shared" si="45"/>
        <v>53.729729729729726</v>
      </c>
      <c r="Q747" s="7" t="s">
        <v>8322</v>
      </c>
      <c r="R747" s="7" t="s">
        <v>8323</v>
      </c>
      <c r="S747" s="13">
        <f t="shared" si="47"/>
        <v>41367.363946759258</v>
      </c>
      <c r="T747" s="13">
        <f t="shared" si="46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6">
        <f t="shared" si="44"/>
        <v>1.1108135252761968</v>
      </c>
      <c r="P748">
        <f t="shared" si="45"/>
        <v>34.206185567010309</v>
      </c>
      <c r="Q748" s="7" t="s">
        <v>8322</v>
      </c>
      <c r="R748" s="7" t="s">
        <v>8323</v>
      </c>
      <c r="S748" s="13">
        <f t="shared" si="47"/>
        <v>41156.834594907406</v>
      </c>
      <c r="T748" s="13">
        <f t="shared" si="46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6">
        <f t="shared" si="44"/>
        <v>1.0004285714285714</v>
      </c>
      <c r="P749">
        <f t="shared" si="45"/>
        <v>127.32727272727273</v>
      </c>
      <c r="Q749" s="7" t="s">
        <v>8322</v>
      </c>
      <c r="R749" s="7" t="s">
        <v>8323</v>
      </c>
      <c r="S749" s="13">
        <f t="shared" si="47"/>
        <v>41988.340497685182</v>
      </c>
      <c r="T749" s="13">
        <f t="shared" si="46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6">
        <f t="shared" si="44"/>
        <v>1.0024999999999999</v>
      </c>
      <c r="P750">
        <f t="shared" si="45"/>
        <v>45.56818181818182</v>
      </c>
      <c r="Q750" s="7" t="s">
        <v>8322</v>
      </c>
      <c r="R750" s="7" t="s">
        <v>8323</v>
      </c>
      <c r="S750" s="13">
        <f t="shared" si="47"/>
        <v>41831.638495370367</v>
      </c>
      <c r="T750" s="13">
        <f t="shared" si="46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6">
        <f t="shared" si="44"/>
        <v>1.0556000000000001</v>
      </c>
      <c r="P751">
        <f t="shared" si="45"/>
        <v>95.963636363636368</v>
      </c>
      <c r="Q751" s="7" t="s">
        <v>8322</v>
      </c>
      <c r="R751" s="7" t="s">
        <v>8323</v>
      </c>
      <c r="S751" s="13">
        <f t="shared" si="47"/>
        <v>42733.732986111114</v>
      </c>
      <c r="T751" s="13">
        <f t="shared" si="46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6">
        <f t="shared" si="44"/>
        <v>1.0258775877587758</v>
      </c>
      <c r="P752">
        <f t="shared" si="45"/>
        <v>77.271186440677965</v>
      </c>
      <c r="Q752" s="7" t="s">
        <v>8322</v>
      </c>
      <c r="R752" s="7" t="s">
        <v>8323</v>
      </c>
      <c r="S752" s="13">
        <f t="shared" si="47"/>
        <v>41299.669814814813</v>
      </c>
      <c r="T752" s="13">
        <f t="shared" si="46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6">
        <f t="shared" si="44"/>
        <v>1.1850000000000001</v>
      </c>
      <c r="P753">
        <f t="shared" si="45"/>
        <v>57.338709677419352</v>
      </c>
      <c r="Q753" s="7" t="s">
        <v>8322</v>
      </c>
      <c r="R753" s="7" t="s">
        <v>8323</v>
      </c>
      <c r="S753" s="13">
        <f t="shared" si="47"/>
        <v>40713.422164351847</v>
      </c>
      <c r="T753" s="13">
        <f t="shared" si="46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6">
        <f t="shared" si="44"/>
        <v>1.117</v>
      </c>
      <c r="P754">
        <f t="shared" si="45"/>
        <v>53.19047619047619</v>
      </c>
      <c r="Q754" s="7" t="s">
        <v>8322</v>
      </c>
      <c r="R754" s="7" t="s">
        <v>8323</v>
      </c>
      <c r="S754" s="13">
        <f t="shared" si="47"/>
        <v>42639.213159722225</v>
      </c>
      <c r="T754" s="13">
        <f t="shared" si="46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6">
        <f t="shared" si="44"/>
        <v>1.28</v>
      </c>
      <c r="P755">
        <f t="shared" si="45"/>
        <v>492.30769230769232</v>
      </c>
      <c r="Q755" s="7" t="s">
        <v>8322</v>
      </c>
      <c r="R755" s="7" t="s">
        <v>8323</v>
      </c>
      <c r="S755" s="13">
        <f t="shared" si="47"/>
        <v>42019.381840277776</v>
      </c>
      <c r="T755" s="13">
        <f t="shared" si="46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6">
        <f t="shared" si="44"/>
        <v>1.0375000000000001</v>
      </c>
      <c r="P756">
        <f t="shared" si="45"/>
        <v>42.346938775510203</v>
      </c>
      <c r="Q756" s="7" t="s">
        <v>8322</v>
      </c>
      <c r="R756" s="7" t="s">
        <v>8323</v>
      </c>
      <c r="S756" s="13">
        <f t="shared" si="47"/>
        <v>41249.54075231481</v>
      </c>
      <c r="T756" s="13">
        <f t="shared" si="46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6">
        <f t="shared" si="44"/>
        <v>1.0190760000000001</v>
      </c>
      <c r="P757">
        <f t="shared" si="45"/>
        <v>37.466029411764708</v>
      </c>
      <c r="Q757" s="7" t="s">
        <v>8322</v>
      </c>
      <c r="R757" s="7" t="s">
        <v>8323</v>
      </c>
      <c r="S757" s="13">
        <f t="shared" si="47"/>
        <v>41383.396724537037</v>
      </c>
      <c r="T757" s="13">
        <f t="shared" si="46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6">
        <f t="shared" si="44"/>
        <v>1.177142857142857</v>
      </c>
      <c r="P758">
        <f t="shared" si="45"/>
        <v>37.454545454545453</v>
      </c>
      <c r="Q758" s="7" t="s">
        <v>8322</v>
      </c>
      <c r="R758" s="7" t="s">
        <v>8323</v>
      </c>
      <c r="S758" s="13">
        <f t="shared" si="47"/>
        <v>40590.558553240735</v>
      </c>
      <c r="T758" s="13">
        <f t="shared" si="46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6">
        <f t="shared" si="44"/>
        <v>2.38</v>
      </c>
      <c r="P759">
        <f t="shared" si="45"/>
        <v>33.055555555555557</v>
      </c>
      <c r="Q759" s="7" t="s">
        <v>8322</v>
      </c>
      <c r="R759" s="7" t="s">
        <v>8323</v>
      </c>
      <c r="S759" s="13">
        <f t="shared" si="47"/>
        <v>41234.846226851849</v>
      </c>
      <c r="T759" s="13">
        <f t="shared" si="46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6">
        <f t="shared" si="44"/>
        <v>1.02</v>
      </c>
      <c r="P760">
        <f t="shared" si="45"/>
        <v>134.21052631578948</v>
      </c>
      <c r="Q760" s="7" t="s">
        <v>8322</v>
      </c>
      <c r="R760" s="7" t="s">
        <v>8323</v>
      </c>
      <c r="S760" s="13">
        <f t="shared" si="47"/>
        <v>40429.628101851849</v>
      </c>
      <c r="T760" s="13">
        <f t="shared" si="46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6">
        <f t="shared" si="44"/>
        <v>1.0192000000000001</v>
      </c>
      <c r="P761">
        <f t="shared" si="45"/>
        <v>51.474747474747474</v>
      </c>
      <c r="Q761" s="7" t="s">
        <v>8322</v>
      </c>
      <c r="R761" s="7" t="s">
        <v>8323</v>
      </c>
      <c r="S761" s="13">
        <f t="shared" si="47"/>
        <v>41789.121979166666</v>
      </c>
      <c r="T761" s="13">
        <f t="shared" si="46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6">
        <f t="shared" si="44"/>
        <v>0</v>
      </c>
      <c r="P762" t="e">
        <f t="shared" si="45"/>
        <v>#DIV/0!</v>
      </c>
      <c r="Q762" s="7" t="s">
        <v>8322</v>
      </c>
      <c r="R762" s="7" t="s">
        <v>8324</v>
      </c>
      <c r="S762" s="13">
        <f t="shared" si="47"/>
        <v>42670.555706018517</v>
      </c>
      <c r="T762" s="13">
        <f t="shared" si="46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6">
        <f t="shared" si="44"/>
        <v>4.7E-2</v>
      </c>
      <c r="P763">
        <f t="shared" si="45"/>
        <v>39.166666666666664</v>
      </c>
      <c r="Q763" s="7" t="s">
        <v>8322</v>
      </c>
      <c r="R763" s="7" t="s">
        <v>8324</v>
      </c>
      <c r="S763" s="13">
        <f t="shared" si="47"/>
        <v>41642.543124999997</v>
      </c>
      <c r="T763" s="13">
        <f t="shared" si="46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6">
        <f t="shared" si="44"/>
        <v>0</v>
      </c>
      <c r="P764" t="e">
        <f t="shared" si="45"/>
        <v>#DIV/0!</v>
      </c>
      <c r="Q764" s="7" t="s">
        <v>8322</v>
      </c>
      <c r="R764" s="7" t="s">
        <v>8324</v>
      </c>
      <c r="S764" s="13">
        <f t="shared" si="47"/>
        <v>42690.65011574074</v>
      </c>
      <c r="T764" s="13">
        <f t="shared" si="46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6">
        <f t="shared" si="44"/>
        <v>1.1655011655011655E-3</v>
      </c>
      <c r="P765">
        <f t="shared" si="45"/>
        <v>5</v>
      </c>
      <c r="Q765" s="7" t="s">
        <v>8322</v>
      </c>
      <c r="R765" s="7" t="s">
        <v>8324</v>
      </c>
      <c r="S765" s="13">
        <f t="shared" si="47"/>
        <v>41471.238518518519</v>
      </c>
      <c r="T765" s="13">
        <f t="shared" si="46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6">
        <f t="shared" si="44"/>
        <v>0</v>
      </c>
      <c r="P766" t="e">
        <f t="shared" si="45"/>
        <v>#DIV/0!</v>
      </c>
      <c r="Q766" s="7" t="s">
        <v>8322</v>
      </c>
      <c r="R766" s="7" t="s">
        <v>8324</v>
      </c>
      <c r="S766" s="13">
        <f t="shared" si="47"/>
        <v>42226.964826388888</v>
      </c>
      <c r="T766" s="13">
        <f t="shared" si="46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6">
        <f t="shared" si="44"/>
        <v>0.36014285714285715</v>
      </c>
      <c r="P767">
        <f t="shared" si="45"/>
        <v>57.295454545454547</v>
      </c>
      <c r="Q767" s="7" t="s">
        <v>8322</v>
      </c>
      <c r="R767" s="7" t="s">
        <v>8324</v>
      </c>
      <c r="S767" s="13">
        <f t="shared" si="47"/>
        <v>41901.334305555552</v>
      </c>
      <c r="T767" s="13">
        <f t="shared" si="46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6">
        <f t="shared" si="44"/>
        <v>0</v>
      </c>
      <c r="P768" t="e">
        <f t="shared" si="45"/>
        <v>#DIV/0!</v>
      </c>
      <c r="Q768" s="7" t="s">
        <v>8322</v>
      </c>
      <c r="R768" s="7" t="s">
        <v>8324</v>
      </c>
      <c r="S768" s="13">
        <f t="shared" si="47"/>
        <v>42021.57503472222</v>
      </c>
      <c r="T768" s="13">
        <f t="shared" si="46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6">
        <f t="shared" si="44"/>
        <v>3.5400000000000001E-2</v>
      </c>
      <c r="P769">
        <f t="shared" si="45"/>
        <v>59</v>
      </c>
      <c r="Q769" s="7" t="s">
        <v>8322</v>
      </c>
      <c r="R769" s="7" t="s">
        <v>8324</v>
      </c>
      <c r="S769" s="13">
        <f t="shared" si="47"/>
        <v>42114.935300925928</v>
      </c>
      <c r="T769" s="13">
        <f t="shared" si="46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6">
        <f t="shared" ref="O770:O833" si="48">E770/D770</f>
        <v>0</v>
      </c>
      <c r="P770" t="e">
        <f t="shared" ref="P770:P833" si="49">E770/L770</f>
        <v>#DIV/0!</v>
      </c>
      <c r="Q770" s="7" t="s">
        <v>8322</v>
      </c>
      <c r="R770" s="7" t="s">
        <v>8324</v>
      </c>
      <c r="S770" s="13">
        <f t="shared" si="47"/>
        <v>41593.998726851853</v>
      </c>
      <c r="T770" s="13">
        <f t="shared" ref="T770:T833" si="50">(I770/86400)+25569+(-5/24)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6">
        <f t="shared" si="48"/>
        <v>0.41399999999999998</v>
      </c>
      <c r="P771">
        <f t="shared" si="49"/>
        <v>31.846153846153847</v>
      </c>
      <c r="Q771" s="7" t="s">
        <v>8322</v>
      </c>
      <c r="R771" s="7" t="s">
        <v>8324</v>
      </c>
      <c r="S771" s="13">
        <f t="shared" ref="S771:S834" si="51">(J771/86400)+25569+(-5/24)</f>
        <v>41604.788124999999</v>
      </c>
      <c r="T771" s="13">
        <f t="shared" si="50"/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6">
        <f t="shared" si="48"/>
        <v>0</v>
      </c>
      <c r="P772" t="e">
        <f t="shared" si="49"/>
        <v>#DIV/0!</v>
      </c>
      <c r="Q772" s="7" t="s">
        <v>8322</v>
      </c>
      <c r="R772" s="7" t="s">
        <v>8324</v>
      </c>
      <c r="S772" s="13">
        <f t="shared" si="51"/>
        <v>41289.791307870364</v>
      </c>
      <c r="T772" s="13">
        <f t="shared" si="50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6">
        <f t="shared" si="48"/>
        <v>2.631578947368421E-4</v>
      </c>
      <c r="P773">
        <f t="shared" si="49"/>
        <v>10</v>
      </c>
      <c r="Q773" s="7" t="s">
        <v>8322</v>
      </c>
      <c r="R773" s="7" t="s">
        <v>8324</v>
      </c>
      <c r="S773" s="13">
        <f t="shared" si="51"/>
        <v>42349.615763888891</v>
      </c>
      <c r="T773" s="13">
        <f t="shared" si="50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6">
        <f t="shared" si="48"/>
        <v>3.3333333333333333E-2</v>
      </c>
      <c r="P774">
        <f t="shared" si="49"/>
        <v>50</v>
      </c>
      <c r="Q774" s="7" t="s">
        <v>8322</v>
      </c>
      <c r="R774" s="7" t="s">
        <v>8324</v>
      </c>
      <c r="S774" s="13">
        <f t="shared" si="51"/>
        <v>40067.848599537036</v>
      </c>
      <c r="T774" s="13">
        <f t="shared" si="50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6">
        <f t="shared" si="48"/>
        <v>8.5129023676509714E-3</v>
      </c>
      <c r="P775">
        <f t="shared" si="49"/>
        <v>16</v>
      </c>
      <c r="Q775" s="7" t="s">
        <v>8322</v>
      </c>
      <c r="R775" s="7" t="s">
        <v>8324</v>
      </c>
      <c r="S775" s="13">
        <f t="shared" si="51"/>
        <v>42100.527604166666</v>
      </c>
      <c r="T775" s="13">
        <f t="shared" si="50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6">
        <f t="shared" si="48"/>
        <v>0.70199999999999996</v>
      </c>
      <c r="P776">
        <f t="shared" si="49"/>
        <v>39</v>
      </c>
      <c r="Q776" s="7" t="s">
        <v>8322</v>
      </c>
      <c r="R776" s="7" t="s">
        <v>8324</v>
      </c>
      <c r="S776" s="13">
        <f t="shared" si="51"/>
        <v>41663.571967592587</v>
      </c>
      <c r="T776" s="13">
        <f t="shared" si="50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6">
        <f t="shared" si="48"/>
        <v>1.7000000000000001E-2</v>
      </c>
      <c r="P777">
        <f t="shared" si="49"/>
        <v>34</v>
      </c>
      <c r="Q777" s="7" t="s">
        <v>8322</v>
      </c>
      <c r="R777" s="7" t="s">
        <v>8324</v>
      </c>
      <c r="S777" s="13">
        <f t="shared" si="51"/>
        <v>40862.851793981477</v>
      </c>
      <c r="T777" s="13">
        <f t="shared" si="50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6">
        <f t="shared" si="48"/>
        <v>0.51400000000000001</v>
      </c>
      <c r="P778">
        <f t="shared" si="49"/>
        <v>63.122807017543863</v>
      </c>
      <c r="Q778" s="7" t="s">
        <v>8322</v>
      </c>
      <c r="R778" s="7" t="s">
        <v>8324</v>
      </c>
      <c r="S778" s="13">
        <f t="shared" si="51"/>
        <v>42250.477372685178</v>
      </c>
      <c r="T778" s="13">
        <f t="shared" si="50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6">
        <f t="shared" si="48"/>
        <v>7.0000000000000001E-3</v>
      </c>
      <c r="P779">
        <f t="shared" si="49"/>
        <v>7</v>
      </c>
      <c r="Q779" s="7" t="s">
        <v>8322</v>
      </c>
      <c r="R779" s="7" t="s">
        <v>8324</v>
      </c>
      <c r="S779" s="13">
        <f t="shared" si="51"/>
        <v>41456.772881944438</v>
      </c>
      <c r="T779" s="13">
        <f t="shared" si="50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6">
        <f t="shared" si="48"/>
        <v>4.0000000000000001E-3</v>
      </c>
      <c r="P780">
        <f t="shared" si="49"/>
        <v>2</v>
      </c>
      <c r="Q780" s="7" t="s">
        <v>8322</v>
      </c>
      <c r="R780" s="7" t="s">
        <v>8324</v>
      </c>
      <c r="S780" s="13">
        <f t="shared" si="51"/>
        <v>41729.493981481479</v>
      </c>
      <c r="T780" s="13">
        <f t="shared" si="50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6">
        <f t="shared" si="48"/>
        <v>2.6666666666666668E-2</v>
      </c>
      <c r="P781">
        <f t="shared" si="49"/>
        <v>66.666666666666671</v>
      </c>
      <c r="Q781" s="7" t="s">
        <v>8322</v>
      </c>
      <c r="R781" s="7" t="s">
        <v>8324</v>
      </c>
      <c r="S781" s="13">
        <f t="shared" si="51"/>
        <v>40436.475752314815</v>
      </c>
      <c r="T781" s="13">
        <f t="shared" si="50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6">
        <f t="shared" si="48"/>
        <v>1.04</v>
      </c>
      <c r="P782">
        <f t="shared" si="49"/>
        <v>38.518518518518519</v>
      </c>
      <c r="Q782" s="7" t="s">
        <v>8325</v>
      </c>
      <c r="R782" s="7" t="s">
        <v>8326</v>
      </c>
      <c r="S782" s="13">
        <f t="shared" si="51"/>
        <v>40636.465567129628</v>
      </c>
      <c r="T782" s="13">
        <f t="shared" si="50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6">
        <f t="shared" si="48"/>
        <v>1.3315375</v>
      </c>
      <c r="P783">
        <f t="shared" si="49"/>
        <v>42.609200000000001</v>
      </c>
      <c r="Q783" s="7" t="s">
        <v>8325</v>
      </c>
      <c r="R783" s="7" t="s">
        <v>8326</v>
      </c>
      <c r="S783" s="13">
        <f t="shared" si="51"/>
        <v>41402.792523148142</v>
      </c>
      <c r="T783" s="13">
        <f t="shared" si="50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6">
        <f t="shared" si="48"/>
        <v>1</v>
      </c>
      <c r="P784">
        <f t="shared" si="49"/>
        <v>50</v>
      </c>
      <c r="Q784" s="7" t="s">
        <v>8325</v>
      </c>
      <c r="R784" s="7" t="s">
        <v>8326</v>
      </c>
      <c r="S784" s="13">
        <f t="shared" si="51"/>
        <v>41116.549791666665</v>
      </c>
      <c r="T784" s="13">
        <f t="shared" si="50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6">
        <f t="shared" si="48"/>
        <v>1.4813333333333334</v>
      </c>
      <c r="P785">
        <f t="shared" si="49"/>
        <v>63.485714285714288</v>
      </c>
      <c r="Q785" s="7" t="s">
        <v>8325</v>
      </c>
      <c r="R785" s="7" t="s">
        <v>8326</v>
      </c>
      <c r="S785" s="13">
        <f t="shared" si="51"/>
        <v>40987.565381944441</v>
      </c>
      <c r="T785" s="13">
        <f t="shared" si="50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6">
        <f t="shared" si="48"/>
        <v>1.0249999999999999</v>
      </c>
      <c r="P786">
        <f t="shared" si="49"/>
        <v>102.5</v>
      </c>
      <c r="Q786" s="7" t="s">
        <v>8325</v>
      </c>
      <c r="R786" s="7" t="s">
        <v>8326</v>
      </c>
      <c r="S786" s="13">
        <f t="shared" si="51"/>
        <v>41674.941192129627</v>
      </c>
      <c r="T786" s="13">
        <f t="shared" si="50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6">
        <f t="shared" si="48"/>
        <v>1.8062799999999999</v>
      </c>
      <c r="P787">
        <f t="shared" si="49"/>
        <v>31.142758620689655</v>
      </c>
      <c r="Q787" s="7" t="s">
        <v>8325</v>
      </c>
      <c r="R787" s="7" t="s">
        <v>8326</v>
      </c>
      <c r="S787" s="13">
        <f t="shared" si="51"/>
        <v>41303.38559027778</v>
      </c>
      <c r="T787" s="13">
        <f t="shared" si="50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6">
        <f t="shared" si="48"/>
        <v>1.4279999999999999</v>
      </c>
      <c r="P788">
        <f t="shared" si="49"/>
        <v>162.27272727272728</v>
      </c>
      <c r="Q788" s="7" t="s">
        <v>8325</v>
      </c>
      <c r="R788" s="7" t="s">
        <v>8326</v>
      </c>
      <c r="S788" s="13">
        <f t="shared" si="51"/>
        <v>40982.847615740735</v>
      </c>
      <c r="T788" s="13">
        <f t="shared" si="50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6">
        <f t="shared" si="48"/>
        <v>1.1416666666666666</v>
      </c>
      <c r="P789">
        <f t="shared" si="49"/>
        <v>80.588235294117652</v>
      </c>
      <c r="Q789" s="7" t="s">
        <v>8325</v>
      </c>
      <c r="R789" s="7" t="s">
        <v>8326</v>
      </c>
      <c r="S789" s="13">
        <f t="shared" si="51"/>
        <v>41549.419282407405</v>
      </c>
      <c r="T789" s="13">
        <f t="shared" si="50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6">
        <f t="shared" si="48"/>
        <v>2.03505</v>
      </c>
      <c r="P790">
        <f t="shared" si="49"/>
        <v>59.85441176470588</v>
      </c>
      <c r="Q790" s="7" t="s">
        <v>8325</v>
      </c>
      <c r="R790" s="7" t="s">
        <v>8326</v>
      </c>
      <c r="S790" s="13">
        <f t="shared" si="51"/>
        <v>41058.798472222217</v>
      </c>
      <c r="T790" s="13">
        <f t="shared" si="50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6">
        <f t="shared" si="48"/>
        <v>1.0941176470588236</v>
      </c>
      <c r="P791">
        <f t="shared" si="49"/>
        <v>132.85714285714286</v>
      </c>
      <c r="Q791" s="7" t="s">
        <v>8325</v>
      </c>
      <c r="R791" s="7" t="s">
        <v>8326</v>
      </c>
      <c r="S791" s="13">
        <f t="shared" si="51"/>
        <v>41276.977777777771</v>
      </c>
      <c r="T791" s="13">
        <f t="shared" si="50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6">
        <f t="shared" si="48"/>
        <v>1.443746</v>
      </c>
      <c r="P792">
        <f t="shared" si="49"/>
        <v>92.547820512820508</v>
      </c>
      <c r="Q792" s="7" t="s">
        <v>8325</v>
      </c>
      <c r="R792" s="7" t="s">
        <v>8326</v>
      </c>
      <c r="S792" s="13">
        <f t="shared" si="51"/>
        <v>41275.839571759258</v>
      </c>
      <c r="T792" s="13">
        <f t="shared" si="50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6">
        <f t="shared" si="48"/>
        <v>1.0386666666666666</v>
      </c>
      <c r="P793">
        <f t="shared" si="49"/>
        <v>60.859375</v>
      </c>
      <c r="Q793" s="7" t="s">
        <v>8325</v>
      </c>
      <c r="R793" s="7" t="s">
        <v>8326</v>
      </c>
      <c r="S793" s="13">
        <f t="shared" si="51"/>
        <v>41557.572291666664</v>
      </c>
      <c r="T793" s="13">
        <f t="shared" si="50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6">
        <f t="shared" si="48"/>
        <v>1.0044440000000001</v>
      </c>
      <c r="P794">
        <f t="shared" si="49"/>
        <v>41.851833333333339</v>
      </c>
      <c r="Q794" s="7" t="s">
        <v>8325</v>
      </c>
      <c r="R794" s="7" t="s">
        <v>8326</v>
      </c>
      <c r="S794" s="13">
        <f t="shared" si="51"/>
        <v>41555.665312499994</v>
      </c>
      <c r="T794" s="13">
        <f t="shared" si="50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6">
        <f t="shared" si="48"/>
        <v>1.0277927272727272</v>
      </c>
      <c r="P795">
        <f t="shared" si="49"/>
        <v>88.325937499999995</v>
      </c>
      <c r="Q795" s="7" t="s">
        <v>8325</v>
      </c>
      <c r="R795" s="7" t="s">
        <v>8326</v>
      </c>
      <c r="S795" s="13">
        <f t="shared" si="51"/>
        <v>41442.532916666663</v>
      </c>
      <c r="T795" s="13">
        <f t="shared" si="50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6">
        <f t="shared" si="48"/>
        <v>1.0531250000000001</v>
      </c>
      <c r="P796">
        <f t="shared" si="49"/>
        <v>158.96226415094338</v>
      </c>
      <c r="Q796" s="7" t="s">
        <v>8325</v>
      </c>
      <c r="R796" s="7" t="s">
        <v>8326</v>
      </c>
      <c r="S796" s="13">
        <f t="shared" si="51"/>
        <v>40735.906678240739</v>
      </c>
      <c r="T796" s="13">
        <f t="shared" si="50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6">
        <f t="shared" si="48"/>
        <v>1.1178571428571429</v>
      </c>
      <c r="P797">
        <f t="shared" si="49"/>
        <v>85.054347826086953</v>
      </c>
      <c r="Q797" s="7" t="s">
        <v>8325</v>
      </c>
      <c r="R797" s="7" t="s">
        <v>8326</v>
      </c>
      <c r="S797" s="13">
        <f t="shared" si="51"/>
        <v>40963.404699074068</v>
      </c>
      <c r="T797" s="13">
        <f t="shared" si="50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6">
        <f t="shared" si="48"/>
        <v>1.0135000000000001</v>
      </c>
      <c r="P798">
        <f t="shared" si="49"/>
        <v>112.61111111111111</v>
      </c>
      <c r="Q798" s="7" t="s">
        <v>8325</v>
      </c>
      <c r="R798" s="7" t="s">
        <v>8326</v>
      </c>
      <c r="S798" s="13">
        <f t="shared" si="51"/>
        <v>41502.674594907403</v>
      </c>
      <c r="T798" s="13">
        <f t="shared" si="50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6">
        <f t="shared" si="48"/>
        <v>1.0753333333333333</v>
      </c>
      <c r="P799">
        <f t="shared" si="49"/>
        <v>45.436619718309856</v>
      </c>
      <c r="Q799" s="7" t="s">
        <v>8325</v>
      </c>
      <c r="R799" s="7" t="s">
        <v>8326</v>
      </c>
      <c r="S799" s="13">
        <f t="shared" si="51"/>
        <v>40996.785740740735</v>
      </c>
      <c r="T799" s="13">
        <f t="shared" si="50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6">
        <f t="shared" si="48"/>
        <v>1.1488571428571428</v>
      </c>
      <c r="P800">
        <f t="shared" si="49"/>
        <v>46.218390804597703</v>
      </c>
      <c r="Q800" s="7" t="s">
        <v>8325</v>
      </c>
      <c r="R800" s="7" t="s">
        <v>8326</v>
      </c>
      <c r="S800" s="13">
        <f t="shared" si="51"/>
        <v>41882.381793981483</v>
      </c>
      <c r="T800" s="13">
        <f t="shared" si="50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6">
        <f t="shared" si="48"/>
        <v>1.0002</v>
      </c>
      <c r="P801">
        <f t="shared" si="49"/>
        <v>178.60714285714286</v>
      </c>
      <c r="Q801" s="7" t="s">
        <v>8325</v>
      </c>
      <c r="R801" s="7" t="s">
        <v>8326</v>
      </c>
      <c r="S801" s="13">
        <f t="shared" si="51"/>
        <v>40996.458865740737</v>
      </c>
      <c r="T801" s="13">
        <f t="shared" si="50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6">
        <f t="shared" si="48"/>
        <v>1.5213333333333334</v>
      </c>
      <c r="P802">
        <f t="shared" si="49"/>
        <v>40.75</v>
      </c>
      <c r="Q802" s="7" t="s">
        <v>8325</v>
      </c>
      <c r="R802" s="7" t="s">
        <v>8326</v>
      </c>
      <c r="S802" s="13">
        <f t="shared" si="51"/>
        <v>41863.225162037037</v>
      </c>
      <c r="T802" s="13">
        <f t="shared" si="50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6">
        <f t="shared" si="48"/>
        <v>1.1152149999999998</v>
      </c>
      <c r="P803">
        <f t="shared" si="49"/>
        <v>43.733921568627444</v>
      </c>
      <c r="Q803" s="7" t="s">
        <v>8325</v>
      </c>
      <c r="R803" s="7" t="s">
        <v>8326</v>
      </c>
      <c r="S803" s="13">
        <f t="shared" si="51"/>
        <v>40695.587037037032</v>
      </c>
      <c r="T803" s="13">
        <f t="shared" si="50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6">
        <f t="shared" si="48"/>
        <v>1.0133333333333334</v>
      </c>
      <c r="P804">
        <f t="shared" si="49"/>
        <v>81.066666666666663</v>
      </c>
      <c r="Q804" s="7" t="s">
        <v>8325</v>
      </c>
      <c r="R804" s="7" t="s">
        <v>8326</v>
      </c>
      <c r="S804" s="13">
        <f t="shared" si="51"/>
        <v>41122.813935185179</v>
      </c>
      <c r="T804" s="13">
        <f t="shared" si="50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6">
        <f t="shared" si="48"/>
        <v>1.232608695652174</v>
      </c>
      <c r="P805">
        <f t="shared" si="49"/>
        <v>74.60526315789474</v>
      </c>
      <c r="Q805" s="7" t="s">
        <v>8325</v>
      </c>
      <c r="R805" s="7" t="s">
        <v>8326</v>
      </c>
      <c r="S805" s="13">
        <f t="shared" si="51"/>
        <v>40665.741643518515</v>
      </c>
      <c r="T805" s="13">
        <f t="shared" si="50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6">
        <f t="shared" si="48"/>
        <v>1</v>
      </c>
      <c r="P806">
        <f t="shared" si="49"/>
        <v>305.55555555555554</v>
      </c>
      <c r="Q806" s="7" t="s">
        <v>8325</v>
      </c>
      <c r="R806" s="7" t="s">
        <v>8326</v>
      </c>
      <c r="S806" s="13">
        <f t="shared" si="51"/>
        <v>40729.897291666661</v>
      </c>
      <c r="T806" s="13">
        <f t="shared" si="50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6">
        <f t="shared" si="48"/>
        <v>1.05</v>
      </c>
      <c r="P807">
        <f t="shared" si="49"/>
        <v>58.333333333333336</v>
      </c>
      <c r="Q807" s="7" t="s">
        <v>8325</v>
      </c>
      <c r="R807" s="7" t="s">
        <v>8326</v>
      </c>
      <c r="S807" s="13">
        <f t="shared" si="51"/>
        <v>40690.614722222221</v>
      </c>
      <c r="T807" s="13">
        <f t="shared" si="50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6">
        <f t="shared" si="48"/>
        <v>1.0443750000000001</v>
      </c>
      <c r="P808">
        <f t="shared" si="49"/>
        <v>117.67605633802818</v>
      </c>
      <c r="Q808" s="7" t="s">
        <v>8325</v>
      </c>
      <c r="R808" s="7" t="s">
        <v>8326</v>
      </c>
      <c r="S808" s="13">
        <f t="shared" si="51"/>
        <v>40763.483090277776</v>
      </c>
      <c r="T808" s="13">
        <f t="shared" si="50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6">
        <f t="shared" si="48"/>
        <v>1.05125</v>
      </c>
      <c r="P809">
        <f t="shared" si="49"/>
        <v>73.771929824561397</v>
      </c>
      <c r="Q809" s="7" t="s">
        <v>8325</v>
      </c>
      <c r="R809" s="7" t="s">
        <v>8326</v>
      </c>
      <c r="S809" s="13">
        <f t="shared" si="51"/>
        <v>42759.420266203706</v>
      </c>
      <c r="T809" s="13">
        <f t="shared" si="50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6">
        <f t="shared" si="48"/>
        <v>1</v>
      </c>
      <c r="P810">
        <f t="shared" si="49"/>
        <v>104.65116279069767</v>
      </c>
      <c r="Q810" s="7" t="s">
        <v>8325</v>
      </c>
      <c r="R810" s="7" t="s">
        <v>8326</v>
      </c>
      <c r="S810" s="13">
        <f t="shared" si="51"/>
        <v>41961.892199074071</v>
      </c>
      <c r="T810" s="13">
        <f t="shared" si="50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6">
        <f t="shared" si="48"/>
        <v>1.03775</v>
      </c>
      <c r="P811">
        <f t="shared" si="49"/>
        <v>79.82692307692308</v>
      </c>
      <c r="Q811" s="7" t="s">
        <v>8325</v>
      </c>
      <c r="R811" s="7" t="s">
        <v>8326</v>
      </c>
      <c r="S811" s="13">
        <f t="shared" si="51"/>
        <v>41628.625347222223</v>
      </c>
      <c r="T811" s="13">
        <f t="shared" si="50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6">
        <f t="shared" si="48"/>
        <v>1.05</v>
      </c>
      <c r="P812">
        <f t="shared" si="49"/>
        <v>58.333333333333336</v>
      </c>
      <c r="Q812" s="7" t="s">
        <v>8325</v>
      </c>
      <c r="R812" s="7" t="s">
        <v>8326</v>
      </c>
      <c r="S812" s="13">
        <f t="shared" si="51"/>
        <v>41122.847939814812</v>
      </c>
      <c r="T812" s="13">
        <f t="shared" si="50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6">
        <f t="shared" si="48"/>
        <v>1.04</v>
      </c>
      <c r="P813">
        <f t="shared" si="49"/>
        <v>86.666666666666671</v>
      </c>
      <c r="Q813" s="7" t="s">
        <v>8325</v>
      </c>
      <c r="R813" s="7" t="s">
        <v>8326</v>
      </c>
      <c r="S813" s="13">
        <f t="shared" si="51"/>
        <v>41443.435208333329</v>
      </c>
      <c r="T813" s="13">
        <f t="shared" si="50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6">
        <f t="shared" si="48"/>
        <v>1.5183333333333333</v>
      </c>
      <c r="P814">
        <f t="shared" si="49"/>
        <v>27.606060606060606</v>
      </c>
      <c r="Q814" s="7" t="s">
        <v>8325</v>
      </c>
      <c r="R814" s="7" t="s">
        <v>8326</v>
      </c>
      <c r="S814" s="13">
        <f t="shared" si="51"/>
        <v>41281.809629629628</v>
      </c>
      <c r="T814" s="13">
        <f t="shared" si="50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6">
        <f t="shared" si="48"/>
        <v>1.59996</v>
      </c>
      <c r="P815">
        <f t="shared" si="49"/>
        <v>24.999375000000001</v>
      </c>
      <c r="Q815" s="7" t="s">
        <v>8325</v>
      </c>
      <c r="R815" s="7" t="s">
        <v>8326</v>
      </c>
      <c r="S815" s="13">
        <f t="shared" si="51"/>
        <v>41080.751909722218</v>
      </c>
      <c r="T815" s="13">
        <f t="shared" si="50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6">
        <f t="shared" si="48"/>
        <v>1.2729999999999999</v>
      </c>
      <c r="P816">
        <f t="shared" si="49"/>
        <v>45.464285714285715</v>
      </c>
      <c r="Q816" s="7" t="s">
        <v>8325</v>
      </c>
      <c r="R816" s="7" t="s">
        <v>8326</v>
      </c>
      <c r="S816" s="13">
        <f t="shared" si="51"/>
        <v>40679.534733796296</v>
      </c>
      <c r="T816" s="13">
        <f t="shared" si="50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6">
        <f t="shared" si="48"/>
        <v>1.07</v>
      </c>
      <c r="P817">
        <f t="shared" si="49"/>
        <v>99.534883720930239</v>
      </c>
      <c r="Q817" s="7" t="s">
        <v>8325</v>
      </c>
      <c r="R817" s="7" t="s">
        <v>8326</v>
      </c>
      <c r="S817" s="13">
        <f t="shared" si="51"/>
        <v>41914.70952546296</v>
      </c>
      <c r="T817" s="13">
        <f t="shared" si="50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6">
        <f t="shared" si="48"/>
        <v>1.1512214285714286</v>
      </c>
      <c r="P818">
        <f t="shared" si="49"/>
        <v>39.31</v>
      </c>
      <c r="Q818" s="7" t="s">
        <v>8325</v>
      </c>
      <c r="R818" s="7" t="s">
        <v>8326</v>
      </c>
      <c r="S818" s="13">
        <f t="shared" si="51"/>
        <v>41341.662534722222</v>
      </c>
      <c r="T818" s="13">
        <f t="shared" si="50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6">
        <f t="shared" si="48"/>
        <v>1.3711066666666665</v>
      </c>
      <c r="P819">
        <f t="shared" si="49"/>
        <v>89.419999999999987</v>
      </c>
      <c r="Q819" s="7" t="s">
        <v>8325</v>
      </c>
      <c r="R819" s="7" t="s">
        <v>8326</v>
      </c>
      <c r="S819" s="13">
        <f t="shared" si="51"/>
        <v>40925.391331018516</v>
      </c>
      <c r="T819" s="13">
        <f t="shared" si="50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6">
        <f t="shared" si="48"/>
        <v>1.5571428571428572</v>
      </c>
      <c r="P820">
        <f t="shared" si="49"/>
        <v>28.684210526315791</v>
      </c>
      <c r="Q820" s="7" t="s">
        <v>8325</v>
      </c>
      <c r="R820" s="7" t="s">
        <v>8326</v>
      </c>
      <c r="S820" s="13">
        <f t="shared" si="51"/>
        <v>41120.67454861111</v>
      </c>
      <c r="T820" s="13">
        <f t="shared" si="50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6">
        <f t="shared" si="48"/>
        <v>1.0874999999999999</v>
      </c>
      <c r="P821">
        <f t="shared" si="49"/>
        <v>31.071428571428573</v>
      </c>
      <c r="Q821" s="7" t="s">
        <v>8325</v>
      </c>
      <c r="R821" s="7" t="s">
        <v>8326</v>
      </c>
      <c r="S821" s="13">
        <f t="shared" si="51"/>
        <v>41619.789976851847</v>
      </c>
      <c r="T821" s="13">
        <f t="shared" si="50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6">
        <f t="shared" si="48"/>
        <v>1.3405</v>
      </c>
      <c r="P822">
        <f t="shared" si="49"/>
        <v>70.55263157894737</v>
      </c>
      <c r="Q822" s="7" t="s">
        <v>8325</v>
      </c>
      <c r="R822" s="7" t="s">
        <v>8326</v>
      </c>
      <c r="S822" s="13">
        <f t="shared" si="51"/>
        <v>41768.633587962962</v>
      </c>
      <c r="T822" s="13">
        <f t="shared" si="50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6">
        <f t="shared" si="48"/>
        <v>1</v>
      </c>
      <c r="P823">
        <f t="shared" si="49"/>
        <v>224.12820512820514</v>
      </c>
      <c r="Q823" s="7" t="s">
        <v>8325</v>
      </c>
      <c r="R823" s="7" t="s">
        <v>8326</v>
      </c>
      <c r="S823" s="13">
        <f t="shared" si="51"/>
        <v>42093.71371527778</v>
      </c>
      <c r="T823" s="13">
        <f t="shared" si="50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6">
        <f t="shared" si="48"/>
        <v>1.1916666666666667</v>
      </c>
      <c r="P824">
        <f t="shared" si="49"/>
        <v>51.811594202898547</v>
      </c>
      <c r="Q824" s="7" t="s">
        <v>8325</v>
      </c>
      <c r="R824" s="7" t="s">
        <v>8326</v>
      </c>
      <c r="S824" s="13">
        <f t="shared" si="51"/>
        <v>41157.739004629628</v>
      </c>
      <c r="T824" s="13">
        <f t="shared" si="50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6">
        <f t="shared" si="48"/>
        <v>1.7949999999999999</v>
      </c>
      <c r="P825">
        <f t="shared" si="49"/>
        <v>43.515151515151516</v>
      </c>
      <c r="Q825" s="7" t="s">
        <v>8325</v>
      </c>
      <c r="R825" s="7" t="s">
        <v>8326</v>
      </c>
      <c r="S825" s="13">
        <f t="shared" si="51"/>
        <v>42055.764490740738</v>
      </c>
      <c r="T825" s="13">
        <f t="shared" si="50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6">
        <f t="shared" si="48"/>
        <v>1.3438124999999999</v>
      </c>
      <c r="P826">
        <f t="shared" si="49"/>
        <v>39.816666666666663</v>
      </c>
      <c r="Q826" s="7" t="s">
        <v>8325</v>
      </c>
      <c r="R826" s="7" t="s">
        <v>8326</v>
      </c>
      <c r="S826" s="13">
        <f t="shared" si="51"/>
        <v>40250.033773148149</v>
      </c>
      <c r="T826" s="13">
        <f t="shared" si="50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6">
        <f t="shared" si="48"/>
        <v>1.0043200000000001</v>
      </c>
      <c r="P827">
        <f t="shared" si="49"/>
        <v>126.8080808080808</v>
      </c>
      <c r="Q827" s="7" t="s">
        <v>8325</v>
      </c>
      <c r="R827" s="7" t="s">
        <v>8326</v>
      </c>
      <c r="S827" s="13">
        <f t="shared" si="51"/>
        <v>41186.098194444443</v>
      </c>
      <c r="T827" s="13">
        <f t="shared" si="50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6">
        <f t="shared" si="48"/>
        <v>1.0145454545454546</v>
      </c>
      <c r="P828">
        <f t="shared" si="49"/>
        <v>113.87755102040816</v>
      </c>
      <c r="Q828" s="7" t="s">
        <v>8325</v>
      </c>
      <c r="R828" s="7" t="s">
        <v>8326</v>
      </c>
      <c r="S828" s="13">
        <f t="shared" si="51"/>
        <v>40972.830208333333</v>
      </c>
      <c r="T828" s="13">
        <f t="shared" si="50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6">
        <f t="shared" si="48"/>
        <v>1.0333333333333334</v>
      </c>
      <c r="P829">
        <f t="shared" si="49"/>
        <v>28.181818181818183</v>
      </c>
      <c r="Q829" s="7" t="s">
        <v>8325</v>
      </c>
      <c r="R829" s="7" t="s">
        <v>8326</v>
      </c>
      <c r="S829" s="13">
        <f t="shared" si="51"/>
        <v>40927.265127314815</v>
      </c>
      <c r="T829" s="13">
        <f t="shared" si="50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6">
        <f t="shared" si="48"/>
        <v>1.07</v>
      </c>
      <c r="P830">
        <f t="shared" si="49"/>
        <v>36.60526315789474</v>
      </c>
      <c r="Q830" s="7" t="s">
        <v>8325</v>
      </c>
      <c r="R830" s="7" t="s">
        <v>8326</v>
      </c>
      <c r="S830" s="13">
        <f t="shared" si="51"/>
        <v>41072.842384259253</v>
      </c>
      <c r="T830" s="13">
        <f t="shared" si="50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6">
        <f t="shared" si="48"/>
        <v>1.04</v>
      </c>
      <c r="P831">
        <f t="shared" si="49"/>
        <v>32.5</v>
      </c>
      <c r="Q831" s="7" t="s">
        <v>8325</v>
      </c>
      <c r="R831" s="7" t="s">
        <v>8326</v>
      </c>
      <c r="S831" s="13">
        <f t="shared" si="51"/>
        <v>42504.593055555553</v>
      </c>
      <c r="T831" s="13">
        <f t="shared" si="50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6">
        <f t="shared" si="48"/>
        <v>1.0783333333333334</v>
      </c>
      <c r="P832">
        <f t="shared" si="49"/>
        <v>60.65625</v>
      </c>
      <c r="Q832" s="7" t="s">
        <v>8325</v>
      </c>
      <c r="R832" s="7" t="s">
        <v>8326</v>
      </c>
      <c r="S832" s="13">
        <f t="shared" si="51"/>
        <v>41325.317418981482</v>
      </c>
      <c r="T832" s="13">
        <f t="shared" si="50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6">
        <f t="shared" si="48"/>
        <v>2.3333333333333335</v>
      </c>
      <c r="P833">
        <f t="shared" si="49"/>
        <v>175</v>
      </c>
      <c r="Q833" s="7" t="s">
        <v>8325</v>
      </c>
      <c r="R833" s="7" t="s">
        <v>8326</v>
      </c>
      <c r="S833" s="13">
        <f t="shared" si="51"/>
        <v>40996.438587962963</v>
      </c>
      <c r="T833" s="13">
        <f t="shared" si="50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6">
        <f t="shared" ref="O834:O897" si="52">E834/D834</f>
        <v>1.0060706666666666</v>
      </c>
      <c r="P834">
        <f t="shared" ref="P834:P897" si="53">E834/L834</f>
        <v>97.993896103896105</v>
      </c>
      <c r="Q834" s="7" t="s">
        <v>8325</v>
      </c>
      <c r="R834" s="7" t="s">
        <v>8326</v>
      </c>
      <c r="S834" s="13">
        <f t="shared" si="51"/>
        <v>40869.466840277775</v>
      </c>
      <c r="T834" s="13">
        <f t="shared" ref="T834:T897" si="54">(I834/86400)+25569+(-5/24)</f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6">
        <f t="shared" si="52"/>
        <v>1.0166666666666666</v>
      </c>
      <c r="P835">
        <f t="shared" si="53"/>
        <v>148.78048780487805</v>
      </c>
      <c r="Q835" s="7" t="s">
        <v>8325</v>
      </c>
      <c r="R835" s="7" t="s">
        <v>8326</v>
      </c>
      <c r="S835" s="13">
        <f t="shared" ref="S835:S898" si="55">(J835/86400)+25569+(-5/24)</f>
        <v>41718.669849537036</v>
      </c>
      <c r="T835" s="13">
        <f t="shared" si="54"/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6">
        <f t="shared" si="52"/>
        <v>1.3101818181818181</v>
      </c>
      <c r="P836">
        <f t="shared" si="53"/>
        <v>96.08</v>
      </c>
      <c r="Q836" s="7" t="s">
        <v>8325</v>
      </c>
      <c r="R836" s="7" t="s">
        <v>8326</v>
      </c>
      <c r="S836" s="13">
        <f t="shared" si="55"/>
        <v>41422.614490740736</v>
      </c>
      <c r="T836" s="13">
        <f t="shared" si="54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6">
        <f t="shared" si="52"/>
        <v>1.1725000000000001</v>
      </c>
      <c r="P837">
        <f t="shared" si="53"/>
        <v>58.625</v>
      </c>
      <c r="Q837" s="7" t="s">
        <v>8325</v>
      </c>
      <c r="R837" s="7" t="s">
        <v>8326</v>
      </c>
      <c r="S837" s="13">
        <f t="shared" si="55"/>
        <v>41005.249513888884</v>
      </c>
      <c r="T837" s="13">
        <f t="shared" si="54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6">
        <f t="shared" si="52"/>
        <v>1.009304</v>
      </c>
      <c r="P838">
        <f t="shared" si="53"/>
        <v>109.70695652173914</v>
      </c>
      <c r="Q838" s="7" t="s">
        <v>8325</v>
      </c>
      <c r="R838" s="7" t="s">
        <v>8326</v>
      </c>
      <c r="S838" s="13">
        <f t="shared" si="55"/>
        <v>41523.848587962959</v>
      </c>
      <c r="T838" s="13">
        <f t="shared" si="54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6">
        <f t="shared" si="52"/>
        <v>1.218</v>
      </c>
      <c r="P839">
        <f t="shared" si="53"/>
        <v>49.112903225806448</v>
      </c>
      <c r="Q839" s="7" t="s">
        <v>8325</v>
      </c>
      <c r="R839" s="7" t="s">
        <v>8326</v>
      </c>
      <c r="S839" s="13">
        <f t="shared" si="55"/>
        <v>41730.79006944444</v>
      </c>
      <c r="T839" s="13">
        <f t="shared" si="54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6">
        <f t="shared" si="52"/>
        <v>1.454</v>
      </c>
      <c r="P840">
        <f t="shared" si="53"/>
        <v>47.672131147540981</v>
      </c>
      <c r="Q840" s="7" t="s">
        <v>8325</v>
      </c>
      <c r="R840" s="7" t="s">
        <v>8326</v>
      </c>
      <c r="S840" s="13">
        <f t="shared" si="55"/>
        <v>40895.689641203702</v>
      </c>
      <c r="T840" s="13">
        <f t="shared" si="54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6">
        <f t="shared" si="52"/>
        <v>1.166166</v>
      </c>
      <c r="P841">
        <f t="shared" si="53"/>
        <v>60.737812499999997</v>
      </c>
      <c r="Q841" s="7" t="s">
        <v>8325</v>
      </c>
      <c r="R841" s="7" t="s">
        <v>8326</v>
      </c>
      <c r="S841" s="13">
        <f t="shared" si="55"/>
        <v>41144.555046296293</v>
      </c>
      <c r="T841" s="13">
        <f t="shared" si="54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6">
        <f t="shared" si="52"/>
        <v>1.2041660000000001</v>
      </c>
      <c r="P842">
        <f t="shared" si="53"/>
        <v>63.37715789473684</v>
      </c>
      <c r="Q842" s="7" t="s">
        <v>8325</v>
      </c>
      <c r="R842" s="7" t="s">
        <v>8327</v>
      </c>
      <c r="S842" s="13">
        <f t="shared" si="55"/>
        <v>42607.018368055556</v>
      </c>
      <c r="T842" s="13">
        <f t="shared" si="54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6">
        <f t="shared" si="52"/>
        <v>1.0132000000000001</v>
      </c>
      <c r="P843">
        <f t="shared" si="53"/>
        <v>53.893617021276597</v>
      </c>
      <c r="Q843" s="7" t="s">
        <v>8325</v>
      </c>
      <c r="R843" s="7" t="s">
        <v>8327</v>
      </c>
      <c r="S843" s="13">
        <f t="shared" si="55"/>
        <v>41923.630358796298</v>
      </c>
      <c r="T843" s="13">
        <f t="shared" si="54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6">
        <f t="shared" si="52"/>
        <v>1.0431999999999999</v>
      </c>
      <c r="P844">
        <f t="shared" si="53"/>
        <v>66.871794871794876</v>
      </c>
      <c r="Q844" s="7" t="s">
        <v>8325</v>
      </c>
      <c r="R844" s="7" t="s">
        <v>8327</v>
      </c>
      <c r="S844" s="13">
        <f t="shared" si="55"/>
        <v>41526.384062499994</v>
      </c>
      <c r="T844" s="13">
        <f t="shared" si="54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6">
        <f t="shared" si="52"/>
        <v>2.6713333333333331</v>
      </c>
      <c r="P845">
        <f t="shared" si="53"/>
        <v>63.102362204724407</v>
      </c>
      <c r="Q845" s="7" t="s">
        <v>8325</v>
      </c>
      <c r="R845" s="7" t="s">
        <v>8327</v>
      </c>
      <c r="S845" s="13">
        <f t="shared" si="55"/>
        <v>42695.049537037034</v>
      </c>
      <c r="T845" s="13">
        <f t="shared" si="54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6">
        <f t="shared" si="52"/>
        <v>1.9413333333333334</v>
      </c>
      <c r="P846">
        <f t="shared" si="53"/>
        <v>36.628930817610062</v>
      </c>
      <c r="Q846" s="7" t="s">
        <v>8325</v>
      </c>
      <c r="R846" s="7" t="s">
        <v>8327</v>
      </c>
      <c r="S846" s="13">
        <f t="shared" si="55"/>
        <v>41905.476296296292</v>
      </c>
      <c r="T846" s="13">
        <f t="shared" si="54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6">
        <f t="shared" si="52"/>
        <v>1.203802</v>
      </c>
      <c r="P847">
        <f t="shared" si="53"/>
        <v>34.005706214689269</v>
      </c>
      <c r="Q847" s="7" t="s">
        <v>8325</v>
      </c>
      <c r="R847" s="7" t="s">
        <v>8327</v>
      </c>
      <c r="S847" s="13">
        <f t="shared" si="55"/>
        <v>42577.997638888883</v>
      </c>
      <c r="T847" s="13">
        <f t="shared" si="54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6">
        <f t="shared" si="52"/>
        <v>1.2200090909090908</v>
      </c>
      <c r="P848">
        <f t="shared" si="53"/>
        <v>28.553404255319148</v>
      </c>
      <c r="Q848" s="7" t="s">
        <v>8325</v>
      </c>
      <c r="R848" s="7" t="s">
        <v>8327</v>
      </c>
      <c r="S848" s="13">
        <f t="shared" si="55"/>
        <v>41694.183506944442</v>
      </c>
      <c r="T848" s="13">
        <f t="shared" si="54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6">
        <f t="shared" si="52"/>
        <v>1</v>
      </c>
      <c r="P849">
        <f t="shared" si="53"/>
        <v>10</v>
      </c>
      <c r="Q849" s="7" t="s">
        <v>8325</v>
      </c>
      <c r="R849" s="7" t="s">
        <v>8327</v>
      </c>
      <c r="S849" s="13">
        <f t="shared" si="55"/>
        <v>42165.59</v>
      </c>
      <c r="T849" s="13">
        <f t="shared" si="54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6">
        <f t="shared" si="52"/>
        <v>1</v>
      </c>
      <c r="P850">
        <f t="shared" si="53"/>
        <v>18.75</v>
      </c>
      <c r="Q850" s="7" t="s">
        <v>8325</v>
      </c>
      <c r="R850" s="7" t="s">
        <v>8327</v>
      </c>
      <c r="S850" s="13">
        <f t="shared" si="55"/>
        <v>42078.583715277775</v>
      </c>
      <c r="T850" s="13">
        <f t="shared" si="54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6">
        <f t="shared" si="52"/>
        <v>1.1990000000000001</v>
      </c>
      <c r="P851">
        <f t="shared" si="53"/>
        <v>41.704347826086959</v>
      </c>
      <c r="Q851" s="7" t="s">
        <v>8325</v>
      </c>
      <c r="R851" s="7" t="s">
        <v>8327</v>
      </c>
      <c r="S851" s="13">
        <f t="shared" si="55"/>
        <v>42050.94055555555</v>
      </c>
      <c r="T851" s="13">
        <f t="shared" si="54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6">
        <f t="shared" si="52"/>
        <v>1.55175</v>
      </c>
      <c r="P852">
        <f t="shared" si="53"/>
        <v>46.669172932330824</v>
      </c>
      <c r="Q852" s="7" t="s">
        <v>8325</v>
      </c>
      <c r="R852" s="7" t="s">
        <v>8327</v>
      </c>
      <c r="S852" s="13">
        <f t="shared" si="55"/>
        <v>42452.619409722225</v>
      </c>
      <c r="T852" s="13">
        <f t="shared" si="54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6">
        <f t="shared" si="52"/>
        <v>1.3045</v>
      </c>
      <c r="P853">
        <f t="shared" si="53"/>
        <v>37.271428571428572</v>
      </c>
      <c r="Q853" s="7" t="s">
        <v>8325</v>
      </c>
      <c r="R853" s="7" t="s">
        <v>8327</v>
      </c>
      <c r="S853" s="13">
        <f t="shared" si="55"/>
        <v>42522.671909722216</v>
      </c>
      <c r="T853" s="13">
        <f t="shared" si="54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6">
        <f t="shared" si="52"/>
        <v>1.0497142857142858</v>
      </c>
      <c r="P854">
        <f t="shared" si="53"/>
        <v>59.258064516129032</v>
      </c>
      <c r="Q854" s="7" t="s">
        <v>8325</v>
      </c>
      <c r="R854" s="7" t="s">
        <v>8327</v>
      </c>
      <c r="S854" s="13">
        <f t="shared" si="55"/>
        <v>42656.59716435185</v>
      </c>
      <c r="T854" s="13">
        <f t="shared" si="54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6">
        <f t="shared" si="52"/>
        <v>1</v>
      </c>
      <c r="P855">
        <f t="shared" si="53"/>
        <v>30</v>
      </c>
      <c r="Q855" s="7" t="s">
        <v>8325</v>
      </c>
      <c r="R855" s="7" t="s">
        <v>8327</v>
      </c>
      <c r="S855" s="13">
        <f t="shared" si="55"/>
        <v>42021.62394675926</v>
      </c>
      <c r="T855" s="13">
        <f t="shared" si="54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6">
        <f t="shared" si="52"/>
        <v>1.1822050359712231</v>
      </c>
      <c r="P856">
        <f t="shared" si="53"/>
        <v>65.8623246492986</v>
      </c>
      <c r="Q856" s="7" t="s">
        <v>8325</v>
      </c>
      <c r="R856" s="7" t="s">
        <v>8327</v>
      </c>
      <c r="S856" s="13">
        <f t="shared" si="55"/>
        <v>42702.004004629627</v>
      </c>
      <c r="T856" s="13">
        <f t="shared" si="54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6">
        <f t="shared" si="52"/>
        <v>1.0344827586206897</v>
      </c>
      <c r="P857">
        <f t="shared" si="53"/>
        <v>31.914893617021278</v>
      </c>
      <c r="Q857" s="7" t="s">
        <v>8325</v>
      </c>
      <c r="R857" s="7" t="s">
        <v>8327</v>
      </c>
      <c r="S857" s="13">
        <f t="shared" si="55"/>
        <v>42544.916863425919</v>
      </c>
      <c r="T857" s="13">
        <f t="shared" si="54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6">
        <f t="shared" si="52"/>
        <v>2.1800000000000002</v>
      </c>
      <c r="P858">
        <f t="shared" si="53"/>
        <v>19.464285714285715</v>
      </c>
      <c r="Q858" s="7" t="s">
        <v>8325</v>
      </c>
      <c r="R858" s="7" t="s">
        <v>8327</v>
      </c>
      <c r="S858" s="13">
        <f t="shared" si="55"/>
        <v>42609.103657407402</v>
      </c>
      <c r="T858" s="13">
        <f t="shared" si="54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6">
        <f t="shared" si="52"/>
        <v>1</v>
      </c>
      <c r="P859">
        <f t="shared" si="53"/>
        <v>50</v>
      </c>
      <c r="Q859" s="7" t="s">
        <v>8325</v>
      </c>
      <c r="R859" s="7" t="s">
        <v>8327</v>
      </c>
      <c r="S859" s="13">
        <f t="shared" si="55"/>
        <v>42291.373043981475</v>
      </c>
      <c r="T859" s="13">
        <f t="shared" si="54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6">
        <f t="shared" si="52"/>
        <v>1.4400583333333332</v>
      </c>
      <c r="P860">
        <f t="shared" si="53"/>
        <v>22.737763157894737</v>
      </c>
      <c r="Q860" s="7" t="s">
        <v>8325</v>
      </c>
      <c r="R860" s="7" t="s">
        <v>8327</v>
      </c>
      <c r="S860" s="13">
        <f t="shared" si="55"/>
        <v>42079.537245370368</v>
      </c>
      <c r="T860" s="13">
        <f t="shared" si="54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6">
        <f t="shared" si="52"/>
        <v>1.0467500000000001</v>
      </c>
      <c r="P861">
        <f t="shared" si="53"/>
        <v>42.724489795918366</v>
      </c>
      <c r="Q861" s="7" t="s">
        <v>8325</v>
      </c>
      <c r="R861" s="7" t="s">
        <v>8327</v>
      </c>
      <c r="S861" s="13">
        <f t="shared" si="55"/>
        <v>42128.611898148149</v>
      </c>
      <c r="T861" s="13">
        <f t="shared" si="54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6">
        <f t="shared" si="52"/>
        <v>0.18142857142857144</v>
      </c>
      <c r="P862">
        <f t="shared" si="53"/>
        <v>52.916666666666664</v>
      </c>
      <c r="Q862" s="7" t="s">
        <v>8325</v>
      </c>
      <c r="R862" s="7" t="s">
        <v>8328</v>
      </c>
      <c r="S862" s="13">
        <f t="shared" si="55"/>
        <v>41570.274456018517</v>
      </c>
      <c r="T862" s="13">
        <f t="shared" si="54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6">
        <f t="shared" si="52"/>
        <v>2.2444444444444444E-2</v>
      </c>
      <c r="P863">
        <f t="shared" si="53"/>
        <v>50.5</v>
      </c>
      <c r="Q863" s="7" t="s">
        <v>8325</v>
      </c>
      <c r="R863" s="7" t="s">
        <v>8328</v>
      </c>
      <c r="S863" s="13">
        <f t="shared" si="55"/>
        <v>42599.756990740738</v>
      </c>
      <c r="T863" s="13">
        <f t="shared" si="54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6">
        <f t="shared" si="52"/>
        <v>3.3999999999999998E-3</v>
      </c>
      <c r="P864">
        <f t="shared" si="53"/>
        <v>42.5</v>
      </c>
      <c r="Q864" s="7" t="s">
        <v>8325</v>
      </c>
      <c r="R864" s="7" t="s">
        <v>8328</v>
      </c>
      <c r="S864" s="13">
        <f t="shared" si="55"/>
        <v>41559.346620370365</v>
      </c>
      <c r="T864" s="13">
        <f t="shared" si="54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6">
        <f t="shared" si="52"/>
        <v>4.4999999999999998E-2</v>
      </c>
      <c r="P865">
        <f t="shared" si="53"/>
        <v>18</v>
      </c>
      <c r="Q865" s="7" t="s">
        <v>8325</v>
      </c>
      <c r="R865" s="7" t="s">
        <v>8328</v>
      </c>
      <c r="S865" s="13">
        <f t="shared" si="55"/>
        <v>40920.909328703703</v>
      </c>
      <c r="T865" s="13">
        <f t="shared" si="54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6">
        <f t="shared" si="52"/>
        <v>0.41538461538461541</v>
      </c>
      <c r="P866">
        <f t="shared" si="53"/>
        <v>34.177215189873415</v>
      </c>
      <c r="Q866" s="7" t="s">
        <v>8325</v>
      </c>
      <c r="R866" s="7" t="s">
        <v>8328</v>
      </c>
      <c r="S866" s="13">
        <f t="shared" si="55"/>
        <v>41540.898587962962</v>
      </c>
      <c r="T866" s="13">
        <f t="shared" si="54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6">
        <f t="shared" si="52"/>
        <v>2.0454545454545454E-2</v>
      </c>
      <c r="P867">
        <f t="shared" si="53"/>
        <v>22.5</v>
      </c>
      <c r="Q867" s="7" t="s">
        <v>8325</v>
      </c>
      <c r="R867" s="7" t="s">
        <v>8328</v>
      </c>
      <c r="S867" s="13">
        <f t="shared" si="55"/>
        <v>41230.564780092587</v>
      </c>
      <c r="T867" s="13">
        <f t="shared" si="54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6">
        <f t="shared" si="52"/>
        <v>0.18285714285714286</v>
      </c>
      <c r="P868">
        <f t="shared" si="53"/>
        <v>58.18181818181818</v>
      </c>
      <c r="Q868" s="7" t="s">
        <v>8325</v>
      </c>
      <c r="R868" s="7" t="s">
        <v>8328</v>
      </c>
      <c r="S868" s="13">
        <f t="shared" si="55"/>
        <v>42025.429606481477</v>
      </c>
      <c r="T868" s="13">
        <f t="shared" si="54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6">
        <f t="shared" si="52"/>
        <v>0.2402</v>
      </c>
      <c r="P869">
        <f t="shared" si="53"/>
        <v>109.18181818181819</v>
      </c>
      <c r="Q869" s="7" t="s">
        <v>8325</v>
      </c>
      <c r="R869" s="7" t="s">
        <v>8328</v>
      </c>
      <c r="S869" s="13">
        <f t="shared" si="55"/>
        <v>40087.897060185183</v>
      </c>
      <c r="T869" s="13">
        <f t="shared" si="54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6">
        <f t="shared" si="52"/>
        <v>1.1111111111111111E-3</v>
      </c>
      <c r="P870">
        <f t="shared" si="53"/>
        <v>50</v>
      </c>
      <c r="Q870" s="7" t="s">
        <v>8325</v>
      </c>
      <c r="R870" s="7" t="s">
        <v>8328</v>
      </c>
      <c r="S870" s="13">
        <f t="shared" si="55"/>
        <v>41615.819421296292</v>
      </c>
      <c r="T870" s="13">
        <f t="shared" si="54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6">
        <f t="shared" si="52"/>
        <v>0.11818181818181818</v>
      </c>
      <c r="P871">
        <f t="shared" si="53"/>
        <v>346.66666666666669</v>
      </c>
      <c r="Q871" s="7" t="s">
        <v>8325</v>
      </c>
      <c r="R871" s="7" t="s">
        <v>8328</v>
      </c>
      <c r="S871" s="13">
        <f t="shared" si="55"/>
        <v>41342.637233796289</v>
      </c>
      <c r="T871" s="13">
        <f t="shared" si="54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6">
        <f t="shared" si="52"/>
        <v>3.0999999999999999E-3</v>
      </c>
      <c r="P872">
        <f t="shared" si="53"/>
        <v>12.4</v>
      </c>
      <c r="Q872" s="7" t="s">
        <v>8325</v>
      </c>
      <c r="R872" s="7" t="s">
        <v>8328</v>
      </c>
      <c r="S872" s="13">
        <f t="shared" si="55"/>
        <v>41487.813923611109</v>
      </c>
      <c r="T872" s="13">
        <f t="shared" si="54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6">
        <f t="shared" si="52"/>
        <v>5.4166666666666669E-2</v>
      </c>
      <c r="P873">
        <f t="shared" si="53"/>
        <v>27.083333333333332</v>
      </c>
      <c r="Q873" s="7" t="s">
        <v>8325</v>
      </c>
      <c r="R873" s="7" t="s">
        <v>8328</v>
      </c>
      <c r="S873" s="13">
        <f t="shared" si="55"/>
        <v>41577.352951388886</v>
      </c>
      <c r="T873" s="13">
        <f t="shared" si="54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6">
        <f t="shared" si="52"/>
        <v>8.1250000000000003E-3</v>
      </c>
      <c r="P874">
        <f t="shared" si="53"/>
        <v>32.5</v>
      </c>
      <c r="Q874" s="7" t="s">
        <v>8325</v>
      </c>
      <c r="R874" s="7" t="s">
        <v>8328</v>
      </c>
      <c r="S874" s="13">
        <f t="shared" si="55"/>
        <v>40567.617210648146</v>
      </c>
      <c r="T874" s="13">
        <f t="shared" si="54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6">
        <f t="shared" si="52"/>
        <v>1.2857142857142857E-2</v>
      </c>
      <c r="P875">
        <f t="shared" si="53"/>
        <v>9</v>
      </c>
      <c r="Q875" s="7" t="s">
        <v>8325</v>
      </c>
      <c r="R875" s="7" t="s">
        <v>8328</v>
      </c>
      <c r="S875" s="13">
        <f t="shared" si="55"/>
        <v>41183.958796296291</v>
      </c>
      <c r="T875" s="13">
        <f t="shared" si="54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6">
        <f t="shared" si="52"/>
        <v>0.24333333333333335</v>
      </c>
      <c r="P876">
        <f t="shared" si="53"/>
        <v>34.761904761904759</v>
      </c>
      <c r="Q876" s="7" t="s">
        <v>8325</v>
      </c>
      <c r="R876" s="7" t="s">
        <v>8328</v>
      </c>
      <c r="S876" s="13">
        <f t="shared" si="55"/>
        <v>41368.375393518516</v>
      </c>
      <c r="T876" s="13">
        <f t="shared" si="54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6">
        <f t="shared" si="52"/>
        <v>0</v>
      </c>
      <c r="P877" t="e">
        <f t="shared" si="53"/>
        <v>#DIV/0!</v>
      </c>
      <c r="Q877" s="7" t="s">
        <v>8325</v>
      </c>
      <c r="R877" s="7" t="s">
        <v>8328</v>
      </c>
      <c r="S877" s="13">
        <f t="shared" si="55"/>
        <v>42248.515405092585</v>
      </c>
      <c r="T877" s="13">
        <f t="shared" si="54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6">
        <f t="shared" si="52"/>
        <v>0.40799492385786801</v>
      </c>
      <c r="P878">
        <f t="shared" si="53"/>
        <v>28.577777777777779</v>
      </c>
      <c r="Q878" s="7" t="s">
        <v>8325</v>
      </c>
      <c r="R878" s="7" t="s">
        <v>8328</v>
      </c>
      <c r="S878" s="13">
        <f t="shared" si="55"/>
        <v>41276.288506944438</v>
      </c>
      <c r="T878" s="13">
        <f t="shared" si="54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6">
        <f t="shared" si="52"/>
        <v>0.67549999999999999</v>
      </c>
      <c r="P879">
        <f t="shared" si="53"/>
        <v>46.586206896551722</v>
      </c>
      <c r="Q879" s="7" t="s">
        <v>8325</v>
      </c>
      <c r="R879" s="7" t="s">
        <v>8328</v>
      </c>
      <c r="S879" s="13">
        <f t="shared" si="55"/>
        <v>41597.580555555549</v>
      </c>
      <c r="T879" s="13">
        <f t="shared" si="54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6">
        <f t="shared" si="52"/>
        <v>1.2999999999999999E-2</v>
      </c>
      <c r="P880">
        <f t="shared" si="53"/>
        <v>32.5</v>
      </c>
      <c r="Q880" s="7" t="s">
        <v>8325</v>
      </c>
      <c r="R880" s="7" t="s">
        <v>8328</v>
      </c>
      <c r="S880" s="13">
        <f t="shared" si="55"/>
        <v>40505.024583333332</v>
      </c>
      <c r="T880" s="13">
        <f t="shared" si="54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6">
        <f t="shared" si="52"/>
        <v>0.30666666666666664</v>
      </c>
      <c r="P881">
        <f t="shared" si="53"/>
        <v>21.466666666666665</v>
      </c>
      <c r="Q881" s="7" t="s">
        <v>8325</v>
      </c>
      <c r="R881" s="7" t="s">
        <v>8328</v>
      </c>
      <c r="S881" s="13">
        <f t="shared" si="55"/>
        <v>41037.621585648143</v>
      </c>
      <c r="T881" s="13">
        <f t="shared" si="54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6">
        <f t="shared" si="52"/>
        <v>2.9894179894179893E-2</v>
      </c>
      <c r="P882">
        <f t="shared" si="53"/>
        <v>14.125</v>
      </c>
      <c r="Q882" s="7" t="s">
        <v>8325</v>
      </c>
      <c r="R882" s="7" t="s">
        <v>8329</v>
      </c>
      <c r="S882" s="13">
        <f t="shared" si="55"/>
        <v>41179.112708333334</v>
      </c>
      <c r="T882" s="13">
        <f t="shared" si="54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6">
        <f t="shared" si="52"/>
        <v>8.0000000000000002E-3</v>
      </c>
      <c r="P883">
        <f t="shared" si="53"/>
        <v>30</v>
      </c>
      <c r="Q883" s="7" t="s">
        <v>8325</v>
      </c>
      <c r="R883" s="7" t="s">
        <v>8329</v>
      </c>
      <c r="S883" s="13">
        <f t="shared" si="55"/>
        <v>40877.042662037034</v>
      </c>
      <c r="T883" s="13">
        <f t="shared" si="54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6">
        <f t="shared" si="52"/>
        <v>0.20133333333333334</v>
      </c>
      <c r="P884">
        <f t="shared" si="53"/>
        <v>21.571428571428573</v>
      </c>
      <c r="Q884" s="7" t="s">
        <v>8325</v>
      </c>
      <c r="R884" s="7" t="s">
        <v>8329</v>
      </c>
      <c r="S884" s="13">
        <f t="shared" si="55"/>
        <v>40759.652199074073</v>
      </c>
      <c r="T884" s="13">
        <f t="shared" si="54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6">
        <f t="shared" si="52"/>
        <v>0.4002</v>
      </c>
      <c r="P885">
        <f t="shared" si="53"/>
        <v>83.375</v>
      </c>
      <c r="Q885" s="7" t="s">
        <v>8325</v>
      </c>
      <c r="R885" s="7" t="s">
        <v>8329</v>
      </c>
      <c r="S885" s="13">
        <f t="shared" si="55"/>
        <v>42371.727256944439</v>
      </c>
      <c r="T885" s="13">
        <f t="shared" si="54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6">
        <f t="shared" si="52"/>
        <v>0.01</v>
      </c>
      <c r="P886">
        <f t="shared" si="53"/>
        <v>10</v>
      </c>
      <c r="Q886" s="7" t="s">
        <v>8325</v>
      </c>
      <c r="R886" s="7" t="s">
        <v>8329</v>
      </c>
      <c r="S886" s="13">
        <f t="shared" si="55"/>
        <v>40981.594282407408</v>
      </c>
      <c r="T886" s="13">
        <f t="shared" si="54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6">
        <f t="shared" si="52"/>
        <v>0.75</v>
      </c>
      <c r="P887">
        <f t="shared" si="53"/>
        <v>35.714285714285715</v>
      </c>
      <c r="Q887" s="7" t="s">
        <v>8325</v>
      </c>
      <c r="R887" s="7" t="s">
        <v>8329</v>
      </c>
      <c r="S887" s="13">
        <f t="shared" si="55"/>
        <v>42713.732766203706</v>
      </c>
      <c r="T887" s="13">
        <f t="shared" si="54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6">
        <f t="shared" si="52"/>
        <v>0.41</v>
      </c>
      <c r="P888">
        <f t="shared" si="53"/>
        <v>29.285714285714285</v>
      </c>
      <c r="Q888" s="7" t="s">
        <v>8325</v>
      </c>
      <c r="R888" s="7" t="s">
        <v>8329</v>
      </c>
      <c r="S888" s="13">
        <f t="shared" si="55"/>
        <v>42603.662187499998</v>
      </c>
      <c r="T888" s="13">
        <f t="shared" si="54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6">
        <f t="shared" si="52"/>
        <v>0</v>
      </c>
      <c r="P889" t="e">
        <f t="shared" si="53"/>
        <v>#DIV/0!</v>
      </c>
      <c r="Q889" s="7" t="s">
        <v>8325</v>
      </c>
      <c r="R889" s="7" t="s">
        <v>8329</v>
      </c>
      <c r="S889" s="13">
        <f t="shared" si="55"/>
        <v>41026.75063657407</v>
      </c>
      <c r="T889" s="13">
        <f t="shared" si="54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6">
        <f t="shared" si="52"/>
        <v>7.1999999999999995E-2</v>
      </c>
      <c r="P890">
        <f t="shared" si="53"/>
        <v>18</v>
      </c>
      <c r="Q890" s="7" t="s">
        <v>8325</v>
      </c>
      <c r="R890" s="7" t="s">
        <v>8329</v>
      </c>
      <c r="S890" s="13">
        <f t="shared" si="55"/>
        <v>40751.544965277775</v>
      </c>
      <c r="T890" s="13">
        <f t="shared" si="54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6">
        <f t="shared" si="52"/>
        <v>9.4412800000000005E-2</v>
      </c>
      <c r="P891">
        <f t="shared" si="53"/>
        <v>73.760000000000005</v>
      </c>
      <c r="Q891" s="7" t="s">
        <v>8325</v>
      </c>
      <c r="R891" s="7" t="s">
        <v>8329</v>
      </c>
      <c r="S891" s="13">
        <f t="shared" si="55"/>
        <v>41887.575729166667</v>
      </c>
      <c r="T891" s="13">
        <f t="shared" si="54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6">
        <f t="shared" si="52"/>
        <v>4.1666666666666664E-2</v>
      </c>
      <c r="P892">
        <f t="shared" si="53"/>
        <v>31.25</v>
      </c>
      <c r="Q892" s="7" t="s">
        <v>8325</v>
      </c>
      <c r="R892" s="7" t="s">
        <v>8329</v>
      </c>
      <c r="S892" s="13">
        <f t="shared" si="55"/>
        <v>41569.490497685183</v>
      </c>
      <c r="T892" s="13">
        <f t="shared" si="54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6">
        <f t="shared" si="52"/>
        <v>3.2500000000000001E-2</v>
      </c>
      <c r="P893">
        <f t="shared" si="53"/>
        <v>28.888888888888889</v>
      </c>
      <c r="Q893" s="7" t="s">
        <v>8325</v>
      </c>
      <c r="R893" s="7" t="s">
        <v>8329</v>
      </c>
      <c r="S893" s="13">
        <f t="shared" si="55"/>
        <v>41841.823263888888</v>
      </c>
      <c r="T893" s="13">
        <f t="shared" si="54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6">
        <f t="shared" si="52"/>
        <v>0.40749999999999997</v>
      </c>
      <c r="P894">
        <f t="shared" si="53"/>
        <v>143.8235294117647</v>
      </c>
      <c r="Q894" s="7" t="s">
        <v>8325</v>
      </c>
      <c r="R894" s="7" t="s">
        <v>8329</v>
      </c>
      <c r="S894" s="13">
        <f t="shared" si="55"/>
        <v>40303.991701388884</v>
      </c>
      <c r="T894" s="13">
        <f t="shared" si="54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6">
        <f t="shared" si="52"/>
        <v>0.1</v>
      </c>
      <c r="P895">
        <f t="shared" si="53"/>
        <v>40</v>
      </c>
      <c r="Q895" s="7" t="s">
        <v>8325</v>
      </c>
      <c r="R895" s="7" t="s">
        <v>8329</v>
      </c>
      <c r="S895" s="13">
        <f t="shared" si="55"/>
        <v>42065.689386574071</v>
      </c>
      <c r="T895" s="13">
        <f t="shared" si="54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6">
        <f t="shared" si="52"/>
        <v>0.39169999999999999</v>
      </c>
      <c r="P896">
        <f t="shared" si="53"/>
        <v>147.81132075471697</v>
      </c>
      <c r="Q896" s="7" t="s">
        <v>8325</v>
      </c>
      <c r="R896" s="7" t="s">
        <v>8329</v>
      </c>
      <c r="S896" s="13">
        <f t="shared" si="55"/>
        <v>42496.773263888885</v>
      </c>
      <c r="T896" s="13">
        <f t="shared" si="54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6">
        <f t="shared" si="52"/>
        <v>2.4375000000000001E-2</v>
      </c>
      <c r="P897">
        <f t="shared" si="53"/>
        <v>27.857142857142858</v>
      </c>
      <c r="Q897" s="7" t="s">
        <v>8325</v>
      </c>
      <c r="R897" s="7" t="s">
        <v>8329</v>
      </c>
      <c r="S897" s="13">
        <f t="shared" si="55"/>
        <v>40430.919317129628</v>
      </c>
      <c r="T897" s="13">
        <f t="shared" si="54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6">
        <f t="shared" ref="O898:O961" si="56">E898/D898</f>
        <v>0.4</v>
      </c>
      <c r="P898">
        <f t="shared" ref="P898:P961" si="57">E898/L898</f>
        <v>44.444444444444443</v>
      </c>
      <c r="Q898" s="7" t="s">
        <v>8325</v>
      </c>
      <c r="R898" s="7" t="s">
        <v>8329</v>
      </c>
      <c r="S898" s="13">
        <f t="shared" si="55"/>
        <v>42218.66465277777</v>
      </c>
      <c r="T898" s="13">
        <f t="shared" ref="T898:T961" si="58">(I898/86400)+25569+(-5/24)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6">
        <f t="shared" si="56"/>
        <v>0</v>
      </c>
      <c r="P899" t="e">
        <f t="shared" si="57"/>
        <v>#DIV/0!</v>
      </c>
      <c r="Q899" s="7" t="s">
        <v>8325</v>
      </c>
      <c r="R899" s="7" t="s">
        <v>8329</v>
      </c>
      <c r="S899" s="13">
        <f t="shared" ref="S899:S962" si="59">(J899/86400)+25569+(-5/24)</f>
        <v>41211.480416666665</v>
      </c>
      <c r="T899" s="13">
        <f t="shared" si="58"/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6">
        <f t="shared" si="56"/>
        <v>2.8000000000000001E-2</v>
      </c>
      <c r="P900">
        <f t="shared" si="57"/>
        <v>35</v>
      </c>
      <c r="Q900" s="7" t="s">
        <v>8325</v>
      </c>
      <c r="R900" s="7" t="s">
        <v>8329</v>
      </c>
      <c r="S900" s="13">
        <f t="shared" si="59"/>
        <v>40878.549884259257</v>
      </c>
      <c r="T900" s="13">
        <f t="shared" si="58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6">
        <f t="shared" si="56"/>
        <v>0.37333333333333335</v>
      </c>
      <c r="P901">
        <f t="shared" si="57"/>
        <v>35</v>
      </c>
      <c r="Q901" s="7" t="s">
        <v>8325</v>
      </c>
      <c r="R901" s="7" t="s">
        <v>8329</v>
      </c>
      <c r="S901" s="13">
        <f t="shared" si="59"/>
        <v>40645.890763888885</v>
      </c>
      <c r="T901" s="13">
        <f t="shared" si="58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6">
        <f t="shared" si="56"/>
        <v>4.1999999999999997E-3</v>
      </c>
      <c r="P902">
        <f t="shared" si="57"/>
        <v>10.5</v>
      </c>
      <c r="Q902" s="7" t="s">
        <v>8325</v>
      </c>
      <c r="R902" s="7" t="s">
        <v>8328</v>
      </c>
      <c r="S902" s="13">
        <f t="shared" si="59"/>
        <v>42429.641226851854</v>
      </c>
      <c r="T902" s="13">
        <f t="shared" si="58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6">
        <f t="shared" si="56"/>
        <v>0</v>
      </c>
      <c r="P903" t="e">
        <f t="shared" si="57"/>
        <v>#DIV/0!</v>
      </c>
      <c r="Q903" s="7" t="s">
        <v>8325</v>
      </c>
      <c r="R903" s="7" t="s">
        <v>8328</v>
      </c>
      <c r="S903" s="13">
        <f t="shared" si="59"/>
        <v>40291.603171296294</v>
      </c>
      <c r="T903" s="13">
        <f t="shared" si="58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6">
        <f t="shared" si="56"/>
        <v>3.0000000000000001E-3</v>
      </c>
      <c r="P904">
        <f t="shared" si="57"/>
        <v>30</v>
      </c>
      <c r="Q904" s="7" t="s">
        <v>8325</v>
      </c>
      <c r="R904" s="7" t="s">
        <v>8328</v>
      </c>
      <c r="S904" s="13">
        <f t="shared" si="59"/>
        <v>41829.757199074069</v>
      </c>
      <c r="T904" s="13">
        <f t="shared" si="58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6">
        <f t="shared" si="56"/>
        <v>3.2000000000000001E-2</v>
      </c>
      <c r="P905">
        <f t="shared" si="57"/>
        <v>40</v>
      </c>
      <c r="Q905" s="7" t="s">
        <v>8325</v>
      </c>
      <c r="R905" s="7" t="s">
        <v>8328</v>
      </c>
      <c r="S905" s="13">
        <f t="shared" si="59"/>
        <v>41149.587731481479</v>
      </c>
      <c r="T905" s="13">
        <f t="shared" si="58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6">
        <f t="shared" si="56"/>
        <v>3.0200000000000001E-3</v>
      </c>
      <c r="P906">
        <f t="shared" si="57"/>
        <v>50.333333333333336</v>
      </c>
      <c r="Q906" s="7" t="s">
        <v>8325</v>
      </c>
      <c r="R906" s="7" t="s">
        <v>8328</v>
      </c>
      <c r="S906" s="13">
        <f t="shared" si="59"/>
        <v>42341.87195601852</v>
      </c>
      <c r="T906" s="13">
        <f t="shared" si="58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6">
        <f t="shared" si="56"/>
        <v>3.0153846153846153E-2</v>
      </c>
      <c r="P907">
        <f t="shared" si="57"/>
        <v>32.666666666666664</v>
      </c>
      <c r="Q907" s="7" t="s">
        <v>8325</v>
      </c>
      <c r="R907" s="7" t="s">
        <v>8328</v>
      </c>
      <c r="S907" s="13">
        <f t="shared" si="59"/>
        <v>40507.031550925924</v>
      </c>
      <c r="T907" s="13">
        <f t="shared" si="58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6">
        <f t="shared" si="56"/>
        <v>0</v>
      </c>
      <c r="P908" t="e">
        <f t="shared" si="57"/>
        <v>#DIV/0!</v>
      </c>
      <c r="Q908" s="7" t="s">
        <v>8325</v>
      </c>
      <c r="R908" s="7" t="s">
        <v>8328</v>
      </c>
      <c r="S908" s="13">
        <f t="shared" si="59"/>
        <v>41680.981365740736</v>
      </c>
      <c r="T908" s="13">
        <f t="shared" si="58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6">
        <f t="shared" si="56"/>
        <v>0</v>
      </c>
      <c r="P909" t="e">
        <f t="shared" si="57"/>
        <v>#DIV/0!</v>
      </c>
      <c r="Q909" s="7" t="s">
        <v>8325</v>
      </c>
      <c r="R909" s="7" t="s">
        <v>8328</v>
      </c>
      <c r="S909" s="13">
        <f t="shared" si="59"/>
        <v>40766.9840625</v>
      </c>
      <c r="T909" s="13">
        <f t="shared" si="58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6">
        <f t="shared" si="56"/>
        <v>0</v>
      </c>
      <c r="P910" t="e">
        <f t="shared" si="57"/>
        <v>#DIV/0!</v>
      </c>
      <c r="Q910" s="7" t="s">
        <v>8325</v>
      </c>
      <c r="R910" s="7" t="s">
        <v>8328</v>
      </c>
      <c r="S910" s="13">
        <f t="shared" si="59"/>
        <v>40340.593229166661</v>
      </c>
      <c r="T910" s="13">
        <f t="shared" si="58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6">
        <f t="shared" si="56"/>
        <v>3.2500000000000001E-2</v>
      </c>
      <c r="P911">
        <f t="shared" si="57"/>
        <v>65</v>
      </c>
      <c r="Q911" s="7" t="s">
        <v>8325</v>
      </c>
      <c r="R911" s="7" t="s">
        <v>8328</v>
      </c>
      <c r="S911" s="13">
        <f t="shared" si="59"/>
        <v>41081.481944444444</v>
      </c>
      <c r="T911" s="13">
        <f t="shared" si="58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6">
        <f t="shared" si="56"/>
        <v>0.22363636363636363</v>
      </c>
      <c r="P912">
        <f t="shared" si="57"/>
        <v>24.6</v>
      </c>
      <c r="Q912" s="7" t="s">
        <v>8325</v>
      </c>
      <c r="R912" s="7" t="s">
        <v>8328</v>
      </c>
      <c r="S912" s="13">
        <f t="shared" si="59"/>
        <v>42737.337025462963</v>
      </c>
      <c r="T912" s="13">
        <f t="shared" si="58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6">
        <f t="shared" si="56"/>
        <v>0</v>
      </c>
      <c r="P913" t="e">
        <f t="shared" si="57"/>
        <v>#DIV/0!</v>
      </c>
      <c r="Q913" s="7" t="s">
        <v>8325</v>
      </c>
      <c r="R913" s="7" t="s">
        <v>8328</v>
      </c>
      <c r="S913" s="13">
        <f t="shared" si="59"/>
        <v>41641.796817129631</v>
      </c>
      <c r="T913" s="13">
        <f t="shared" si="58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6">
        <f t="shared" si="56"/>
        <v>8.5714285714285719E-3</v>
      </c>
      <c r="P914">
        <f t="shared" si="57"/>
        <v>15</v>
      </c>
      <c r="Q914" s="7" t="s">
        <v>8325</v>
      </c>
      <c r="R914" s="7" t="s">
        <v>8328</v>
      </c>
      <c r="S914" s="13">
        <f t="shared" si="59"/>
        <v>41193.901006944441</v>
      </c>
      <c r="T914" s="13">
        <f t="shared" si="58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6">
        <f t="shared" si="56"/>
        <v>6.6066666666666662E-2</v>
      </c>
      <c r="P915">
        <f t="shared" si="57"/>
        <v>82.583333333333329</v>
      </c>
      <c r="Q915" s="7" t="s">
        <v>8325</v>
      </c>
      <c r="R915" s="7" t="s">
        <v>8328</v>
      </c>
      <c r="S915" s="13">
        <f t="shared" si="59"/>
        <v>41003.930775462963</v>
      </c>
      <c r="T915" s="13">
        <f t="shared" si="58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6">
        <f t="shared" si="56"/>
        <v>0</v>
      </c>
      <c r="P916" t="e">
        <f t="shared" si="57"/>
        <v>#DIV/0!</v>
      </c>
      <c r="Q916" s="7" t="s">
        <v>8325</v>
      </c>
      <c r="R916" s="7" t="s">
        <v>8328</v>
      </c>
      <c r="S916" s="13">
        <f t="shared" si="59"/>
        <v>41116.554942129624</v>
      </c>
      <c r="T916" s="13">
        <f t="shared" si="58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6">
        <f t="shared" si="56"/>
        <v>5.7692307692307696E-2</v>
      </c>
      <c r="P917">
        <f t="shared" si="57"/>
        <v>41.666666666666664</v>
      </c>
      <c r="Q917" s="7" t="s">
        <v>8325</v>
      </c>
      <c r="R917" s="7" t="s">
        <v>8328</v>
      </c>
      <c r="S917" s="13">
        <f t="shared" si="59"/>
        <v>40937.471226851849</v>
      </c>
      <c r="T917" s="13">
        <f t="shared" si="58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6">
        <f t="shared" si="56"/>
        <v>0</v>
      </c>
      <c r="P918" t="e">
        <f t="shared" si="57"/>
        <v>#DIV/0!</v>
      </c>
      <c r="Q918" s="7" t="s">
        <v>8325</v>
      </c>
      <c r="R918" s="7" t="s">
        <v>8328</v>
      </c>
      <c r="S918" s="13">
        <f t="shared" si="59"/>
        <v>40434.645069444443</v>
      </c>
      <c r="T918" s="13">
        <f t="shared" si="58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6">
        <f t="shared" si="56"/>
        <v>6.0000000000000001E-3</v>
      </c>
      <c r="P919">
        <f t="shared" si="57"/>
        <v>30</v>
      </c>
      <c r="Q919" s="7" t="s">
        <v>8325</v>
      </c>
      <c r="R919" s="7" t="s">
        <v>8328</v>
      </c>
      <c r="S919" s="13">
        <f t="shared" si="59"/>
        <v>41802.735300925924</v>
      </c>
      <c r="T919" s="13">
        <f t="shared" si="58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6">
        <f t="shared" si="56"/>
        <v>5.0256410256410255E-2</v>
      </c>
      <c r="P920">
        <f t="shared" si="57"/>
        <v>19.600000000000001</v>
      </c>
      <c r="Q920" s="7" t="s">
        <v>8325</v>
      </c>
      <c r="R920" s="7" t="s">
        <v>8328</v>
      </c>
      <c r="S920" s="13">
        <f t="shared" si="59"/>
        <v>41944.707881944443</v>
      </c>
      <c r="T920" s="13">
        <f t="shared" si="58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6">
        <f t="shared" si="56"/>
        <v>5.0000000000000001E-3</v>
      </c>
      <c r="P921">
        <f t="shared" si="57"/>
        <v>100</v>
      </c>
      <c r="Q921" s="7" t="s">
        <v>8325</v>
      </c>
      <c r="R921" s="7" t="s">
        <v>8328</v>
      </c>
      <c r="S921" s="13">
        <f t="shared" si="59"/>
        <v>41227.433391203704</v>
      </c>
      <c r="T921" s="13">
        <f t="shared" si="58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6">
        <f t="shared" si="56"/>
        <v>0</v>
      </c>
      <c r="P922" t="e">
        <f t="shared" si="57"/>
        <v>#DIV/0!</v>
      </c>
      <c r="Q922" s="7" t="s">
        <v>8325</v>
      </c>
      <c r="R922" s="7" t="s">
        <v>8328</v>
      </c>
      <c r="S922" s="13">
        <f t="shared" si="59"/>
        <v>41562.463217592587</v>
      </c>
      <c r="T922" s="13">
        <f t="shared" si="58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6">
        <f t="shared" si="56"/>
        <v>0.309</v>
      </c>
      <c r="P923">
        <f t="shared" si="57"/>
        <v>231.75</v>
      </c>
      <c r="Q923" s="7" t="s">
        <v>8325</v>
      </c>
      <c r="R923" s="7" t="s">
        <v>8328</v>
      </c>
      <c r="S923" s="13">
        <f t="shared" si="59"/>
        <v>40846.962685185186</v>
      </c>
      <c r="T923" s="13">
        <f t="shared" si="58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6">
        <f t="shared" si="56"/>
        <v>0.21037037037037037</v>
      </c>
      <c r="P924">
        <f t="shared" si="57"/>
        <v>189.33333333333334</v>
      </c>
      <c r="Q924" s="7" t="s">
        <v>8325</v>
      </c>
      <c r="R924" s="7" t="s">
        <v>8328</v>
      </c>
      <c r="S924" s="13">
        <f t="shared" si="59"/>
        <v>41878.32167824074</v>
      </c>
      <c r="T924" s="13">
        <f t="shared" si="58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6">
        <f t="shared" si="56"/>
        <v>2.1999999999999999E-2</v>
      </c>
      <c r="P925">
        <f t="shared" si="57"/>
        <v>55</v>
      </c>
      <c r="Q925" s="7" t="s">
        <v>8325</v>
      </c>
      <c r="R925" s="7" t="s">
        <v>8328</v>
      </c>
      <c r="S925" s="13">
        <f t="shared" si="59"/>
        <v>41934.751423611109</v>
      </c>
      <c r="T925" s="13">
        <f t="shared" si="58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6">
        <f t="shared" si="56"/>
        <v>0.109</v>
      </c>
      <c r="P926">
        <f t="shared" si="57"/>
        <v>21.8</v>
      </c>
      <c r="Q926" s="7" t="s">
        <v>8325</v>
      </c>
      <c r="R926" s="7" t="s">
        <v>8328</v>
      </c>
      <c r="S926" s="13">
        <f t="shared" si="59"/>
        <v>41288.734594907401</v>
      </c>
      <c r="T926" s="13">
        <f t="shared" si="58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6">
        <f t="shared" si="56"/>
        <v>2.6666666666666668E-2</v>
      </c>
      <c r="P927">
        <f t="shared" si="57"/>
        <v>32</v>
      </c>
      <c r="Q927" s="7" t="s">
        <v>8325</v>
      </c>
      <c r="R927" s="7" t="s">
        <v>8328</v>
      </c>
      <c r="S927" s="13">
        <f t="shared" si="59"/>
        <v>41575.672581018516</v>
      </c>
      <c r="T927" s="13">
        <f t="shared" si="58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6">
        <f t="shared" si="56"/>
        <v>0</v>
      </c>
      <c r="P928" t="e">
        <f t="shared" si="57"/>
        <v>#DIV/0!</v>
      </c>
      <c r="Q928" s="7" t="s">
        <v>8325</v>
      </c>
      <c r="R928" s="7" t="s">
        <v>8328</v>
      </c>
      <c r="S928" s="13">
        <f t="shared" si="59"/>
        <v>40337.811689814815</v>
      </c>
      <c r="T928" s="13">
        <f t="shared" si="58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6">
        <f t="shared" si="56"/>
        <v>0</v>
      </c>
      <c r="P929" t="e">
        <f t="shared" si="57"/>
        <v>#DIV/0!</v>
      </c>
      <c r="Q929" s="7" t="s">
        <v>8325</v>
      </c>
      <c r="R929" s="7" t="s">
        <v>8328</v>
      </c>
      <c r="S929" s="13">
        <f t="shared" si="59"/>
        <v>41013.614525462959</v>
      </c>
      <c r="T929" s="13">
        <f t="shared" si="58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6">
        <f t="shared" si="56"/>
        <v>0.10862068965517241</v>
      </c>
      <c r="P930">
        <f t="shared" si="57"/>
        <v>56.25</v>
      </c>
      <c r="Q930" s="7" t="s">
        <v>8325</v>
      </c>
      <c r="R930" s="7" t="s">
        <v>8328</v>
      </c>
      <c r="S930" s="13">
        <f t="shared" si="59"/>
        <v>41180.654085648144</v>
      </c>
      <c r="T930" s="13">
        <f t="shared" si="58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6">
        <f t="shared" si="56"/>
        <v>0</v>
      </c>
      <c r="P931" t="e">
        <f t="shared" si="57"/>
        <v>#DIV/0!</v>
      </c>
      <c r="Q931" s="7" t="s">
        <v>8325</v>
      </c>
      <c r="R931" s="7" t="s">
        <v>8328</v>
      </c>
      <c r="S931" s="13">
        <f t="shared" si="59"/>
        <v>40978.029733796291</v>
      </c>
      <c r="T931" s="13">
        <f t="shared" si="58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6">
        <f t="shared" si="56"/>
        <v>0.38333333333333336</v>
      </c>
      <c r="P932">
        <f t="shared" si="57"/>
        <v>69</v>
      </c>
      <c r="Q932" s="7" t="s">
        <v>8325</v>
      </c>
      <c r="R932" s="7" t="s">
        <v>8328</v>
      </c>
      <c r="S932" s="13">
        <f t="shared" si="59"/>
        <v>40312.707245370366</v>
      </c>
      <c r="T932" s="13">
        <f t="shared" si="58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6">
        <f t="shared" si="56"/>
        <v>6.5500000000000003E-2</v>
      </c>
      <c r="P933">
        <f t="shared" si="57"/>
        <v>18.714285714285715</v>
      </c>
      <c r="Q933" s="7" t="s">
        <v>8325</v>
      </c>
      <c r="R933" s="7" t="s">
        <v>8328</v>
      </c>
      <c r="S933" s="13">
        <f t="shared" si="59"/>
        <v>41680.151643518519</v>
      </c>
      <c r="T933" s="13">
        <f t="shared" si="58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6">
        <f t="shared" si="56"/>
        <v>0.14536842105263159</v>
      </c>
      <c r="P934">
        <f t="shared" si="57"/>
        <v>46.033333333333331</v>
      </c>
      <c r="Q934" s="7" t="s">
        <v>8325</v>
      </c>
      <c r="R934" s="7" t="s">
        <v>8328</v>
      </c>
      <c r="S934" s="13">
        <f t="shared" si="59"/>
        <v>41310.760937499996</v>
      </c>
      <c r="T934" s="13">
        <f t="shared" si="58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6">
        <f t="shared" si="56"/>
        <v>0.06</v>
      </c>
      <c r="P935">
        <f t="shared" si="57"/>
        <v>60</v>
      </c>
      <c r="Q935" s="7" t="s">
        <v>8325</v>
      </c>
      <c r="R935" s="7" t="s">
        <v>8328</v>
      </c>
      <c r="S935" s="13">
        <f t="shared" si="59"/>
        <v>41710.960752314808</v>
      </c>
      <c r="T935" s="13">
        <f t="shared" si="58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6">
        <f t="shared" si="56"/>
        <v>0.30399999999999999</v>
      </c>
      <c r="P936">
        <f t="shared" si="57"/>
        <v>50.666666666666664</v>
      </c>
      <c r="Q936" s="7" t="s">
        <v>8325</v>
      </c>
      <c r="R936" s="7" t="s">
        <v>8328</v>
      </c>
      <c r="S936" s="13">
        <f t="shared" si="59"/>
        <v>41733.528749999998</v>
      </c>
      <c r="T936" s="13">
        <f t="shared" si="58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6">
        <f t="shared" si="56"/>
        <v>1.4285714285714285E-2</v>
      </c>
      <c r="P937">
        <f t="shared" si="57"/>
        <v>25</v>
      </c>
      <c r="Q937" s="7" t="s">
        <v>8325</v>
      </c>
      <c r="R937" s="7" t="s">
        <v>8328</v>
      </c>
      <c r="S937" s="13">
        <f t="shared" si="59"/>
        <v>42368.125335648147</v>
      </c>
      <c r="T937" s="13">
        <f t="shared" si="58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6">
        <f t="shared" si="56"/>
        <v>0</v>
      </c>
      <c r="P938" t="e">
        <f t="shared" si="57"/>
        <v>#DIV/0!</v>
      </c>
      <c r="Q938" s="7" t="s">
        <v>8325</v>
      </c>
      <c r="R938" s="7" t="s">
        <v>8328</v>
      </c>
      <c r="S938" s="13">
        <f t="shared" si="59"/>
        <v>40882.815844907404</v>
      </c>
      <c r="T938" s="13">
        <f t="shared" si="58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6">
        <f t="shared" si="56"/>
        <v>1.1428571428571429E-2</v>
      </c>
      <c r="P939">
        <f t="shared" si="57"/>
        <v>20</v>
      </c>
      <c r="Q939" s="7" t="s">
        <v>8325</v>
      </c>
      <c r="R939" s="7" t="s">
        <v>8328</v>
      </c>
      <c r="S939" s="13">
        <f t="shared" si="59"/>
        <v>41551.589780092589</v>
      </c>
      <c r="T939" s="13">
        <f t="shared" si="58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6">
        <f t="shared" si="56"/>
        <v>3.5714285714285713E-3</v>
      </c>
      <c r="P940">
        <f t="shared" si="57"/>
        <v>25</v>
      </c>
      <c r="Q940" s="7" t="s">
        <v>8325</v>
      </c>
      <c r="R940" s="7" t="s">
        <v>8328</v>
      </c>
      <c r="S940" s="13">
        <f t="shared" si="59"/>
        <v>41124.27138888889</v>
      </c>
      <c r="T940" s="13">
        <f t="shared" si="58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6">
        <f t="shared" si="56"/>
        <v>1.4545454545454545E-2</v>
      </c>
      <c r="P941">
        <f t="shared" si="57"/>
        <v>20</v>
      </c>
      <c r="Q941" s="7" t="s">
        <v>8325</v>
      </c>
      <c r="R941" s="7" t="s">
        <v>8328</v>
      </c>
      <c r="S941" s="13">
        <f t="shared" si="59"/>
        <v>41416.554837962962</v>
      </c>
      <c r="T941" s="13">
        <f t="shared" si="58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6">
        <f t="shared" si="56"/>
        <v>0.17155555555555554</v>
      </c>
      <c r="P942">
        <f t="shared" si="57"/>
        <v>110.28571428571429</v>
      </c>
      <c r="Q942" s="7" t="s">
        <v>8319</v>
      </c>
      <c r="R942" s="7" t="s">
        <v>8321</v>
      </c>
      <c r="S942" s="13">
        <f t="shared" si="59"/>
        <v>42181.800069444442</v>
      </c>
      <c r="T942" s="13">
        <f t="shared" si="58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6">
        <f t="shared" si="56"/>
        <v>2.3220000000000001E-2</v>
      </c>
      <c r="P943">
        <f t="shared" si="57"/>
        <v>37.451612903225808</v>
      </c>
      <c r="Q943" s="7" t="s">
        <v>8319</v>
      </c>
      <c r="R943" s="7" t="s">
        <v>8321</v>
      </c>
      <c r="S943" s="13">
        <f t="shared" si="59"/>
        <v>42745.888252314813</v>
      </c>
      <c r="T943" s="13">
        <f t="shared" si="58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6">
        <f t="shared" si="56"/>
        <v>8.9066666666666669E-2</v>
      </c>
      <c r="P944">
        <f t="shared" si="57"/>
        <v>41.75</v>
      </c>
      <c r="Q944" s="7" t="s">
        <v>8319</v>
      </c>
      <c r="R944" s="7" t="s">
        <v>8321</v>
      </c>
      <c r="S944" s="13">
        <f t="shared" si="59"/>
        <v>42382.634953703702</v>
      </c>
      <c r="T944" s="13">
        <f t="shared" si="58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6">
        <f t="shared" si="56"/>
        <v>9.633333333333334E-2</v>
      </c>
      <c r="P945">
        <f t="shared" si="57"/>
        <v>24.083333333333332</v>
      </c>
      <c r="Q945" s="7" t="s">
        <v>8319</v>
      </c>
      <c r="R945" s="7" t="s">
        <v>8321</v>
      </c>
      <c r="S945" s="13">
        <f t="shared" si="59"/>
        <v>42673.459548611114</v>
      </c>
      <c r="T945" s="13">
        <f t="shared" si="58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6">
        <f t="shared" si="56"/>
        <v>0.13325999999999999</v>
      </c>
      <c r="P946">
        <f t="shared" si="57"/>
        <v>69.40625</v>
      </c>
      <c r="Q946" s="7" t="s">
        <v>8319</v>
      </c>
      <c r="R946" s="7" t="s">
        <v>8321</v>
      </c>
      <c r="S946" s="13">
        <f t="shared" si="59"/>
        <v>42444.375578703701</v>
      </c>
      <c r="T946" s="13">
        <f t="shared" si="58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6">
        <f t="shared" si="56"/>
        <v>2.4840000000000001E-2</v>
      </c>
      <c r="P947">
        <f t="shared" si="57"/>
        <v>155.25</v>
      </c>
      <c r="Q947" s="7" t="s">
        <v>8319</v>
      </c>
      <c r="R947" s="7" t="s">
        <v>8321</v>
      </c>
      <c r="S947" s="13">
        <f t="shared" si="59"/>
        <v>42732.66465277777</v>
      </c>
      <c r="T947" s="13">
        <f t="shared" si="58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6">
        <f t="shared" si="56"/>
        <v>1.9066666666666666E-2</v>
      </c>
      <c r="P948">
        <f t="shared" si="57"/>
        <v>57.2</v>
      </c>
      <c r="Q948" s="7" t="s">
        <v>8319</v>
      </c>
      <c r="R948" s="7" t="s">
        <v>8321</v>
      </c>
      <c r="S948" s="13">
        <f t="shared" si="59"/>
        <v>42592.542222222219</v>
      </c>
      <c r="T948" s="13">
        <f t="shared" si="58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6">
        <f t="shared" si="56"/>
        <v>0</v>
      </c>
      <c r="P949" t="e">
        <f t="shared" si="57"/>
        <v>#DIV/0!</v>
      </c>
      <c r="Q949" s="7" t="s">
        <v>8319</v>
      </c>
      <c r="R949" s="7" t="s">
        <v>8321</v>
      </c>
      <c r="S949" s="13">
        <f t="shared" si="59"/>
        <v>42491.57298611111</v>
      </c>
      <c r="T949" s="13">
        <f t="shared" si="58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6">
        <f t="shared" si="56"/>
        <v>0.12</v>
      </c>
      <c r="P950">
        <f t="shared" si="57"/>
        <v>60</v>
      </c>
      <c r="Q950" s="7" t="s">
        <v>8319</v>
      </c>
      <c r="R950" s="7" t="s">
        <v>8321</v>
      </c>
      <c r="S950" s="13">
        <f t="shared" si="59"/>
        <v>42411.619953703703</v>
      </c>
      <c r="T950" s="13">
        <f t="shared" si="58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6">
        <f t="shared" si="56"/>
        <v>1.3650000000000001E-2</v>
      </c>
      <c r="P951">
        <f t="shared" si="57"/>
        <v>39</v>
      </c>
      <c r="Q951" s="7" t="s">
        <v>8319</v>
      </c>
      <c r="R951" s="7" t="s">
        <v>8321</v>
      </c>
      <c r="S951" s="13">
        <f t="shared" si="59"/>
        <v>42360.835370370369</v>
      </c>
      <c r="T951" s="13">
        <f t="shared" si="58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6">
        <f t="shared" si="56"/>
        <v>0.28039999999999998</v>
      </c>
      <c r="P952">
        <f t="shared" si="57"/>
        <v>58.416666666666664</v>
      </c>
      <c r="Q952" s="7" t="s">
        <v>8319</v>
      </c>
      <c r="R952" s="7" t="s">
        <v>8321</v>
      </c>
      <c r="S952" s="13">
        <f t="shared" si="59"/>
        <v>42356.54237268518</v>
      </c>
      <c r="T952" s="13">
        <f t="shared" si="58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6">
        <f t="shared" si="56"/>
        <v>0.38390000000000002</v>
      </c>
      <c r="P953">
        <f t="shared" si="57"/>
        <v>158.63636363636363</v>
      </c>
      <c r="Q953" s="7" t="s">
        <v>8319</v>
      </c>
      <c r="R953" s="7" t="s">
        <v>8321</v>
      </c>
      <c r="S953" s="13">
        <f t="shared" si="59"/>
        <v>42480.445277777777</v>
      </c>
      <c r="T953" s="13">
        <f t="shared" si="58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6">
        <f t="shared" si="56"/>
        <v>0.39942857142857141</v>
      </c>
      <c r="P954">
        <f t="shared" si="57"/>
        <v>99.857142857142861</v>
      </c>
      <c r="Q954" s="7" t="s">
        <v>8319</v>
      </c>
      <c r="R954" s="7" t="s">
        <v>8321</v>
      </c>
      <c r="S954" s="13">
        <f t="shared" si="59"/>
        <v>42662.405231481483</v>
      </c>
      <c r="T954" s="13">
        <f t="shared" si="58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6">
        <f t="shared" si="56"/>
        <v>8.3999999999999995E-3</v>
      </c>
      <c r="P955">
        <f t="shared" si="57"/>
        <v>25.2</v>
      </c>
      <c r="Q955" s="7" t="s">
        <v>8319</v>
      </c>
      <c r="R955" s="7" t="s">
        <v>8321</v>
      </c>
      <c r="S955" s="13">
        <f t="shared" si="59"/>
        <v>41998.956006944441</v>
      </c>
      <c r="T955" s="13">
        <f t="shared" si="58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6">
        <f t="shared" si="56"/>
        <v>0.43406666666666666</v>
      </c>
      <c r="P956">
        <f t="shared" si="57"/>
        <v>89.191780821917803</v>
      </c>
      <c r="Q956" s="7" t="s">
        <v>8319</v>
      </c>
      <c r="R956" s="7" t="s">
        <v>8321</v>
      </c>
      <c r="S956" s="13">
        <f t="shared" si="59"/>
        <v>42194.625451388885</v>
      </c>
      <c r="T956" s="13">
        <f t="shared" si="58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6">
        <f t="shared" si="56"/>
        <v>5.6613333333333335E-2</v>
      </c>
      <c r="P957">
        <f t="shared" si="57"/>
        <v>182.6236559139785</v>
      </c>
      <c r="Q957" s="7" t="s">
        <v>8319</v>
      </c>
      <c r="R957" s="7" t="s">
        <v>8321</v>
      </c>
      <c r="S957" s="13">
        <f t="shared" si="59"/>
        <v>42586.086805555555</v>
      </c>
      <c r="T957" s="13">
        <f t="shared" si="58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6">
        <f t="shared" si="56"/>
        <v>1.7219999999999999E-2</v>
      </c>
      <c r="P958">
        <f t="shared" si="57"/>
        <v>50.647058823529413</v>
      </c>
      <c r="Q958" s="7" t="s">
        <v>8319</v>
      </c>
      <c r="R958" s="7" t="s">
        <v>8321</v>
      </c>
      <c r="S958" s="13">
        <f t="shared" si="59"/>
        <v>42060.705543981479</v>
      </c>
      <c r="T958" s="13">
        <f t="shared" si="58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6">
        <f t="shared" si="56"/>
        <v>1.9416666666666665E-2</v>
      </c>
      <c r="P959">
        <f t="shared" si="57"/>
        <v>33.285714285714285</v>
      </c>
      <c r="Q959" s="7" t="s">
        <v>8319</v>
      </c>
      <c r="R959" s="7" t="s">
        <v>8321</v>
      </c>
      <c r="S959" s="13">
        <f t="shared" si="59"/>
        <v>42660.344131944446</v>
      </c>
      <c r="T959" s="13">
        <f t="shared" si="58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6">
        <f t="shared" si="56"/>
        <v>0.11328275684711328</v>
      </c>
      <c r="P960">
        <f t="shared" si="57"/>
        <v>51.823529411764703</v>
      </c>
      <c r="Q960" s="7" t="s">
        <v>8319</v>
      </c>
      <c r="R960" s="7" t="s">
        <v>8321</v>
      </c>
      <c r="S960" s="13">
        <f t="shared" si="59"/>
        <v>42082.594479166662</v>
      </c>
      <c r="T960" s="13">
        <f t="shared" si="58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6">
        <f t="shared" si="56"/>
        <v>0.3886</v>
      </c>
      <c r="P961">
        <f t="shared" si="57"/>
        <v>113.62573099415205</v>
      </c>
      <c r="Q961" s="7" t="s">
        <v>8319</v>
      </c>
      <c r="R961" s="7" t="s">
        <v>8321</v>
      </c>
      <c r="S961" s="13">
        <f t="shared" si="59"/>
        <v>41992.96603009259</v>
      </c>
      <c r="T961" s="13">
        <f t="shared" si="58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6">
        <f t="shared" ref="O962:O1025" si="60">E962/D962</f>
        <v>0.46100628930817611</v>
      </c>
      <c r="P962">
        <f t="shared" ref="P962:P1025" si="61">E962/L962</f>
        <v>136.46276595744681</v>
      </c>
      <c r="Q962" s="7" t="s">
        <v>8319</v>
      </c>
      <c r="R962" s="7" t="s">
        <v>8321</v>
      </c>
      <c r="S962" s="13">
        <f t="shared" si="59"/>
        <v>42766.41846064815</v>
      </c>
      <c r="T962" s="13">
        <f t="shared" ref="T962:T1025" si="62">(I962/86400)+25569+(-5/24)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6">
        <f t="shared" si="60"/>
        <v>0.42188421052631581</v>
      </c>
      <c r="P963">
        <f t="shared" si="61"/>
        <v>364.35454545454547</v>
      </c>
      <c r="Q963" s="7" t="s">
        <v>8319</v>
      </c>
      <c r="R963" s="7" t="s">
        <v>8321</v>
      </c>
      <c r="S963" s="13">
        <f t="shared" ref="S963:S1026" si="63">(J963/86400)+25569+(-5/24)</f>
        <v>42740.485358796293</v>
      </c>
      <c r="T963" s="13">
        <f t="shared" si="62"/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6">
        <f t="shared" si="60"/>
        <v>0.2848</v>
      </c>
      <c r="P964">
        <f t="shared" si="61"/>
        <v>19.243243243243242</v>
      </c>
      <c r="Q964" s="7" t="s">
        <v>8319</v>
      </c>
      <c r="R964" s="7" t="s">
        <v>8321</v>
      </c>
      <c r="S964" s="13">
        <f t="shared" si="63"/>
        <v>42373.504085648143</v>
      </c>
      <c r="T964" s="13">
        <f t="shared" si="62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6">
        <f t="shared" si="60"/>
        <v>1.0771428571428571E-2</v>
      </c>
      <c r="P965">
        <f t="shared" si="61"/>
        <v>41.888888888888886</v>
      </c>
      <c r="Q965" s="7" t="s">
        <v>8319</v>
      </c>
      <c r="R965" s="7" t="s">
        <v>8321</v>
      </c>
      <c r="S965" s="13">
        <f t="shared" si="63"/>
        <v>42625.427303240744</v>
      </c>
      <c r="T965" s="13">
        <f t="shared" si="62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6">
        <f t="shared" si="60"/>
        <v>7.9909090909090902E-3</v>
      </c>
      <c r="P966">
        <f t="shared" si="61"/>
        <v>30.310344827586206</v>
      </c>
      <c r="Q966" s="7" t="s">
        <v>8319</v>
      </c>
      <c r="R966" s="7" t="s">
        <v>8321</v>
      </c>
      <c r="S966" s="13">
        <f t="shared" si="63"/>
        <v>42208.420358796291</v>
      </c>
      <c r="T966" s="13">
        <f t="shared" si="62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6">
        <f t="shared" si="60"/>
        <v>1.192E-2</v>
      </c>
      <c r="P967">
        <f t="shared" si="61"/>
        <v>49.666666666666664</v>
      </c>
      <c r="Q967" s="7" t="s">
        <v>8319</v>
      </c>
      <c r="R967" s="7" t="s">
        <v>8321</v>
      </c>
      <c r="S967" s="13">
        <f t="shared" si="63"/>
        <v>42636.808402777773</v>
      </c>
      <c r="T967" s="13">
        <f t="shared" si="62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6">
        <f t="shared" si="60"/>
        <v>0.14799999999999999</v>
      </c>
      <c r="P968">
        <f t="shared" si="61"/>
        <v>59.2</v>
      </c>
      <c r="Q968" s="7" t="s">
        <v>8319</v>
      </c>
      <c r="R968" s="7" t="s">
        <v>8321</v>
      </c>
      <c r="S968" s="13">
        <f t="shared" si="63"/>
        <v>42619.427453703705</v>
      </c>
      <c r="T968" s="13">
        <f t="shared" si="62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6">
        <f t="shared" si="60"/>
        <v>0.17810000000000001</v>
      </c>
      <c r="P969">
        <f t="shared" si="61"/>
        <v>43.97530864197531</v>
      </c>
      <c r="Q969" s="7" t="s">
        <v>8319</v>
      </c>
      <c r="R969" s="7" t="s">
        <v>8321</v>
      </c>
      <c r="S969" s="13">
        <f t="shared" si="63"/>
        <v>42422.045995370368</v>
      </c>
      <c r="T969" s="13">
        <f t="shared" si="62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6">
        <f t="shared" si="60"/>
        <v>1.325E-2</v>
      </c>
      <c r="P970">
        <f t="shared" si="61"/>
        <v>26.5</v>
      </c>
      <c r="Q970" s="7" t="s">
        <v>8319</v>
      </c>
      <c r="R970" s="7" t="s">
        <v>8321</v>
      </c>
      <c r="S970" s="13">
        <f t="shared" si="63"/>
        <v>41836.639282407406</v>
      </c>
      <c r="T970" s="13">
        <f t="shared" si="62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6">
        <f t="shared" si="60"/>
        <v>0.46666666666666667</v>
      </c>
      <c r="P971">
        <f t="shared" si="61"/>
        <v>1272.7272727272727</v>
      </c>
      <c r="Q971" s="7" t="s">
        <v>8319</v>
      </c>
      <c r="R971" s="7" t="s">
        <v>8321</v>
      </c>
      <c r="S971" s="13">
        <f t="shared" si="63"/>
        <v>42742.094988425924</v>
      </c>
      <c r="T971" s="13">
        <f t="shared" si="62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6">
        <f t="shared" si="60"/>
        <v>0.4592</v>
      </c>
      <c r="P972">
        <f t="shared" si="61"/>
        <v>164</v>
      </c>
      <c r="Q972" s="7" t="s">
        <v>8319</v>
      </c>
      <c r="R972" s="7" t="s">
        <v>8321</v>
      </c>
      <c r="S972" s="13">
        <f t="shared" si="63"/>
        <v>42721.012187499997</v>
      </c>
      <c r="T972" s="13">
        <f t="shared" si="62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6">
        <f t="shared" si="60"/>
        <v>2.2599999999999999E-3</v>
      </c>
      <c r="P973">
        <f t="shared" si="61"/>
        <v>45.2</v>
      </c>
      <c r="Q973" s="7" t="s">
        <v>8319</v>
      </c>
      <c r="R973" s="7" t="s">
        <v>8321</v>
      </c>
      <c r="S973" s="13">
        <f t="shared" si="63"/>
        <v>42111.500694444439</v>
      </c>
      <c r="T973" s="13">
        <f t="shared" si="62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6">
        <f t="shared" si="60"/>
        <v>0.34625</v>
      </c>
      <c r="P974">
        <f t="shared" si="61"/>
        <v>153.88888888888889</v>
      </c>
      <c r="Q974" s="7" t="s">
        <v>8319</v>
      </c>
      <c r="R974" s="7" t="s">
        <v>8321</v>
      </c>
      <c r="S974" s="13">
        <f t="shared" si="63"/>
        <v>41856.657384259255</v>
      </c>
      <c r="T974" s="13">
        <f t="shared" si="62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6">
        <f t="shared" si="60"/>
        <v>2.0549999999999999E-2</v>
      </c>
      <c r="P975">
        <f t="shared" si="61"/>
        <v>51.375</v>
      </c>
      <c r="Q975" s="7" t="s">
        <v>8319</v>
      </c>
      <c r="R975" s="7" t="s">
        <v>8321</v>
      </c>
      <c r="S975" s="13">
        <f t="shared" si="63"/>
        <v>42256.806631944441</v>
      </c>
      <c r="T975" s="13">
        <f t="shared" si="62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6">
        <f t="shared" si="60"/>
        <v>5.5999999999999999E-3</v>
      </c>
      <c r="P976">
        <f t="shared" si="61"/>
        <v>93.333333333333329</v>
      </c>
      <c r="Q976" s="7" t="s">
        <v>8319</v>
      </c>
      <c r="R976" s="7" t="s">
        <v>8321</v>
      </c>
      <c r="S976" s="13">
        <f t="shared" si="63"/>
        <v>42424.541157407402</v>
      </c>
      <c r="T976" s="13">
        <f t="shared" si="62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6">
        <f t="shared" si="60"/>
        <v>2.6069999999999999E-2</v>
      </c>
      <c r="P977">
        <f t="shared" si="61"/>
        <v>108.625</v>
      </c>
      <c r="Q977" s="7" t="s">
        <v>8319</v>
      </c>
      <c r="R977" s="7" t="s">
        <v>8321</v>
      </c>
      <c r="S977" s="13">
        <f t="shared" si="63"/>
        <v>42489.488252314812</v>
      </c>
      <c r="T977" s="13">
        <f t="shared" si="62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6">
        <f t="shared" si="60"/>
        <v>1.9259999999999999E-2</v>
      </c>
      <c r="P978">
        <f t="shared" si="61"/>
        <v>160.5</v>
      </c>
      <c r="Q978" s="7" t="s">
        <v>8319</v>
      </c>
      <c r="R978" s="7" t="s">
        <v>8321</v>
      </c>
      <c r="S978" s="13">
        <f t="shared" si="63"/>
        <v>42184.850659722222</v>
      </c>
      <c r="T978" s="13">
        <f t="shared" si="62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6">
        <f t="shared" si="60"/>
        <v>0.33666666666666667</v>
      </c>
      <c r="P979">
        <f t="shared" si="61"/>
        <v>75.75</v>
      </c>
      <c r="Q979" s="7" t="s">
        <v>8319</v>
      </c>
      <c r="R979" s="7" t="s">
        <v>8321</v>
      </c>
      <c r="S979" s="13">
        <f t="shared" si="63"/>
        <v>42391.733761574076</v>
      </c>
      <c r="T979" s="13">
        <f t="shared" si="62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6">
        <f t="shared" si="60"/>
        <v>0.5626326718299024</v>
      </c>
      <c r="P980">
        <f t="shared" si="61"/>
        <v>790.83739837398377</v>
      </c>
      <c r="Q980" s="7" t="s">
        <v>8319</v>
      </c>
      <c r="R980" s="7" t="s">
        <v>8321</v>
      </c>
      <c r="S980" s="13">
        <f t="shared" si="63"/>
        <v>42395.100706018515</v>
      </c>
      <c r="T980" s="13">
        <f t="shared" si="62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6">
        <f t="shared" si="60"/>
        <v>0.82817600000000002</v>
      </c>
      <c r="P981">
        <f t="shared" si="61"/>
        <v>301.93916666666667</v>
      </c>
      <c r="Q981" s="7" t="s">
        <v>8319</v>
      </c>
      <c r="R981" s="7" t="s">
        <v>8321</v>
      </c>
      <c r="S981" s="13">
        <f t="shared" si="63"/>
        <v>42506.208657407406</v>
      </c>
      <c r="T981" s="13">
        <f t="shared" si="62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6">
        <f t="shared" si="60"/>
        <v>0.14860000000000001</v>
      </c>
      <c r="P982">
        <f t="shared" si="61"/>
        <v>47.935483870967744</v>
      </c>
      <c r="Q982" s="7" t="s">
        <v>8319</v>
      </c>
      <c r="R982" s="7" t="s">
        <v>8321</v>
      </c>
      <c r="S982" s="13">
        <f t="shared" si="63"/>
        <v>41928.695856481478</v>
      </c>
      <c r="T982" s="13">
        <f t="shared" si="62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6">
        <f t="shared" si="60"/>
        <v>1.2375123751237513E-4</v>
      </c>
      <c r="P983">
        <f t="shared" si="61"/>
        <v>2.75</v>
      </c>
      <c r="Q983" s="7" t="s">
        <v>8319</v>
      </c>
      <c r="R983" s="7" t="s">
        <v>8321</v>
      </c>
      <c r="S983" s="13">
        <f t="shared" si="63"/>
        <v>41830.738680555551</v>
      </c>
      <c r="T983" s="13">
        <f t="shared" si="62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6">
        <f t="shared" si="60"/>
        <v>1.7142857142857143E-4</v>
      </c>
      <c r="P984">
        <f t="shared" si="61"/>
        <v>1</v>
      </c>
      <c r="Q984" s="7" t="s">
        <v>8319</v>
      </c>
      <c r="R984" s="7" t="s">
        <v>8321</v>
      </c>
      <c r="S984" s="13">
        <f t="shared" si="63"/>
        <v>42615.544976851852</v>
      </c>
      <c r="T984" s="13">
        <f t="shared" si="62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6">
        <f t="shared" si="60"/>
        <v>0.2950613611721471</v>
      </c>
      <c r="P985">
        <f t="shared" si="61"/>
        <v>171.79329608938548</v>
      </c>
      <c r="Q985" s="7" t="s">
        <v>8319</v>
      </c>
      <c r="R985" s="7" t="s">
        <v>8321</v>
      </c>
      <c r="S985" s="13">
        <f t="shared" si="63"/>
        <v>42574.459317129622</v>
      </c>
      <c r="T985" s="13">
        <f t="shared" si="62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6">
        <f t="shared" si="60"/>
        <v>1.06E-2</v>
      </c>
      <c r="P986">
        <f t="shared" si="61"/>
        <v>35.333333333333336</v>
      </c>
      <c r="Q986" s="7" t="s">
        <v>8319</v>
      </c>
      <c r="R986" s="7" t="s">
        <v>8321</v>
      </c>
      <c r="S986" s="13">
        <f t="shared" si="63"/>
        <v>42060.907499999994</v>
      </c>
      <c r="T986" s="13">
        <f t="shared" si="62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6">
        <f t="shared" si="60"/>
        <v>6.2933333333333327E-2</v>
      </c>
      <c r="P987">
        <f t="shared" si="61"/>
        <v>82.086956521739125</v>
      </c>
      <c r="Q987" s="7" t="s">
        <v>8319</v>
      </c>
      <c r="R987" s="7" t="s">
        <v>8321</v>
      </c>
      <c r="S987" s="13">
        <f t="shared" si="63"/>
        <v>42339.759375000001</v>
      </c>
      <c r="T987" s="13">
        <f t="shared" si="62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6">
        <f t="shared" si="60"/>
        <v>0.1275</v>
      </c>
      <c r="P988">
        <f t="shared" si="61"/>
        <v>110.8695652173913</v>
      </c>
      <c r="Q988" s="7" t="s">
        <v>8319</v>
      </c>
      <c r="R988" s="7" t="s">
        <v>8321</v>
      </c>
      <c r="S988" s="13">
        <f t="shared" si="63"/>
        <v>42324.559027777774</v>
      </c>
      <c r="T988" s="13">
        <f t="shared" si="62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6">
        <f t="shared" si="60"/>
        <v>0.13220000000000001</v>
      </c>
      <c r="P989">
        <f t="shared" si="61"/>
        <v>161.21951219512195</v>
      </c>
      <c r="Q989" s="7" t="s">
        <v>8319</v>
      </c>
      <c r="R989" s="7" t="s">
        <v>8321</v>
      </c>
      <c r="S989" s="13">
        <f t="shared" si="63"/>
        <v>41773.086226851847</v>
      </c>
      <c r="T989" s="13">
        <f t="shared" si="62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6">
        <f t="shared" si="60"/>
        <v>0</v>
      </c>
      <c r="P990" t="e">
        <f t="shared" si="61"/>
        <v>#DIV/0!</v>
      </c>
      <c r="Q990" s="7" t="s">
        <v>8319</v>
      </c>
      <c r="R990" s="7" t="s">
        <v>8321</v>
      </c>
      <c r="S990" s="13">
        <f t="shared" si="63"/>
        <v>42614.148437499993</v>
      </c>
      <c r="T990" s="13">
        <f t="shared" si="62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6">
        <f t="shared" si="60"/>
        <v>0.16769999999999999</v>
      </c>
      <c r="P991">
        <f t="shared" si="61"/>
        <v>52.40625</v>
      </c>
      <c r="Q991" s="7" t="s">
        <v>8319</v>
      </c>
      <c r="R991" s="7" t="s">
        <v>8321</v>
      </c>
      <c r="S991" s="13">
        <f t="shared" si="63"/>
        <v>42611.725636574069</v>
      </c>
      <c r="T991" s="13">
        <f t="shared" si="62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6">
        <f t="shared" si="60"/>
        <v>1.0399999999999999E-3</v>
      </c>
      <c r="P992">
        <f t="shared" si="61"/>
        <v>13</v>
      </c>
      <c r="Q992" s="7" t="s">
        <v>8319</v>
      </c>
      <c r="R992" s="7" t="s">
        <v>8321</v>
      </c>
      <c r="S992" s="13">
        <f t="shared" si="63"/>
        <v>41855.575972222221</v>
      </c>
      <c r="T992" s="13">
        <f t="shared" si="62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6">
        <f t="shared" si="60"/>
        <v>4.24E-2</v>
      </c>
      <c r="P993">
        <f t="shared" si="61"/>
        <v>30.285714285714285</v>
      </c>
      <c r="Q993" s="7" t="s">
        <v>8319</v>
      </c>
      <c r="R993" s="7" t="s">
        <v>8321</v>
      </c>
      <c r="S993" s="13">
        <f t="shared" si="63"/>
        <v>42538.548472222225</v>
      </c>
      <c r="T993" s="13">
        <f t="shared" si="62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6">
        <f t="shared" si="60"/>
        <v>4.6699999999999997E-3</v>
      </c>
      <c r="P994">
        <f t="shared" si="61"/>
        <v>116.75</v>
      </c>
      <c r="Q994" s="7" t="s">
        <v>8319</v>
      </c>
      <c r="R994" s="7" t="s">
        <v>8321</v>
      </c>
      <c r="S994" s="13">
        <f t="shared" si="63"/>
        <v>42437.71665509259</v>
      </c>
      <c r="T994" s="13">
        <f t="shared" si="62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6">
        <f t="shared" si="60"/>
        <v>0.25087142857142858</v>
      </c>
      <c r="P995">
        <f t="shared" si="61"/>
        <v>89.59693877551021</v>
      </c>
      <c r="Q995" s="7" t="s">
        <v>8319</v>
      </c>
      <c r="R995" s="7" t="s">
        <v>8321</v>
      </c>
      <c r="S995" s="13">
        <f t="shared" si="63"/>
        <v>42652.756574074076</v>
      </c>
      <c r="T995" s="13">
        <f t="shared" si="62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6">
        <f t="shared" si="60"/>
        <v>2.3345000000000001E-2</v>
      </c>
      <c r="P996">
        <f t="shared" si="61"/>
        <v>424.45454545454544</v>
      </c>
      <c r="Q996" s="7" t="s">
        <v>8319</v>
      </c>
      <c r="R996" s="7" t="s">
        <v>8321</v>
      </c>
      <c r="S996" s="13">
        <f t="shared" si="63"/>
        <v>41921.054745370369</v>
      </c>
      <c r="T996" s="13">
        <f t="shared" si="62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6">
        <f t="shared" si="60"/>
        <v>7.2599999999999998E-2</v>
      </c>
      <c r="P997">
        <f t="shared" si="61"/>
        <v>80.666666666666671</v>
      </c>
      <c r="Q997" s="7" t="s">
        <v>8319</v>
      </c>
      <c r="R997" s="7" t="s">
        <v>8321</v>
      </c>
      <c r="S997" s="13">
        <f t="shared" si="63"/>
        <v>41947.732407407406</v>
      </c>
      <c r="T997" s="13">
        <f t="shared" si="62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6">
        <f t="shared" si="60"/>
        <v>1.6250000000000001E-2</v>
      </c>
      <c r="P998">
        <f t="shared" si="61"/>
        <v>13</v>
      </c>
      <c r="Q998" s="7" t="s">
        <v>8319</v>
      </c>
      <c r="R998" s="7" t="s">
        <v>8321</v>
      </c>
      <c r="S998" s="13">
        <f t="shared" si="63"/>
        <v>41817.658101851848</v>
      </c>
      <c r="T998" s="13">
        <f t="shared" si="62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6">
        <f t="shared" si="60"/>
        <v>1.2999999999999999E-2</v>
      </c>
      <c r="P999">
        <f t="shared" si="61"/>
        <v>8.125</v>
      </c>
      <c r="Q999" s="7" t="s">
        <v>8319</v>
      </c>
      <c r="R999" s="7" t="s">
        <v>8321</v>
      </c>
      <c r="S999" s="13">
        <f t="shared" si="63"/>
        <v>41940.894641203704</v>
      </c>
      <c r="T999" s="13">
        <f t="shared" si="62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6">
        <f t="shared" si="60"/>
        <v>0.58558333333333334</v>
      </c>
      <c r="P1000">
        <f t="shared" si="61"/>
        <v>153.42794759825327</v>
      </c>
      <c r="Q1000" s="7" t="s">
        <v>8319</v>
      </c>
      <c r="R1000" s="7" t="s">
        <v>8321</v>
      </c>
      <c r="S1000" s="13">
        <f t="shared" si="63"/>
        <v>42281.960659722223</v>
      </c>
      <c r="T1000" s="13">
        <f t="shared" si="62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6">
        <f t="shared" si="60"/>
        <v>7.7886666666666673E-2</v>
      </c>
      <c r="P1001">
        <f t="shared" si="61"/>
        <v>292.07499999999999</v>
      </c>
      <c r="Q1001" s="7" t="s">
        <v>8319</v>
      </c>
      <c r="R1001" s="7" t="s">
        <v>8321</v>
      </c>
      <c r="S1001" s="13">
        <f t="shared" si="63"/>
        <v>41926.091319444444</v>
      </c>
      <c r="T1001" s="13">
        <f t="shared" si="62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6">
        <f t="shared" si="60"/>
        <v>2.2157147647256063E-2</v>
      </c>
      <c r="P1002">
        <f t="shared" si="61"/>
        <v>3304</v>
      </c>
      <c r="Q1002" s="7" t="s">
        <v>8319</v>
      </c>
      <c r="R1002" s="7" t="s">
        <v>8321</v>
      </c>
      <c r="S1002" s="13">
        <f t="shared" si="63"/>
        <v>42748.851388888885</v>
      </c>
      <c r="T1002" s="13">
        <f t="shared" si="62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6">
        <f t="shared" si="60"/>
        <v>1.04</v>
      </c>
      <c r="P1003">
        <f t="shared" si="61"/>
        <v>1300</v>
      </c>
      <c r="Q1003" s="7" t="s">
        <v>8319</v>
      </c>
      <c r="R1003" s="7" t="s">
        <v>8321</v>
      </c>
      <c r="S1003" s="13">
        <f t="shared" si="63"/>
        <v>42720.511724537035</v>
      </c>
      <c r="T1003" s="13">
        <f t="shared" si="62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6">
        <f t="shared" si="60"/>
        <v>0.29602960296029601</v>
      </c>
      <c r="P1004">
        <f t="shared" si="61"/>
        <v>134.54545454545453</v>
      </c>
      <c r="Q1004" s="7" t="s">
        <v>8319</v>
      </c>
      <c r="R1004" s="7" t="s">
        <v>8321</v>
      </c>
      <c r="S1004" s="13">
        <f t="shared" si="63"/>
        <v>42325.475856481477</v>
      </c>
      <c r="T1004" s="13">
        <f t="shared" si="62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6">
        <f t="shared" si="60"/>
        <v>0.16055</v>
      </c>
      <c r="P1005">
        <f t="shared" si="61"/>
        <v>214.06666666666666</v>
      </c>
      <c r="Q1005" s="7" t="s">
        <v>8319</v>
      </c>
      <c r="R1005" s="7" t="s">
        <v>8321</v>
      </c>
      <c r="S1005" s="13">
        <f t="shared" si="63"/>
        <v>42780.500706018516</v>
      </c>
      <c r="T1005" s="13">
        <f t="shared" si="62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6">
        <f t="shared" si="60"/>
        <v>0.82208000000000003</v>
      </c>
      <c r="P1006">
        <f t="shared" si="61"/>
        <v>216.33684210526314</v>
      </c>
      <c r="Q1006" s="7" t="s">
        <v>8319</v>
      </c>
      <c r="R1006" s="7" t="s">
        <v>8321</v>
      </c>
      <c r="S1006" s="13">
        <f t="shared" si="63"/>
        <v>42388.5003125</v>
      </c>
      <c r="T1006" s="13">
        <f t="shared" si="62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6">
        <f t="shared" si="60"/>
        <v>0.75051000000000001</v>
      </c>
      <c r="P1007">
        <f t="shared" si="61"/>
        <v>932.31055900621118</v>
      </c>
      <c r="Q1007" s="7" t="s">
        <v>8319</v>
      </c>
      <c r="R1007" s="7" t="s">
        <v>8321</v>
      </c>
      <c r="S1007" s="13">
        <f t="shared" si="63"/>
        <v>42276.41646990741</v>
      </c>
      <c r="T1007" s="13">
        <f t="shared" si="62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6">
        <f t="shared" si="60"/>
        <v>5.8500000000000003E-2</v>
      </c>
      <c r="P1008">
        <f t="shared" si="61"/>
        <v>29.25</v>
      </c>
      <c r="Q1008" s="7" t="s">
        <v>8319</v>
      </c>
      <c r="R1008" s="7" t="s">
        <v>8321</v>
      </c>
      <c r="S1008" s="13">
        <f t="shared" si="63"/>
        <v>41976.83185185185</v>
      </c>
      <c r="T1008" s="13">
        <f t="shared" si="62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6">
        <f t="shared" si="60"/>
        <v>0.44319999999999998</v>
      </c>
      <c r="P1009">
        <f t="shared" si="61"/>
        <v>174.94736842105263</v>
      </c>
      <c r="Q1009" s="7" t="s">
        <v>8319</v>
      </c>
      <c r="R1009" s="7" t="s">
        <v>8321</v>
      </c>
      <c r="S1009" s="13">
        <f t="shared" si="63"/>
        <v>42676.3752662037</v>
      </c>
      <c r="T1009" s="13">
        <f t="shared" si="62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6">
        <f t="shared" si="60"/>
        <v>2.6737967914438501E-3</v>
      </c>
      <c r="P1010">
        <f t="shared" si="61"/>
        <v>250</v>
      </c>
      <c r="Q1010" s="7" t="s">
        <v>8319</v>
      </c>
      <c r="R1010" s="7" t="s">
        <v>8321</v>
      </c>
      <c r="S1010" s="13">
        <f t="shared" si="63"/>
        <v>42702.600868055553</v>
      </c>
      <c r="T1010" s="13">
        <f t="shared" si="62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6">
        <f t="shared" si="60"/>
        <v>0.1313</v>
      </c>
      <c r="P1011">
        <f t="shared" si="61"/>
        <v>65</v>
      </c>
      <c r="Q1011" s="7" t="s">
        <v>8319</v>
      </c>
      <c r="R1011" s="7" t="s">
        <v>8321</v>
      </c>
      <c r="S1011" s="13">
        <f t="shared" si="63"/>
        <v>42510.396365740737</v>
      </c>
      <c r="T1011" s="13">
        <f t="shared" si="62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6">
        <f t="shared" si="60"/>
        <v>1.9088937093275488E-3</v>
      </c>
      <c r="P1012">
        <f t="shared" si="61"/>
        <v>55</v>
      </c>
      <c r="Q1012" s="7" t="s">
        <v>8319</v>
      </c>
      <c r="R1012" s="7" t="s">
        <v>8321</v>
      </c>
      <c r="S1012" s="13">
        <f t="shared" si="63"/>
        <v>42561.621087962958</v>
      </c>
      <c r="T1012" s="13">
        <f t="shared" si="62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6">
        <f t="shared" si="60"/>
        <v>3.7499999999999999E-3</v>
      </c>
      <c r="P1013">
        <f t="shared" si="61"/>
        <v>75</v>
      </c>
      <c r="Q1013" s="7" t="s">
        <v>8319</v>
      </c>
      <c r="R1013" s="7" t="s">
        <v>8321</v>
      </c>
      <c r="S1013" s="13">
        <f t="shared" si="63"/>
        <v>41946.689756944441</v>
      </c>
      <c r="T1013" s="13">
        <f t="shared" si="62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6">
        <f t="shared" si="60"/>
        <v>215.35021</v>
      </c>
      <c r="P1014">
        <f t="shared" si="61"/>
        <v>1389.3561935483872</v>
      </c>
      <c r="Q1014" s="7" t="s">
        <v>8319</v>
      </c>
      <c r="R1014" s="7" t="s">
        <v>8321</v>
      </c>
      <c r="S1014" s="13">
        <f t="shared" si="63"/>
        <v>42714.232083333329</v>
      </c>
      <c r="T1014" s="13">
        <f t="shared" si="62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6">
        <f t="shared" si="60"/>
        <v>0.34527999999999998</v>
      </c>
      <c r="P1015">
        <f t="shared" si="61"/>
        <v>95.911111111111111</v>
      </c>
      <c r="Q1015" s="7" t="s">
        <v>8319</v>
      </c>
      <c r="R1015" s="7" t="s">
        <v>8321</v>
      </c>
      <c r="S1015" s="13">
        <f t="shared" si="63"/>
        <v>42339.625648148147</v>
      </c>
      <c r="T1015" s="13">
        <f t="shared" si="62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6">
        <f t="shared" si="60"/>
        <v>0.30599999999999999</v>
      </c>
      <c r="P1016">
        <f t="shared" si="61"/>
        <v>191.25</v>
      </c>
      <c r="Q1016" s="7" t="s">
        <v>8319</v>
      </c>
      <c r="R1016" s="7" t="s">
        <v>8321</v>
      </c>
      <c r="S1016" s="13">
        <f t="shared" si="63"/>
        <v>41954.79415509259</v>
      </c>
      <c r="T1016" s="13">
        <f t="shared" si="62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6">
        <f t="shared" si="60"/>
        <v>2.6666666666666668E-2</v>
      </c>
      <c r="P1017">
        <f t="shared" si="61"/>
        <v>40</v>
      </c>
      <c r="Q1017" s="7" t="s">
        <v>8319</v>
      </c>
      <c r="R1017" s="7" t="s">
        <v>8321</v>
      </c>
      <c r="S1017" s="13">
        <f t="shared" si="63"/>
        <v>42303.670081018521</v>
      </c>
      <c r="T1017" s="13">
        <f t="shared" si="62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6">
        <f t="shared" si="60"/>
        <v>2.8420000000000001E-2</v>
      </c>
      <c r="P1018">
        <f t="shared" si="61"/>
        <v>74.78947368421052</v>
      </c>
      <c r="Q1018" s="7" t="s">
        <v>8319</v>
      </c>
      <c r="R1018" s="7" t="s">
        <v>8321</v>
      </c>
      <c r="S1018" s="13">
        <f t="shared" si="63"/>
        <v>42421.898796296293</v>
      </c>
      <c r="T1018" s="13">
        <f t="shared" si="62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6">
        <f t="shared" si="60"/>
        <v>0.22878799999999999</v>
      </c>
      <c r="P1019">
        <f t="shared" si="61"/>
        <v>161.11830985915492</v>
      </c>
      <c r="Q1019" s="7" t="s">
        <v>8319</v>
      </c>
      <c r="R1019" s="7" t="s">
        <v>8321</v>
      </c>
      <c r="S1019" s="13">
        <f t="shared" si="63"/>
        <v>42289.466840277775</v>
      </c>
      <c r="T1019" s="13">
        <f t="shared" si="62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6">
        <f t="shared" si="60"/>
        <v>3.1050000000000001E-2</v>
      </c>
      <c r="P1020">
        <f t="shared" si="61"/>
        <v>88.714285714285708</v>
      </c>
      <c r="Q1020" s="7" t="s">
        <v>8319</v>
      </c>
      <c r="R1020" s="7" t="s">
        <v>8321</v>
      </c>
      <c r="S1020" s="13">
        <f t="shared" si="63"/>
        <v>42535.283946759257</v>
      </c>
      <c r="T1020" s="13">
        <f t="shared" si="62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6">
        <f t="shared" si="60"/>
        <v>0.47333333333333333</v>
      </c>
      <c r="P1021">
        <f t="shared" si="61"/>
        <v>53.25</v>
      </c>
      <c r="Q1021" s="7" t="s">
        <v>8319</v>
      </c>
      <c r="R1021" s="7" t="s">
        <v>8321</v>
      </c>
      <c r="S1021" s="13">
        <f t="shared" si="63"/>
        <v>42009.765613425923</v>
      </c>
      <c r="T1021" s="13">
        <f t="shared" si="62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6">
        <f t="shared" si="60"/>
        <v>2.0554838709677421</v>
      </c>
      <c r="P1022">
        <f t="shared" si="61"/>
        <v>106.2</v>
      </c>
      <c r="Q1022" s="7" t="s">
        <v>8325</v>
      </c>
      <c r="R1022" s="7" t="s">
        <v>8330</v>
      </c>
      <c r="S1022" s="13">
        <f t="shared" si="63"/>
        <v>42126.861215277771</v>
      </c>
      <c r="T1022" s="13">
        <f t="shared" si="62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6">
        <f t="shared" si="60"/>
        <v>3.5180366666666667</v>
      </c>
      <c r="P1023">
        <f t="shared" si="61"/>
        <v>22.079728033472804</v>
      </c>
      <c r="Q1023" s="7" t="s">
        <v>8325</v>
      </c>
      <c r="R1023" s="7" t="s">
        <v>8330</v>
      </c>
      <c r="S1023" s="13">
        <f t="shared" si="63"/>
        <v>42271.043645833335</v>
      </c>
      <c r="T1023" s="13">
        <f t="shared" si="62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6">
        <f t="shared" si="60"/>
        <v>1.149</v>
      </c>
      <c r="P1024">
        <f t="shared" si="61"/>
        <v>31.054054054054053</v>
      </c>
      <c r="Q1024" s="7" t="s">
        <v>8325</v>
      </c>
      <c r="R1024" s="7" t="s">
        <v>8330</v>
      </c>
      <c r="S1024" s="13">
        <f t="shared" si="63"/>
        <v>42111.438391203701</v>
      </c>
      <c r="T1024" s="13">
        <f t="shared" si="62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6">
        <f t="shared" si="60"/>
        <v>2.3715000000000002</v>
      </c>
      <c r="P1025">
        <f t="shared" si="61"/>
        <v>36.206106870229007</v>
      </c>
      <c r="Q1025" s="7" t="s">
        <v>8325</v>
      </c>
      <c r="R1025" s="7" t="s">
        <v>8330</v>
      </c>
      <c r="S1025" s="13">
        <f t="shared" si="63"/>
        <v>42145.711354166669</v>
      </c>
      <c r="T1025" s="13">
        <f t="shared" si="62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6">
        <f t="shared" ref="O1026:O1089" si="64">E1026/D1026</f>
        <v>1.1863774999999999</v>
      </c>
      <c r="P1026">
        <f t="shared" ref="P1026:P1089" si="65">E1026/L1026</f>
        <v>388.9762295081967</v>
      </c>
      <c r="Q1026" s="7" t="s">
        <v>8325</v>
      </c>
      <c r="R1026" s="7" t="s">
        <v>8330</v>
      </c>
      <c r="S1026" s="13">
        <f t="shared" si="63"/>
        <v>42370.372256944444</v>
      </c>
      <c r="T1026" s="13">
        <f t="shared" ref="T1026:T1089" si="66">(I1026/86400)+25569+(-5/24)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6">
        <f t="shared" si="64"/>
        <v>1.099283142857143</v>
      </c>
      <c r="P1027">
        <f t="shared" si="65"/>
        <v>71.848571428571432</v>
      </c>
      <c r="Q1027" s="7" t="s">
        <v>8325</v>
      </c>
      <c r="R1027" s="7" t="s">
        <v>8330</v>
      </c>
      <c r="S1027" s="13">
        <f t="shared" ref="S1027:S1090" si="67">(J1027/86400)+25569+(-5/24)</f>
        <v>42049.625428240739</v>
      </c>
      <c r="T1027" s="13">
        <f t="shared" si="66"/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6">
        <f t="shared" si="64"/>
        <v>1.0000828571428571</v>
      </c>
      <c r="P1028">
        <f t="shared" si="65"/>
        <v>57.381803278688523</v>
      </c>
      <c r="Q1028" s="7" t="s">
        <v>8325</v>
      </c>
      <c r="R1028" s="7" t="s">
        <v>8330</v>
      </c>
      <c r="S1028" s="13">
        <f t="shared" si="67"/>
        <v>42426.199259259258</v>
      </c>
      <c r="T1028" s="13">
        <f t="shared" si="66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6">
        <f t="shared" si="64"/>
        <v>1.0309292094387414</v>
      </c>
      <c r="P1029">
        <f t="shared" si="65"/>
        <v>69.666666666666671</v>
      </c>
      <c r="Q1029" s="7" t="s">
        <v>8325</v>
      </c>
      <c r="R1029" s="7" t="s">
        <v>8330</v>
      </c>
      <c r="S1029" s="13">
        <f t="shared" si="67"/>
        <v>41904.825775462959</v>
      </c>
      <c r="T1029" s="13">
        <f t="shared" si="66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6">
        <f t="shared" si="64"/>
        <v>1.1727000000000001</v>
      </c>
      <c r="P1030">
        <f t="shared" si="65"/>
        <v>45.988235294117644</v>
      </c>
      <c r="Q1030" s="7" t="s">
        <v>8325</v>
      </c>
      <c r="R1030" s="7" t="s">
        <v>8330</v>
      </c>
      <c r="S1030" s="13">
        <f t="shared" si="67"/>
        <v>42755.419039351851</v>
      </c>
      <c r="T1030" s="13">
        <f t="shared" si="66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6">
        <f t="shared" si="64"/>
        <v>1.1175999999999999</v>
      </c>
      <c r="P1031">
        <f t="shared" si="65"/>
        <v>79.262411347517727</v>
      </c>
      <c r="Q1031" s="7" t="s">
        <v>8325</v>
      </c>
      <c r="R1031" s="7" t="s">
        <v>8330</v>
      </c>
      <c r="S1031" s="13">
        <f t="shared" si="67"/>
        <v>42044.503553240742</v>
      </c>
      <c r="T1031" s="13">
        <f t="shared" si="66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6">
        <f t="shared" si="64"/>
        <v>3.4209999999999998</v>
      </c>
      <c r="P1032">
        <f t="shared" si="65"/>
        <v>43.031446540880502</v>
      </c>
      <c r="Q1032" s="7" t="s">
        <v>8325</v>
      </c>
      <c r="R1032" s="7" t="s">
        <v>8330</v>
      </c>
      <c r="S1032" s="13">
        <f t="shared" si="67"/>
        <v>42611.274872685179</v>
      </c>
      <c r="T1032" s="13">
        <f t="shared" si="66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6">
        <f t="shared" si="64"/>
        <v>1.0740000000000001</v>
      </c>
      <c r="P1033">
        <f t="shared" si="65"/>
        <v>108.48484848484848</v>
      </c>
      <c r="Q1033" s="7" t="s">
        <v>8325</v>
      </c>
      <c r="R1033" s="7" t="s">
        <v>8330</v>
      </c>
      <c r="S1033" s="13">
        <f t="shared" si="67"/>
        <v>42324.555671296293</v>
      </c>
      <c r="T1033" s="13">
        <f t="shared" si="66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6">
        <f t="shared" si="64"/>
        <v>1.0849703703703704</v>
      </c>
      <c r="P1034">
        <f t="shared" si="65"/>
        <v>61.029583333333335</v>
      </c>
      <c r="Q1034" s="7" t="s">
        <v>8325</v>
      </c>
      <c r="R1034" s="7" t="s">
        <v>8330</v>
      </c>
      <c r="S1034" s="13">
        <f t="shared" si="67"/>
        <v>42514.458622685182</v>
      </c>
      <c r="T1034" s="13">
        <f t="shared" si="66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6">
        <f t="shared" si="64"/>
        <v>1.0286144578313252</v>
      </c>
      <c r="P1035">
        <f t="shared" si="65"/>
        <v>50.592592592592595</v>
      </c>
      <c r="Q1035" s="7" t="s">
        <v>8325</v>
      </c>
      <c r="R1035" s="7" t="s">
        <v>8330</v>
      </c>
      <c r="S1035" s="13">
        <f t="shared" si="67"/>
        <v>42688.52407407407</v>
      </c>
      <c r="T1035" s="13">
        <f t="shared" si="66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6">
        <f t="shared" si="64"/>
        <v>1.3000180000000001</v>
      </c>
      <c r="P1036">
        <f t="shared" si="65"/>
        <v>39.157168674698795</v>
      </c>
      <c r="Q1036" s="7" t="s">
        <v>8325</v>
      </c>
      <c r="R1036" s="7" t="s">
        <v>8330</v>
      </c>
      <c r="S1036" s="13">
        <f t="shared" si="67"/>
        <v>42554.958379629628</v>
      </c>
      <c r="T1036" s="13">
        <f t="shared" si="66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6">
        <f t="shared" si="64"/>
        <v>1.0765217391304347</v>
      </c>
      <c r="P1037">
        <f t="shared" si="65"/>
        <v>65.15789473684211</v>
      </c>
      <c r="Q1037" s="7" t="s">
        <v>8325</v>
      </c>
      <c r="R1037" s="7" t="s">
        <v>8330</v>
      </c>
      <c r="S1037" s="13">
        <f t="shared" si="67"/>
        <v>42016.43310185185</v>
      </c>
      <c r="T1037" s="13">
        <f t="shared" si="66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6">
        <f t="shared" si="64"/>
        <v>1.1236044444444444</v>
      </c>
      <c r="P1038">
        <f t="shared" si="65"/>
        <v>23.963127962085309</v>
      </c>
      <c r="Q1038" s="7" t="s">
        <v>8325</v>
      </c>
      <c r="R1038" s="7" t="s">
        <v>8330</v>
      </c>
      <c r="S1038" s="13">
        <f t="shared" si="67"/>
        <v>41249.240624999999</v>
      </c>
      <c r="T1038" s="13">
        <f t="shared" si="66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6">
        <f t="shared" si="64"/>
        <v>1.0209999999999999</v>
      </c>
      <c r="P1039">
        <f t="shared" si="65"/>
        <v>48.61904761904762</v>
      </c>
      <c r="Q1039" s="7" t="s">
        <v>8325</v>
      </c>
      <c r="R1039" s="7" t="s">
        <v>8330</v>
      </c>
      <c r="S1039" s="13">
        <f t="shared" si="67"/>
        <v>42119.61414351852</v>
      </c>
      <c r="T1039" s="13">
        <f t="shared" si="66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6">
        <f t="shared" si="64"/>
        <v>1.4533333333333334</v>
      </c>
      <c r="P1040">
        <f t="shared" si="65"/>
        <v>35.73770491803279</v>
      </c>
      <c r="Q1040" s="7" t="s">
        <v>8325</v>
      </c>
      <c r="R1040" s="7" t="s">
        <v>8330</v>
      </c>
      <c r="S1040" s="13">
        <f t="shared" si="67"/>
        <v>42418.023414351854</v>
      </c>
      <c r="T1040" s="13">
        <f t="shared" si="66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6">
        <f t="shared" si="64"/>
        <v>1.282</v>
      </c>
      <c r="P1041">
        <f t="shared" si="65"/>
        <v>21.366666666666667</v>
      </c>
      <c r="Q1041" s="7" t="s">
        <v>8325</v>
      </c>
      <c r="R1041" s="7" t="s">
        <v>8330</v>
      </c>
      <c r="S1041" s="13">
        <f t="shared" si="67"/>
        <v>42691.900995370372</v>
      </c>
      <c r="T1041" s="13">
        <f t="shared" si="66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6">
        <f t="shared" si="64"/>
        <v>2.9411764705882353E-3</v>
      </c>
      <c r="P1042">
        <f t="shared" si="65"/>
        <v>250</v>
      </c>
      <c r="Q1042" s="7" t="s">
        <v>8331</v>
      </c>
      <c r="R1042" s="7" t="s">
        <v>8332</v>
      </c>
      <c r="S1042" s="13">
        <f t="shared" si="67"/>
        <v>42579.500104166662</v>
      </c>
      <c r="T1042" s="13">
        <f t="shared" si="66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6">
        <f t="shared" si="64"/>
        <v>0</v>
      </c>
      <c r="P1043" t="e">
        <f t="shared" si="65"/>
        <v>#DIV/0!</v>
      </c>
      <c r="Q1043" s="7" t="s">
        <v>8331</v>
      </c>
      <c r="R1043" s="7" t="s">
        <v>8332</v>
      </c>
      <c r="S1043" s="13">
        <f t="shared" si="67"/>
        <v>41830.851759259254</v>
      </c>
      <c r="T1043" s="13">
        <f t="shared" si="66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6">
        <f t="shared" si="64"/>
        <v>1.5384615384615385E-2</v>
      </c>
      <c r="P1044">
        <f t="shared" si="65"/>
        <v>10</v>
      </c>
      <c r="Q1044" s="7" t="s">
        <v>8331</v>
      </c>
      <c r="R1044" s="7" t="s">
        <v>8332</v>
      </c>
      <c r="S1044" s="13">
        <f t="shared" si="67"/>
        <v>41851.487824074073</v>
      </c>
      <c r="T1044" s="13">
        <f t="shared" si="66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6">
        <f t="shared" si="64"/>
        <v>8.5370000000000001E-2</v>
      </c>
      <c r="P1045">
        <f t="shared" si="65"/>
        <v>29.236301369863014</v>
      </c>
      <c r="Q1045" s="7" t="s">
        <v>8331</v>
      </c>
      <c r="R1045" s="7" t="s">
        <v>8332</v>
      </c>
      <c r="S1045" s="13">
        <f t="shared" si="67"/>
        <v>42114.044618055552</v>
      </c>
      <c r="T1045" s="13">
        <f t="shared" si="66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6">
        <f t="shared" si="64"/>
        <v>8.571428571428571E-4</v>
      </c>
      <c r="P1046">
        <f t="shared" si="65"/>
        <v>3</v>
      </c>
      <c r="Q1046" s="7" t="s">
        <v>8331</v>
      </c>
      <c r="R1046" s="7" t="s">
        <v>8332</v>
      </c>
      <c r="S1046" s="13">
        <f t="shared" si="67"/>
        <v>42011.717604166661</v>
      </c>
      <c r="T1046" s="13">
        <f t="shared" si="66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6">
        <f t="shared" si="64"/>
        <v>2.6599999999999999E-2</v>
      </c>
      <c r="P1047">
        <f t="shared" si="65"/>
        <v>33.25</v>
      </c>
      <c r="Q1047" s="7" t="s">
        <v>8331</v>
      </c>
      <c r="R1047" s="7" t="s">
        <v>8332</v>
      </c>
      <c r="S1047" s="13">
        <f t="shared" si="67"/>
        <v>41844.666087962956</v>
      </c>
      <c r="T1047" s="13">
        <f t="shared" si="66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6">
        <f t="shared" si="64"/>
        <v>0</v>
      </c>
      <c r="P1048" t="e">
        <f t="shared" si="65"/>
        <v>#DIV/0!</v>
      </c>
      <c r="Q1048" s="7" t="s">
        <v>8331</v>
      </c>
      <c r="R1048" s="7" t="s">
        <v>8332</v>
      </c>
      <c r="S1048" s="13">
        <f t="shared" si="67"/>
        <v>42319.643055555549</v>
      </c>
      <c r="T1048" s="13">
        <f t="shared" si="66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6">
        <f t="shared" si="64"/>
        <v>5.0000000000000001E-4</v>
      </c>
      <c r="P1049">
        <f t="shared" si="65"/>
        <v>1</v>
      </c>
      <c r="Q1049" s="7" t="s">
        <v>8331</v>
      </c>
      <c r="R1049" s="7" t="s">
        <v>8332</v>
      </c>
      <c r="S1049" s="13">
        <f t="shared" si="67"/>
        <v>41918.610127314816</v>
      </c>
      <c r="T1049" s="13">
        <f t="shared" si="66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6">
        <f t="shared" si="64"/>
        <v>1.4133333333333333E-2</v>
      </c>
      <c r="P1050">
        <f t="shared" si="65"/>
        <v>53</v>
      </c>
      <c r="Q1050" s="7" t="s">
        <v>8331</v>
      </c>
      <c r="R1050" s="7" t="s">
        <v>8332</v>
      </c>
      <c r="S1050" s="13">
        <f t="shared" si="67"/>
        <v>42597.844780092586</v>
      </c>
      <c r="T1050" s="13">
        <f t="shared" si="66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6">
        <f t="shared" si="64"/>
        <v>0</v>
      </c>
      <c r="P1051" t="e">
        <f t="shared" si="65"/>
        <v>#DIV/0!</v>
      </c>
      <c r="Q1051" s="7" t="s">
        <v>8331</v>
      </c>
      <c r="R1051" s="7" t="s">
        <v>8332</v>
      </c>
      <c r="S1051" s="13">
        <f t="shared" si="67"/>
        <v>42382.222743055558</v>
      </c>
      <c r="T1051" s="13">
        <f t="shared" si="66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6">
        <f t="shared" si="64"/>
        <v>0</v>
      </c>
      <c r="P1052" t="e">
        <f t="shared" si="65"/>
        <v>#DIV/0!</v>
      </c>
      <c r="Q1052" s="7" t="s">
        <v>8331</v>
      </c>
      <c r="R1052" s="7" t="s">
        <v>8332</v>
      </c>
      <c r="S1052" s="13">
        <f t="shared" si="67"/>
        <v>42231.588854166665</v>
      </c>
      <c r="T1052" s="13">
        <f t="shared" si="66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6">
        <f t="shared" si="64"/>
        <v>0</v>
      </c>
      <c r="P1053" t="e">
        <f t="shared" si="65"/>
        <v>#DIV/0!</v>
      </c>
      <c r="Q1053" s="7" t="s">
        <v>8331</v>
      </c>
      <c r="R1053" s="7" t="s">
        <v>8332</v>
      </c>
      <c r="S1053" s="13">
        <f t="shared" si="67"/>
        <v>41849.805844907409</v>
      </c>
      <c r="T1053" s="13">
        <f t="shared" si="66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6">
        <f t="shared" si="64"/>
        <v>0</v>
      </c>
      <c r="P1054" t="e">
        <f t="shared" si="65"/>
        <v>#DIV/0!</v>
      </c>
      <c r="Q1054" s="7" t="s">
        <v>8331</v>
      </c>
      <c r="R1054" s="7" t="s">
        <v>8332</v>
      </c>
      <c r="S1054" s="13">
        <f t="shared" si="67"/>
        <v>42483.589062499996</v>
      </c>
      <c r="T1054" s="13">
        <f t="shared" si="66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6">
        <f t="shared" si="64"/>
        <v>0.01</v>
      </c>
      <c r="P1055">
        <f t="shared" si="65"/>
        <v>15</v>
      </c>
      <c r="Q1055" s="7" t="s">
        <v>8331</v>
      </c>
      <c r="R1055" s="7" t="s">
        <v>8332</v>
      </c>
      <c r="S1055" s="13">
        <f t="shared" si="67"/>
        <v>42774.964490740742</v>
      </c>
      <c r="T1055" s="13">
        <f t="shared" si="66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6">
        <f t="shared" si="64"/>
        <v>0</v>
      </c>
      <c r="P1056" t="e">
        <f t="shared" si="65"/>
        <v>#DIV/0!</v>
      </c>
      <c r="Q1056" s="7" t="s">
        <v>8331</v>
      </c>
      <c r="R1056" s="7" t="s">
        <v>8332</v>
      </c>
      <c r="S1056" s="13">
        <f t="shared" si="67"/>
        <v>41831.643506944441</v>
      </c>
      <c r="T1056" s="13">
        <f t="shared" si="66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6">
        <f t="shared" si="64"/>
        <v>0</v>
      </c>
      <c r="P1057" t="e">
        <f t="shared" si="65"/>
        <v>#DIV/0!</v>
      </c>
      <c r="Q1057" s="7" t="s">
        <v>8331</v>
      </c>
      <c r="R1057" s="7" t="s">
        <v>8332</v>
      </c>
      <c r="S1057" s="13">
        <f t="shared" si="67"/>
        <v>42406.784085648142</v>
      </c>
      <c r="T1057" s="13">
        <f t="shared" si="66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6">
        <f t="shared" si="64"/>
        <v>0</v>
      </c>
      <c r="P1058" t="e">
        <f t="shared" si="65"/>
        <v>#DIV/0!</v>
      </c>
      <c r="Q1058" s="7" t="s">
        <v>8331</v>
      </c>
      <c r="R1058" s="7" t="s">
        <v>8332</v>
      </c>
      <c r="S1058" s="13">
        <f t="shared" si="67"/>
        <v>42058.511307870365</v>
      </c>
      <c r="T1058" s="13">
        <f t="shared" si="66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6">
        <f t="shared" si="64"/>
        <v>0</v>
      </c>
      <c r="P1059" t="e">
        <f t="shared" si="65"/>
        <v>#DIV/0!</v>
      </c>
      <c r="Q1059" s="7" t="s">
        <v>8331</v>
      </c>
      <c r="R1059" s="7" t="s">
        <v>8332</v>
      </c>
      <c r="S1059" s="13">
        <f t="shared" si="67"/>
        <v>42678.662997685184</v>
      </c>
      <c r="T1059" s="13">
        <f t="shared" si="66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6">
        <f t="shared" si="64"/>
        <v>0</v>
      </c>
      <c r="P1060" t="e">
        <f t="shared" si="65"/>
        <v>#DIV/0!</v>
      </c>
      <c r="Q1060" s="7" t="s">
        <v>8331</v>
      </c>
      <c r="R1060" s="7" t="s">
        <v>8332</v>
      </c>
      <c r="S1060" s="13">
        <f t="shared" si="67"/>
        <v>42047.692627314813</v>
      </c>
      <c r="T1060" s="13">
        <f t="shared" si="66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6">
        <f t="shared" si="64"/>
        <v>0</v>
      </c>
      <c r="P1061" t="e">
        <f t="shared" si="65"/>
        <v>#DIV/0!</v>
      </c>
      <c r="Q1061" s="7" t="s">
        <v>8331</v>
      </c>
      <c r="R1061" s="7" t="s">
        <v>8332</v>
      </c>
      <c r="S1061" s="13">
        <f t="shared" si="67"/>
        <v>42046.581666666665</v>
      </c>
      <c r="T1061" s="13">
        <f t="shared" si="66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6">
        <f t="shared" si="64"/>
        <v>0.01</v>
      </c>
      <c r="P1062">
        <f t="shared" si="65"/>
        <v>50</v>
      </c>
      <c r="Q1062" s="7" t="s">
        <v>8331</v>
      </c>
      <c r="R1062" s="7" t="s">
        <v>8332</v>
      </c>
      <c r="S1062" s="13">
        <f t="shared" si="67"/>
        <v>42079.704780092587</v>
      </c>
      <c r="T1062" s="13">
        <f t="shared" si="66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6">
        <f t="shared" si="64"/>
        <v>0</v>
      </c>
      <c r="P1063" t="e">
        <f t="shared" si="65"/>
        <v>#DIV/0!</v>
      </c>
      <c r="Q1063" s="7" t="s">
        <v>8331</v>
      </c>
      <c r="R1063" s="7" t="s">
        <v>8332</v>
      </c>
      <c r="S1063" s="13">
        <f t="shared" si="67"/>
        <v>42432.068379629629</v>
      </c>
      <c r="T1063" s="13">
        <f t="shared" si="66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6">
        <f t="shared" si="64"/>
        <v>0.95477386934673369</v>
      </c>
      <c r="P1064">
        <f t="shared" si="65"/>
        <v>47.5</v>
      </c>
      <c r="Q1064" s="7" t="s">
        <v>8331</v>
      </c>
      <c r="R1064" s="7" t="s">
        <v>8332</v>
      </c>
      <c r="S1064" s="13">
        <f t="shared" si="67"/>
        <v>42556.598854166667</v>
      </c>
      <c r="T1064" s="13">
        <f t="shared" si="66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6">
        <f t="shared" si="64"/>
        <v>0</v>
      </c>
      <c r="P1065" t="e">
        <f t="shared" si="65"/>
        <v>#DIV/0!</v>
      </c>
      <c r="Q1065" s="7" t="s">
        <v>8331</v>
      </c>
      <c r="R1065" s="7" t="s">
        <v>8332</v>
      </c>
      <c r="S1065" s="13">
        <f t="shared" si="67"/>
        <v>42582.822476851848</v>
      </c>
      <c r="T1065" s="13">
        <f t="shared" si="66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6">
        <f t="shared" si="64"/>
        <v>8.9744444444444446E-2</v>
      </c>
      <c r="P1066">
        <f t="shared" si="65"/>
        <v>65.666666666666671</v>
      </c>
      <c r="Q1066" s="7" t="s">
        <v>8333</v>
      </c>
      <c r="R1066" s="7" t="s">
        <v>8334</v>
      </c>
      <c r="S1066" s="13">
        <f t="shared" si="67"/>
        <v>41417.019710648143</v>
      </c>
      <c r="T1066" s="13">
        <f t="shared" si="66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6">
        <f t="shared" si="64"/>
        <v>2.7E-2</v>
      </c>
      <c r="P1067">
        <f t="shared" si="65"/>
        <v>16.2</v>
      </c>
      <c r="Q1067" s="7" t="s">
        <v>8333</v>
      </c>
      <c r="R1067" s="7" t="s">
        <v>8334</v>
      </c>
      <c r="S1067" s="13">
        <f t="shared" si="67"/>
        <v>41661.172708333332</v>
      </c>
      <c r="T1067" s="13">
        <f t="shared" si="66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6">
        <f t="shared" si="64"/>
        <v>3.3673333333333333E-2</v>
      </c>
      <c r="P1068">
        <f t="shared" si="65"/>
        <v>34.128378378378379</v>
      </c>
      <c r="Q1068" s="7" t="s">
        <v>8333</v>
      </c>
      <c r="R1068" s="7" t="s">
        <v>8334</v>
      </c>
      <c r="S1068" s="13">
        <f t="shared" si="67"/>
        <v>41445.754421296289</v>
      </c>
      <c r="T1068" s="13">
        <f t="shared" si="66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6">
        <f t="shared" si="64"/>
        <v>0.26</v>
      </c>
      <c r="P1069">
        <f t="shared" si="65"/>
        <v>13</v>
      </c>
      <c r="Q1069" s="7" t="s">
        <v>8333</v>
      </c>
      <c r="R1069" s="7" t="s">
        <v>8334</v>
      </c>
      <c r="S1069" s="13">
        <f t="shared" si="67"/>
        <v>41599.647349537037</v>
      </c>
      <c r="T1069" s="13">
        <f t="shared" si="66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6">
        <f t="shared" si="64"/>
        <v>1.5E-3</v>
      </c>
      <c r="P1070">
        <f t="shared" si="65"/>
        <v>11.25</v>
      </c>
      <c r="Q1070" s="7" t="s">
        <v>8333</v>
      </c>
      <c r="R1070" s="7" t="s">
        <v>8334</v>
      </c>
      <c r="S1070" s="13">
        <f t="shared" si="67"/>
        <v>42440.162777777776</v>
      </c>
      <c r="T1070" s="13">
        <f t="shared" si="66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6">
        <f t="shared" si="64"/>
        <v>0.38636363636363635</v>
      </c>
      <c r="P1071">
        <f t="shared" si="65"/>
        <v>40.476190476190474</v>
      </c>
      <c r="Q1071" s="7" t="s">
        <v>8333</v>
      </c>
      <c r="R1071" s="7" t="s">
        <v>8334</v>
      </c>
      <c r="S1071" s="13">
        <f t="shared" si="67"/>
        <v>41572.021516203698</v>
      </c>
      <c r="T1071" s="13">
        <f t="shared" si="66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6">
        <f t="shared" si="64"/>
        <v>7.0000000000000001E-3</v>
      </c>
      <c r="P1072">
        <f t="shared" si="65"/>
        <v>35</v>
      </c>
      <c r="Q1072" s="7" t="s">
        <v>8333</v>
      </c>
      <c r="R1072" s="7" t="s">
        <v>8334</v>
      </c>
      <c r="S1072" s="13">
        <f t="shared" si="67"/>
        <v>41162.803495370368</v>
      </c>
      <c r="T1072" s="13">
        <f t="shared" si="66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6">
        <f t="shared" si="64"/>
        <v>0</v>
      </c>
      <c r="P1073" t="e">
        <f t="shared" si="65"/>
        <v>#DIV/0!</v>
      </c>
      <c r="Q1073" s="7" t="s">
        <v>8333</v>
      </c>
      <c r="R1073" s="7" t="s">
        <v>8334</v>
      </c>
      <c r="S1073" s="13">
        <f t="shared" si="67"/>
        <v>42295.545057870368</v>
      </c>
      <c r="T1073" s="13">
        <f t="shared" si="66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6">
        <f t="shared" si="64"/>
        <v>6.8000000000000005E-4</v>
      </c>
      <c r="P1074">
        <f t="shared" si="65"/>
        <v>12.75</v>
      </c>
      <c r="Q1074" s="7" t="s">
        <v>8333</v>
      </c>
      <c r="R1074" s="7" t="s">
        <v>8334</v>
      </c>
      <c r="S1074" s="13">
        <f t="shared" si="67"/>
        <v>41645.623807870368</v>
      </c>
      <c r="T1074" s="13">
        <f t="shared" si="66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6">
        <f t="shared" si="64"/>
        <v>1.3333333333333334E-2</v>
      </c>
      <c r="P1075">
        <f t="shared" si="65"/>
        <v>10</v>
      </c>
      <c r="Q1075" s="7" t="s">
        <v>8333</v>
      </c>
      <c r="R1075" s="7" t="s">
        <v>8334</v>
      </c>
      <c r="S1075" s="13">
        <f t="shared" si="67"/>
        <v>40802.756261574068</v>
      </c>
      <c r="T1075" s="13">
        <f t="shared" si="66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6">
        <f t="shared" si="64"/>
        <v>6.3092592592592589E-2</v>
      </c>
      <c r="P1076">
        <f t="shared" si="65"/>
        <v>113.56666666666666</v>
      </c>
      <c r="Q1076" s="7" t="s">
        <v>8333</v>
      </c>
      <c r="R1076" s="7" t="s">
        <v>8334</v>
      </c>
      <c r="S1076" s="13">
        <f t="shared" si="67"/>
        <v>41612.964641203704</v>
      </c>
      <c r="T1076" s="13">
        <f t="shared" si="66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6">
        <f t="shared" si="64"/>
        <v>4.4999999999999998E-2</v>
      </c>
      <c r="P1077">
        <f t="shared" si="65"/>
        <v>15</v>
      </c>
      <c r="Q1077" s="7" t="s">
        <v>8333</v>
      </c>
      <c r="R1077" s="7" t="s">
        <v>8334</v>
      </c>
      <c r="S1077" s="13">
        <f t="shared" si="67"/>
        <v>41005.695787037032</v>
      </c>
      <c r="T1077" s="13">
        <f t="shared" si="66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6">
        <f t="shared" si="64"/>
        <v>0.62765333333333329</v>
      </c>
      <c r="P1078">
        <f t="shared" si="65"/>
        <v>48.281025641025643</v>
      </c>
      <c r="Q1078" s="7" t="s">
        <v>8333</v>
      </c>
      <c r="R1078" s="7" t="s">
        <v>8334</v>
      </c>
      <c r="S1078" s="13">
        <f t="shared" si="67"/>
        <v>41838.169560185182</v>
      </c>
      <c r="T1078" s="13">
        <f t="shared" si="66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6">
        <f t="shared" si="64"/>
        <v>0.29376000000000002</v>
      </c>
      <c r="P1079">
        <f t="shared" si="65"/>
        <v>43.976047904191617</v>
      </c>
      <c r="Q1079" s="7" t="s">
        <v>8333</v>
      </c>
      <c r="R1079" s="7" t="s">
        <v>8334</v>
      </c>
      <c r="S1079" s="13">
        <f t="shared" si="67"/>
        <v>42352.958460648144</v>
      </c>
      <c r="T1079" s="13">
        <f t="shared" si="66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6">
        <f t="shared" si="64"/>
        <v>7.4999999999999997E-2</v>
      </c>
      <c r="P1080">
        <f t="shared" si="65"/>
        <v>9</v>
      </c>
      <c r="Q1080" s="7" t="s">
        <v>8333</v>
      </c>
      <c r="R1080" s="7" t="s">
        <v>8334</v>
      </c>
      <c r="S1080" s="13">
        <f t="shared" si="67"/>
        <v>40700.987511574072</v>
      </c>
      <c r="T1080" s="13">
        <f t="shared" si="66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6">
        <f t="shared" si="64"/>
        <v>2.6076923076923077E-2</v>
      </c>
      <c r="P1081">
        <f t="shared" si="65"/>
        <v>37.666666666666664</v>
      </c>
      <c r="Q1081" s="7" t="s">
        <v>8333</v>
      </c>
      <c r="R1081" s="7" t="s">
        <v>8334</v>
      </c>
      <c r="S1081" s="13">
        <f t="shared" si="67"/>
        <v>42479.358055555553</v>
      </c>
      <c r="T1081" s="13">
        <f t="shared" si="66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6">
        <f t="shared" si="64"/>
        <v>9.1050000000000006E-2</v>
      </c>
      <c r="P1082">
        <f t="shared" si="65"/>
        <v>18.581632653061224</v>
      </c>
      <c r="Q1082" s="7" t="s">
        <v>8333</v>
      </c>
      <c r="R1082" s="7" t="s">
        <v>8334</v>
      </c>
      <c r="S1082" s="13">
        <f t="shared" si="67"/>
        <v>41739.929780092592</v>
      </c>
      <c r="T1082" s="13">
        <f t="shared" si="66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6">
        <f t="shared" si="64"/>
        <v>1.7647058823529413E-4</v>
      </c>
      <c r="P1083">
        <f t="shared" si="65"/>
        <v>3</v>
      </c>
      <c r="Q1083" s="7" t="s">
        <v>8333</v>
      </c>
      <c r="R1083" s="7" t="s">
        <v>8334</v>
      </c>
      <c r="S1083" s="13">
        <f t="shared" si="67"/>
        <v>42002.718657407408</v>
      </c>
      <c r="T1083" s="13">
        <f t="shared" si="66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6">
        <f t="shared" si="64"/>
        <v>5.5999999999999999E-3</v>
      </c>
      <c r="P1084">
        <f t="shared" si="65"/>
        <v>18.666666666666668</v>
      </c>
      <c r="Q1084" s="7" t="s">
        <v>8333</v>
      </c>
      <c r="R1084" s="7" t="s">
        <v>8334</v>
      </c>
      <c r="S1084" s="13">
        <f t="shared" si="67"/>
        <v>41101.697777777772</v>
      </c>
      <c r="T1084" s="13">
        <f t="shared" si="66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6">
        <f t="shared" si="64"/>
        <v>8.2000000000000007E-3</v>
      </c>
      <c r="P1085">
        <f t="shared" si="65"/>
        <v>410</v>
      </c>
      <c r="Q1085" s="7" t="s">
        <v>8333</v>
      </c>
      <c r="R1085" s="7" t="s">
        <v>8334</v>
      </c>
      <c r="S1085" s="13">
        <f t="shared" si="67"/>
        <v>41793.451192129629</v>
      </c>
      <c r="T1085" s="13">
        <f t="shared" si="66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6">
        <f t="shared" si="64"/>
        <v>0</v>
      </c>
      <c r="P1086" t="e">
        <f t="shared" si="65"/>
        <v>#DIV/0!</v>
      </c>
      <c r="Q1086" s="7" t="s">
        <v>8333</v>
      </c>
      <c r="R1086" s="7" t="s">
        <v>8334</v>
      </c>
      <c r="S1086" s="13">
        <f t="shared" si="67"/>
        <v>41829.703749999993</v>
      </c>
      <c r="T1086" s="13">
        <f t="shared" si="66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6">
        <f t="shared" si="64"/>
        <v>3.4200000000000001E-2</v>
      </c>
      <c r="P1087">
        <f t="shared" si="65"/>
        <v>114</v>
      </c>
      <c r="Q1087" s="7" t="s">
        <v>8333</v>
      </c>
      <c r="R1087" s="7" t="s">
        <v>8334</v>
      </c>
      <c r="S1087" s="13">
        <f t="shared" si="67"/>
        <v>42413.462673611109</v>
      </c>
      <c r="T1087" s="13">
        <f t="shared" si="66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6">
        <f t="shared" si="64"/>
        <v>8.3333333333333339E-4</v>
      </c>
      <c r="P1088">
        <f t="shared" si="65"/>
        <v>7.5</v>
      </c>
      <c r="Q1088" s="7" t="s">
        <v>8333</v>
      </c>
      <c r="R1088" s="7" t="s">
        <v>8334</v>
      </c>
      <c r="S1088" s="13">
        <f t="shared" si="67"/>
        <v>41845.658460648148</v>
      </c>
      <c r="T1088" s="13">
        <f t="shared" si="66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6">
        <f t="shared" si="64"/>
        <v>0</v>
      </c>
      <c r="P1089" t="e">
        <f t="shared" si="65"/>
        <v>#DIV/0!</v>
      </c>
      <c r="Q1089" s="7" t="s">
        <v>8333</v>
      </c>
      <c r="R1089" s="7" t="s">
        <v>8334</v>
      </c>
      <c r="S1089" s="13">
        <f t="shared" si="67"/>
        <v>41775.505636574067</v>
      </c>
      <c r="T1089" s="13">
        <f t="shared" si="66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6">
        <f t="shared" ref="O1090:O1153" si="68">E1090/D1090</f>
        <v>0.14182977777777778</v>
      </c>
      <c r="P1090">
        <f t="shared" ref="P1090:P1153" si="69">E1090/L1090</f>
        <v>43.41727891156463</v>
      </c>
      <c r="Q1090" s="7" t="s">
        <v>8333</v>
      </c>
      <c r="R1090" s="7" t="s">
        <v>8334</v>
      </c>
      <c r="S1090" s="13">
        <f t="shared" si="67"/>
        <v>41723.591053240736</v>
      </c>
      <c r="T1090" s="13">
        <f t="shared" ref="T1090:T1153" si="70">(I1090/86400)+25569+(-5/24)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6">
        <f t="shared" si="68"/>
        <v>7.8266666666666665E-2</v>
      </c>
      <c r="P1091">
        <f t="shared" si="69"/>
        <v>23.959183673469386</v>
      </c>
      <c r="Q1091" s="7" t="s">
        <v>8333</v>
      </c>
      <c r="R1091" s="7" t="s">
        <v>8334</v>
      </c>
      <c r="S1091" s="13">
        <f t="shared" ref="S1091:S1154" si="71">(J1091/86400)+25569+(-5/24)</f>
        <v>42150.981192129628</v>
      </c>
      <c r="T1091" s="13">
        <f t="shared" si="70"/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6">
        <f t="shared" si="68"/>
        <v>3.8464497269020693E-4</v>
      </c>
      <c r="P1092">
        <f t="shared" si="69"/>
        <v>5</v>
      </c>
      <c r="Q1092" s="7" t="s">
        <v>8333</v>
      </c>
      <c r="R1092" s="7" t="s">
        <v>8334</v>
      </c>
      <c r="S1092" s="13">
        <f t="shared" si="71"/>
        <v>42122.977465277778</v>
      </c>
      <c r="T1092" s="13">
        <f t="shared" si="70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6">
        <f t="shared" si="68"/>
        <v>0.125</v>
      </c>
      <c r="P1093">
        <f t="shared" si="69"/>
        <v>12.5</v>
      </c>
      <c r="Q1093" s="7" t="s">
        <v>8333</v>
      </c>
      <c r="R1093" s="7" t="s">
        <v>8334</v>
      </c>
      <c r="S1093" s="13">
        <f t="shared" si="71"/>
        <v>42440.611944444441</v>
      </c>
      <c r="T1093" s="13">
        <f t="shared" si="70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6">
        <f t="shared" si="68"/>
        <v>1.0500000000000001E-2</v>
      </c>
      <c r="P1094">
        <f t="shared" si="69"/>
        <v>3</v>
      </c>
      <c r="Q1094" s="7" t="s">
        <v>8333</v>
      </c>
      <c r="R1094" s="7" t="s">
        <v>8334</v>
      </c>
      <c r="S1094" s="13">
        <f t="shared" si="71"/>
        <v>41249.817569444444</v>
      </c>
      <c r="T1094" s="13">
        <f t="shared" si="70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6">
        <f t="shared" si="68"/>
        <v>0.14083333333333334</v>
      </c>
      <c r="P1095">
        <f t="shared" si="69"/>
        <v>10.5625</v>
      </c>
      <c r="Q1095" s="7" t="s">
        <v>8333</v>
      </c>
      <c r="R1095" s="7" t="s">
        <v>8334</v>
      </c>
      <c r="S1095" s="13">
        <f t="shared" si="71"/>
        <v>42396.765474537031</v>
      </c>
      <c r="T1095" s="13">
        <f t="shared" si="70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6">
        <f t="shared" si="68"/>
        <v>0.18300055555555556</v>
      </c>
      <c r="P1096">
        <f t="shared" si="69"/>
        <v>122.00037037037038</v>
      </c>
      <c r="Q1096" s="7" t="s">
        <v>8333</v>
      </c>
      <c r="R1096" s="7" t="s">
        <v>8334</v>
      </c>
      <c r="S1096" s="13">
        <f t="shared" si="71"/>
        <v>40795.505011574074</v>
      </c>
      <c r="T1096" s="13">
        <f t="shared" si="70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6">
        <f t="shared" si="68"/>
        <v>5.0347999999999997E-2</v>
      </c>
      <c r="P1097">
        <f t="shared" si="69"/>
        <v>267.80851063829789</v>
      </c>
      <c r="Q1097" s="7" t="s">
        <v>8333</v>
      </c>
      <c r="R1097" s="7" t="s">
        <v>8334</v>
      </c>
      <c r="S1097" s="13">
        <f t="shared" si="71"/>
        <v>41486.328935185185</v>
      </c>
      <c r="T1097" s="13">
        <f t="shared" si="70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6">
        <f t="shared" si="68"/>
        <v>0.17933333333333334</v>
      </c>
      <c r="P1098">
        <f t="shared" si="69"/>
        <v>74.206896551724142</v>
      </c>
      <c r="Q1098" s="7" t="s">
        <v>8333</v>
      </c>
      <c r="R1098" s="7" t="s">
        <v>8334</v>
      </c>
      <c r="S1098" s="13">
        <f t="shared" si="71"/>
        <v>41885.309652777774</v>
      </c>
      <c r="T1098" s="13">
        <f t="shared" si="70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6">
        <f t="shared" si="68"/>
        <v>4.6999999999999999E-4</v>
      </c>
      <c r="P1099">
        <f t="shared" si="69"/>
        <v>6.7142857142857144</v>
      </c>
      <c r="Q1099" s="7" t="s">
        <v>8333</v>
      </c>
      <c r="R1099" s="7" t="s">
        <v>8334</v>
      </c>
      <c r="S1099" s="13">
        <f t="shared" si="71"/>
        <v>41660.584224537037</v>
      </c>
      <c r="T1099" s="13">
        <f t="shared" si="70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6">
        <f t="shared" si="68"/>
        <v>7.2120000000000004E-2</v>
      </c>
      <c r="P1100">
        <f t="shared" si="69"/>
        <v>81.954545454545453</v>
      </c>
      <c r="Q1100" s="7" t="s">
        <v>8333</v>
      </c>
      <c r="R1100" s="7" t="s">
        <v>8334</v>
      </c>
      <c r="S1100" s="13">
        <f t="shared" si="71"/>
        <v>41712.554340277777</v>
      </c>
      <c r="T1100" s="13">
        <f t="shared" si="70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6">
        <f t="shared" si="68"/>
        <v>5.0000000000000001E-3</v>
      </c>
      <c r="P1101">
        <f t="shared" si="69"/>
        <v>25</v>
      </c>
      <c r="Q1101" s="7" t="s">
        <v>8333</v>
      </c>
      <c r="R1101" s="7" t="s">
        <v>8334</v>
      </c>
      <c r="S1101" s="13">
        <f t="shared" si="71"/>
        <v>42107.628101851849</v>
      </c>
      <c r="T1101" s="13">
        <f t="shared" si="70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6">
        <f t="shared" si="68"/>
        <v>2.5000000000000001E-2</v>
      </c>
      <c r="P1102">
        <f t="shared" si="69"/>
        <v>10</v>
      </c>
      <c r="Q1102" s="7" t="s">
        <v>8333</v>
      </c>
      <c r="R1102" s="7" t="s">
        <v>8334</v>
      </c>
      <c r="S1102" s="13">
        <f t="shared" si="71"/>
        <v>42383.902442129627</v>
      </c>
      <c r="T1102" s="13">
        <f t="shared" si="70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6">
        <f t="shared" si="68"/>
        <v>4.0999999999999999E-4</v>
      </c>
      <c r="P1103">
        <f t="shared" si="69"/>
        <v>6.833333333333333</v>
      </c>
      <c r="Q1103" s="7" t="s">
        <v>8333</v>
      </c>
      <c r="R1103" s="7" t="s">
        <v>8334</v>
      </c>
      <c r="S1103" s="13">
        <f t="shared" si="71"/>
        <v>42538.564097222225</v>
      </c>
      <c r="T1103" s="13">
        <f t="shared" si="70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6">
        <f t="shared" si="68"/>
        <v>5.3124999999999999E-2</v>
      </c>
      <c r="P1104">
        <f t="shared" si="69"/>
        <v>17.708333333333332</v>
      </c>
      <c r="Q1104" s="7" t="s">
        <v>8333</v>
      </c>
      <c r="R1104" s="7" t="s">
        <v>8334</v>
      </c>
      <c r="S1104" s="13">
        <f t="shared" si="71"/>
        <v>41576.837094907409</v>
      </c>
      <c r="T1104" s="13">
        <f t="shared" si="70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6">
        <f t="shared" si="68"/>
        <v>1.6199999999999999E-2</v>
      </c>
      <c r="P1105">
        <f t="shared" si="69"/>
        <v>16.2</v>
      </c>
      <c r="Q1105" s="7" t="s">
        <v>8333</v>
      </c>
      <c r="R1105" s="7" t="s">
        <v>8334</v>
      </c>
      <c r="S1105" s="13">
        <f t="shared" si="71"/>
        <v>42479.013773148145</v>
      </c>
      <c r="T1105" s="13">
        <f t="shared" si="70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6">
        <f t="shared" si="68"/>
        <v>4.9516666666666667E-2</v>
      </c>
      <c r="P1106">
        <f t="shared" si="69"/>
        <v>80.297297297297291</v>
      </c>
      <c r="Q1106" s="7" t="s">
        <v>8333</v>
      </c>
      <c r="R1106" s="7" t="s">
        <v>8334</v>
      </c>
      <c r="S1106" s="13">
        <f t="shared" si="71"/>
        <v>41771.201631944445</v>
      </c>
      <c r="T1106" s="13">
        <f t="shared" si="70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6">
        <f t="shared" si="68"/>
        <v>1.5900000000000001E-3</v>
      </c>
      <c r="P1107">
        <f t="shared" si="69"/>
        <v>71.55</v>
      </c>
      <c r="Q1107" s="7" t="s">
        <v>8333</v>
      </c>
      <c r="R1107" s="7" t="s">
        <v>8334</v>
      </c>
      <c r="S1107" s="13">
        <f t="shared" si="71"/>
        <v>41691.927395833329</v>
      </c>
      <c r="T1107" s="13">
        <f t="shared" si="70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6">
        <f t="shared" si="68"/>
        <v>0.41249999999999998</v>
      </c>
      <c r="P1108">
        <f t="shared" si="69"/>
        <v>23.571428571428573</v>
      </c>
      <c r="Q1108" s="7" t="s">
        <v>8333</v>
      </c>
      <c r="R1108" s="7" t="s">
        <v>8334</v>
      </c>
      <c r="S1108" s="13">
        <f t="shared" si="71"/>
        <v>40973.532118055555</v>
      </c>
      <c r="T1108" s="13">
        <f t="shared" si="70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6">
        <f t="shared" si="68"/>
        <v>0</v>
      </c>
      <c r="P1109" t="e">
        <f t="shared" si="69"/>
        <v>#DIV/0!</v>
      </c>
      <c r="Q1109" s="7" t="s">
        <v>8333</v>
      </c>
      <c r="R1109" s="7" t="s">
        <v>8334</v>
      </c>
      <c r="S1109" s="13">
        <f t="shared" si="71"/>
        <v>41813.653055555551</v>
      </c>
      <c r="T1109" s="13">
        <f t="shared" si="70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6">
        <f t="shared" si="68"/>
        <v>2.93E-2</v>
      </c>
      <c r="P1110">
        <f t="shared" si="69"/>
        <v>34.88095238095238</v>
      </c>
      <c r="Q1110" s="7" t="s">
        <v>8333</v>
      </c>
      <c r="R1110" s="7" t="s">
        <v>8334</v>
      </c>
      <c r="S1110" s="13">
        <f t="shared" si="71"/>
        <v>40952.42864583333</v>
      </c>
      <c r="T1110" s="13">
        <f t="shared" si="70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6">
        <f t="shared" si="68"/>
        <v>4.4999999999999997E-3</v>
      </c>
      <c r="P1111">
        <f t="shared" si="69"/>
        <v>15</v>
      </c>
      <c r="Q1111" s="7" t="s">
        <v>8333</v>
      </c>
      <c r="R1111" s="7" t="s">
        <v>8334</v>
      </c>
      <c r="S1111" s="13">
        <f t="shared" si="71"/>
        <v>42662.543865740743</v>
      </c>
      <c r="T1111" s="13">
        <f t="shared" si="70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6">
        <f t="shared" si="68"/>
        <v>5.1000000000000004E-3</v>
      </c>
      <c r="P1112">
        <f t="shared" si="69"/>
        <v>23.181818181818183</v>
      </c>
      <c r="Q1112" s="7" t="s">
        <v>8333</v>
      </c>
      <c r="R1112" s="7" t="s">
        <v>8334</v>
      </c>
      <c r="S1112" s="13">
        <f t="shared" si="71"/>
        <v>41220.72479166666</v>
      </c>
      <c r="T1112" s="13">
        <f t="shared" si="70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6">
        <f t="shared" si="68"/>
        <v>4.0000000000000002E-4</v>
      </c>
      <c r="P1113">
        <f t="shared" si="69"/>
        <v>1</v>
      </c>
      <c r="Q1113" s="7" t="s">
        <v>8333</v>
      </c>
      <c r="R1113" s="7" t="s">
        <v>8334</v>
      </c>
      <c r="S1113" s="13">
        <f t="shared" si="71"/>
        <v>42346.995254629626</v>
      </c>
      <c r="T1113" s="13">
        <f t="shared" si="70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6">
        <f t="shared" si="68"/>
        <v>0.35537409090909089</v>
      </c>
      <c r="P1114">
        <f t="shared" si="69"/>
        <v>100.23371794871794</v>
      </c>
      <c r="Q1114" s="7" t="s">
        <v>8333</v>
      </c>
      <c r="R1114" s="7" t="s">
        <v>8334</v>
      </c>
      <c r="S1114" s="13">
        <f t="shared" si="71"/>
        <v>41963.551053240742</v>
      </c>
      <c r="T1114" s="13">
        <f t="shared" si="70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6">
        <f t="shared" si="68"/>
        <v>5.0000000000000001E-3</v>
      </c>
      <c r="P1115">
        <f t="shared" si="69"/>
        <v>5</v>
      </c>
      <c r="Q1115" s="7" t="s">
        <v>8333</v>
      </c>
      <c r="R1115" s="7" t="s">
        <v>8334</v>
      </c>
      <c r="S1115" s="13">
        <f t="shared" si="71"/>
        <v>41835.768749999996</v>
      </c>
      <c r="T1115" s="13">
        <f t="shared" si="70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6">
        <f t="shared" si="68"/>
        <v>1.6666666666666668E-3</v>
      </c>
      <c r="P1116">
        <f t="shared" si="69"/>
        <v>3.3333333333333335</v>
      </c>
      <c r="Q1116" s="7" t="s">
        <v>8333</v>
      </c>
      <c r="R1116" s="7" t="s">
        <v>8334</v>
      </c>
      <c r="S1116" s="13">
        <f t="shared" si="71"/>
        <v>41526.13758101852</v>
      </c>
      <c r="T1116" s="13">
        <f t="shared" si="70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6">
        <f t="shared" si="68"/>
        <v>1.325E-3</v>
      </c>
      <c r="P1117">
        <f t="shared" si="69"/>
        <v>13.25</v>
      </c>
      <c r="Q1117" s="7" t="s">
        <v>8333</v>
      </c>
      <c r="R1117" s="7" t="s">
        <v>8334</v>
      </c>
      <c r="S1117" s="13">
        <f t="shared" si="71"/>
        <v>42429.487210648142</v>
      </c>
      <c r="T1117" s="13">
        <f t="shared" si="70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6">
        <f t="shared" si="68"/>
        <v>3.5704000000000004E-4</v>
      </c>
      <c r="P1118">
        <f t="shared" si="69"/>
        <v>17.852</v>
      </c>
      <c r="Q1118" s="7" t="s">
        <v>8333</v>
      </c>
      <c r="R1118" s="7" t="s">
        <v>8334</v>
      </c>
      <c r="S1118" s="13">
        <f t="shared" si="71"/>
        <v>41009.638981481483</v>
      </c>
      <c r="T1118" s="13">
        <f t="shared" si="70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6">
        <f t="shared" si="68"/>
        <v>8.3000000000000004E-2</v>
      </c>
      <c r="P1119">
        <f t="shared" si="69"/>
        <v>10.375</v>
      </c>
      <c r="Q1119" s="7" t="s">
        <v>8333</v>
      </c>
      <c r="R1119" s="7" t="s">
        <v>8334</v>
      </c>
      <c r="S1119" s="13">
        <f t="shared" si="71"/>
        <v>42333.390196759261</v>
      </c>
      <c r="T1119" s="13">
        <f t="shared" si="70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6">
        <f t="shared" si="68"/>
        <v>2.4222222222222221E-2</v>
      </c>
      <c r="P1120">
        <f t="shared" si="69"/>
        <v>36.333333333333336</v>
      </c>
      <c r="Q1120" s="7" t="s">
        <v>8333</v>
      </c>
      <c r="R1120" s="7" t="s">
        <v>8334</v>
      </c>
      <c r="S1120" s="13">
        <f t="shared" si="71"/>
        <v>41703.958090277774</v>
      </c>
      <c r="T1120" s="13">
        <f t="shared" si="70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6">
        <f t="shared" si="68"/>
        <v>2.3809523809523812E-3</v>
      </c>
      <c r="P1121">
        <f t="shared" si="69"/>
        <v>5</v>
      </c>
      <c r="Q1121" s="7" t="s">
        <v>8333</v>
      </c>
      <c r="R1121" s="7" t="s">
        <v>8334</v>
      </c>
      <c r="S1121" s="13">
        <f t="shared" si="71"/>
        <v>41722.584074074075</v>
      </c>
      <c r="T1121" s="13">
        <f t="shared" si="70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6">
        <f t="shared" si="68"/>
        <v>0</v>
      </c>
      <c r="P1122" t="e">
        <f t="shared" si="69"/>
        <v>#DIV/0!</v>
      </c>
      <c r="Q1122" s="7" t="s">
        <v>8333</v>
      </c>
      <c r="R1122" s="7" t="s">
        <v>8334</v>
      </c>
      <c r="S1122" s="13">
        <f t="shared" si="71"/>
        <v>40799.664351851847</v>
      </c>
      <c r="T1122" s="13">
        <f t="shared" si="70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6">
        <f t="shared" si="68"/>
        <v>1.16E-4</v>
      </c>
      <c r="P1123">
        <f t="shared" si="69"/>
        <v>5.8</v>
      </c>
      <c r="Q1123" s="7" t="s">
        <v>8333</v>
      </c>
      <c r="R1123" s="7" t="s">
        <v>8334</v>
      </c>
      <c r="S1123" s="13">
        <f t="shared" si="71"/>
        <v>42412.72587962963</v>
      </c>
      <c r="T1123" s="13">
        <f t="shared" si="70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6">
        <f t="shared" si="68"/>
        <v>0</v>
      </c>
      <c r="P1124" t="e">
        <f t="shared" si="69"/>
        <v>#DIV/0!</v>
      </c>
      <c r="Q1124" s="7" t="s">
        <v>8333</v>
      </c>
      <c r="R1124" s="7" t="s">
        <v>8334</v>
      </c>
      <c r="S1124" s="13">
        <f t="shared" si="71"/>
        <v>41410.495659722219</v>
      </c>
      <c r="T1124" s="13">
        <f t="shared" si="70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6">
        <f t="shared" si="68"/>
        <v>2.2000000000000001E-3</v>
      </c>
      <c r="P1125">
        <f t="shared" si="69"/>
        <v>3.6666666666666665</v>
      </c>
      <c r="Q1125" s="7" t="s">
        <v>8333</v>
      </c>
      <c r="R1125" s="7" t="s">
        <v>8334</v>
      </c>
      <c r="S1125" s="13">
        <f t="shared" si="71"/>
        <v>41718.315370370365</v>
      </c>
      <c r="T1125" s="13">
        <f t="shared" si="70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6">
        <f t="shared" si="68"/>
        <v>4.7222222222222223E-3</v>
      </c>
      <c r="P1126">
        <f t="shared" si="69"/>
        <v>60.714285714285715</v>
      </c>
      <c r="Q1126" s="7" t="s">
        <v>8333</v>
      </c>
      <c r="R1126" s="7" t="s">
        <v>8335</v>
      </c>
      <c r="S1126" s="13">
        <f t="shared" si="71"/>
        <v>42094.458923611113</v>
      </c>
      <c r="T1126" s="13">
        <f t="shared" si="70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6">
        <f t="shared" si="68"/>
        <v>0</v>
      </c>
      <c r="P1127" t="e">
        <f t="shared" si="69"/>
        <v>#DIV/0!</v>
      </c>
      <c r="Q1127" s="7" t="s">
        <v>8333</v>
      </c>
      <c r="R1127" s="7" t="s">
        <v>8335</v>
      </c>
      <c r="S1127" s="13">
        <f t="shared" si="71"/>
        <v>42212.415856481479</v>
      </c>
      <c r="T1127" s="13">
        <f t="shared" si="70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6">
        <f t="shared" si="68"/>
        <v>5.0000000000000001E-3</v>
      </c>
      <c r="P1128">
        <f t="shared" si="69"/>
        <v>5</v>
      </c>
      <c r="Q1128" s="7" t="s">
        <v>8333</v>
      </c>
      <c r="R1128" s="7" t="s">
        <v>8335</v>
      </c>
      <c r="S1128" s="13">
        <f t="shared" si="71"/>
        <v>42535.119143518517</v>
      </c>
      <c r="T1128" s="13">
        <f t="shared" si="70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6">
        <f t="shared" si="68"/>
        <v>1.6714285714285713E-2</v>
      </c>
      <c r="P1129">
        <f t="shared" si="69"/>
        <v>25.434782608695652</v>
      </c>
      <c r="Q1129" s="7" t="s">
        <v>8333</v>
      </c>
      <c r="R1129" s="7" t="s">
        <v>8335</v>
      </c>
      <c r="S1129" s="13">
        <f t="shared" si="71"/>
        <v>41926.645833333328</v>
      </c>
      <c r="T1129" s="13">
        <f t="shared" si="70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6">
        <f t="shared" si="68"/>
        <v>1E-3</v>
      </c>
      <c r="P1130">
        <f t="shared" si="69"/>
        <v>1</v>
      </c>
      <c r="Q1130" s="7" t="s">
        <v>8333</v>
      </c>
      <c r="R1130" s="7" t="s">
        <v>8335</v>
      </c>
      <c r="S1130" s="13">
        <f t="shared" si="71"/>
        <v>41828.441168981481</v>
      </c>
      <c r="T1130" s="13">
        <f t="shared" si="70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6">
        <f t="shared" si="68"/>
        <v>1.0499999999999999E-3</v>
      </c>
      <c r="P1131">
        <f t="shared" si="69"/>
        <v>10.5</v>
      </c>
      <c r="Q1131" s="7" t="s">
        <v>8333</v>
      </c>
      <c r="R1131" s="7" t="s">
        <v>8335</v>
      </c>
      <c r="S1131" s="13">
        <f t="shared" si="71"/>
        <v>42496.056631944441</v>
      </c>
      <c r="T1131" s="13">
        <f t="shared" si="70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6">
        <f t="shared" si="68"/>
        <v>2.2000000000000001E-3</v>
      </c>
      <c r="P1132">
        <f t="shared" si="69"/>
        <v>3.6666666666666665</v>
      </c>
      <c r="Q1132" s="7" t="s">
        <v>8333</v>
      </c>
      <c r="R1132" s="7" t="s">
        <v>8335</v>
      </c>
      <c r="S1132" s="13">
        <f t="shared" si="71"/>
        <v>41908.788194444445</v>
      </c>
      <c r="T1132" s="13">
        <f t="shared" si="70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6">
        <f t="shared" si="68"/>
        <v>0</v>
      </c>
      <c r="P1133" t="e">
        <f t="shared" si="69"/>
        <v>#DIV/0!</v>
      </c>
      <c r="Q1133" s="7" t="s">
        <v>8333</v>
      </c>
      <c r="R1133" s="7" t="s">
        <v>8335</v>
      </c>
      <c r="S1133" s="13">
        <f t="shared" si="71"/>
        <v>42332.699861111112</v>
      </c>
      <c r="T1133" s="13">
        <f t="shared" si="70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6">
        <f t="shared" si="68"/>
        <v>0.14380000000000001</v>
      </c>
      <c r="P1134">
        <f t="shared" si="69"/>
        <v>110.61538461538461</v>
      </c>
      <c r="Q1134" s="7" t="s">
        <v>8333</v>
      </c>
      <c r="R1134" s="7" t="s">
        <v>8335</v>
      </c>
      <c r="S1134" s="13">
        <f t="shared" si="71"/>
        <v>42705.907071759262</v>
      </c>
      <c r="T1134" s="13">
        <f t="shared" si="70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6">
        <f t="shared" si="68"/>
        <v>6.6666666666666671E-3</v>
      </c>
      <c r="P1135">
        <f t="shared" si="69"/>
        <v>20</v>
      </c>
      <c r="Q1135" s="7" t="s">
        <v>8333</v>
      </c>
      <c r="R1135" s="7" t="s">
        <v>8335</v>
      </c>
      <c r="S1135" s="13">
        <f t="shared" si="71"/>
        <v>41821.198854166665</v>
      </c>
      <c r="T1135" s="13">
        <f t="shared" si="70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6">
        <f t="shared" si="68"/>
        <v>4.0000000000000003E-5</v>
      </c>
      <c r="P1136">
        <f t="shared" si="69"/>
        <v>1</v>
      </c>
      <c r="Q1136" s="7" t="s">
        <v>8333</v>
      </c>
      <c r="R1136" s="7" t="s">
        <v>8335</v>
      </c>
      <c r="S1136" s="13">
        <f t="shared" si="71"/>
        <v>41958.07671296296</v>
      </c>
      <c r="T1136" s="13">
        <f t="shared" si="70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6">
        <f t="shared" si="68"/>
        <v>0.05</v>
      </c>
      <c r="P1137">
        <f t="shared" si="69"/>
        <v>50</v>
      </c>
      <c r="Q1137" s="7" t="s">
        <v>8333</v>
      </c>
      <c r="R1137" s="7" t="s">
        <v>8335</v>
      </c>
      <c r="S1137" s="13">
        <f t="shared" si="71"/>
        <v>42558.781180555554</v>
      </c>
      <c r="T1137" s="13">
        <f t="shared" si="70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6">
        <f t="shared" si="68"/>
        <v>6.4439140811455853E-2</v>
      </c>
      <c r="P1138">
        <f t="shared" si="69"/>
        <v>45</v>
      </c>
      <c r="Q1138" s="7" t="s">
        <v>8333</v>
      </c>
      <c r="R1138" s="7" t="s">
        <v>8335</v>
      </c>
      <c r="S1138" s="13">
        <f t="shared" si="71"/>
        <v>42327.46329861111</v>
      </c>
      <c r="T1138" s="13">
        <f t="shared" si="70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6">
        <f t="shared" si="68"/>
        <v>0.39500000000000002</v>
      </c>
      <c r="P1139">
        <f t="shared" si="69"/>
        <v>253.2051282051282</v>
      </c>
      <c r="Q1139" s="7" t="s">
        <v>8333</v>
      </c>
      <c r="R1139" s="7" t="s">
        <v>8335</v>
      </c>
      <c r="S1139" s="13">
        <f t="shared" si="71"/>
        <v>42453.611354166664</v>
      </c>
      <c r="T1139" s="13">
        <f t="shared" si="70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6">
        <f t="shared" si="68"/>
        <v>3.5714285714285713E-3</v>
      </c>
      <c r="P1140">
        <f t="shared" si="69"/>
        <v>31.25</v>
      </c>
      <c r="Q1140" s="7" t="s">
        <v>8333</v>
      </c>
      <c r="R1140" s="7" t="s">
        <v>8335</v>
      </c>
      <c r="S1140" s="13">
        <f t="shared" si="71"/>
        <v>42736.698275462964</v>
      </c>
      <c r="T1140" s="13">
        <f t="shared" si="70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6">
        <f t="shared" si="68"/>
        <v>6.2500000000000001E-4</v>
      </c>
      <c r="P1141">
        <f t="shared" si="69"/>
        <v>5</v>
      </c>
      <c r="Q1141" s="7" t="s">
        <v>8333</v>
      </c>
      <c r="R1141" s="7" t="s">
        <v>8335</v>
      </c>
      <c r="S1141" s="13">
        <f t="shared" si="71"/>
        <v>41975.139189814814</v>
      </c>
      <c r="T1141" s="13">
        <f t="shared" si="70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6">
        <f t="shared" si="68"/>
        <v>0</v>
      </c>
      <c r="P1142" t="e">
        <f t="shared" si="69"/>
        <v>#DIV/0!</v>
      </c>
      <c r="Q1142" s="7" t="s">
        <v>8333</v>
      </c>
      <c r="R1142" s="7" t="s">
        <v>8335</v>
      </c>
      <c r="S1142" s="13">
        <f t="shared" si="71"/>
        <v>42192.253715277773</v>
      </c>
      <c r="T1142" s="13">
        <f t="shared" si="70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6">
        <f t="shared" si="68"/>
        <v>0</v>
      </c>
      <c r="P1143" t="e">
        <f t="shared" si="69"/>
        <v>#DIV/0!</v>
      </c>
      <c r="Q1143" s="7" t="s">
        <v>8333</v>
      </c>
      <c r="R1143" s="7" t="s">
        <v>8335</v>
      </c>
      <c r="S1143" s="13">
        <f t="shared" si="71"/>
        <v>42164.491319444445</v>
      </c>
      <c r="T1143" s="13">
        <f t="shared" si="70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6">
        <f t="shared" si="68"/>
        <v>0</v>
      </c>
      <c r="P1144" t="e">
        <f t="shared" si="69"/>
        <v>#DIV/0!</v>
      </c>
      <c r="Q1144" s="7" t="s">
        <v>8333</v>
      </c>
      <c r="R1144" s="7" t="s">
        <v>8335</v>
      </c>
      <c r="S1144" s="13">
        <f t="shared" si="71"/>
        <v>42021.797766203701</v>
      </c>
      <c r="T1144" s="13">
        <f t="shared" si="70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6">
        <f t="shared" si="68"/>
        <v>4.1333333333333335E-3</v>
      </c>
      <c r="P1145">
        <f t="shared" si="69"/>
        <v>23.25</v>
      </c>
      <c r="Q1145" s="7" t="s">
        <v>8333</v>
      </c>
      <c r="R1145" s="7" t="s">
        <v>8335</v>
      </c>
      <c r="S1145" s="13">
        <f t="shared" si="71"/>
        <v>42324.985254629624</v>
      </c>
      <c r="T1145" s="13">
        <f t="shared" si="70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6">
        <f t="shared" si="68"/>
        <v>0</v>
      </c>
      <c r="P1146" t="e">
        <f t="shared" si="69"/>
        <v>#DIV/0!</v>
      </c>
      <c r="Q1146" s="7" t="s">
        <v>8336</v>
      </c>
      <c r="R1146" s="7" t="s">
        <v>8337</v>
      </c>
      <c r="S1146" s="13">
        <f t="shared" si="71"/>
        <v>42092.973611111105</v>
      </c>
      <c r="T1146" s="13">
        <f t="shared" si="70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6">
        <f t="shared" si="68"/>
        <v>1.25E-3</v>
      </c>
      <c r="P1147">
        <f t="shared" si="69"/>
        <v>100</v>
      </c>
      <c r="Q1147" s="7" t="s">
        <v>8336</v>
      </c>
      <c r="R1147" s="7" t="s">
        <v>8337</v>
      </c>
      <c r="S1147" s="13">
        <f t="shared" si="71"/>
        <v>41854.539259259254</v>
      </c>
      <c r="T1147" s="13">
        <f t="shared" si="70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6">
        <f t="shared" si="68"/>
        <v>8.8333333333333333E-2</v>
      </c>
      <c r="P1148">
        <f t="shared" si="69"/>
        <v>44.166666666666664</v>
      </c>
      <c r="Q1148" s="7" t="s">
        <v>8336</v>
      </c>
      <c r="R1148" s="7" t="s">
        <v>8337</v>
      </c>
      <c r="S1148" s="13">
        <f t="shared" si="71"/>
        <v>41723.745057870365</v>
      </c>
      <c r="T1148" s="13">
        <f t="shared" si="70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6">
        <f t="shared" si="68"/>
        <v>0</v>
      </c>
      <c r="P1149" t="e">
        <f t="shared" si="69"/>
        <v>#DIV/0!</v>
      </c>
      <c r="Q1149" s="7" t="s">
        <v>8336</v>
      </c>
      <c r="R1149" s="7" t="s">
        <v>8337</v>
      </c>
      <c r="S1149" s="13">
        <f t="shared" si="71"/>
        <v>41871.763692129629</v>
      </c>
      <c r="T1149" s="13">
        <f t="shared" si="70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6">
        <f t="shared" si="68"/>
        <v>4.8666666666666667E-3</v>
      </c>
      <c r="P1150">
        <f t="shared" si="69"/>
        <v>24.333333333333332</v>
      </c>
      <c r="Q1150" s="7" t="s">
        <v>8336</v>
      </c>
      <c r="R1150" s="7" t="s">
        <v>8337</v>
      </c>
      <c r="S1150" s="13">
        <f t="shared" si="71"/>
        <v>42674.962743055548</v>
      </c>
      <c r="T1150" s="13">
        <f t="shared" si="70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6">
        <f t="shared" si="68"/>
        <v>1.5E-3</v>
      </c>
      <c r="P1151">
        <f t="shared" si="69"/>
        <v>37.5</v>
      </c>
      <c r="Q1151" s="7" t="s">
        <v>8336</v>
      </c>
      <c r="R1151" s="7" t="s">
        <v>8337</v>
      </c>
      <c r="S1151" s="13">
        <f t="shared" si="71"/>
        <v>42507.501921296294</v>
      </c>
      <c r="T1151" s="13">
        <f t="shared" si="70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6">
        <f t="shared" si="68"/>
        <v>0.1008</v>
      </c>
      <c r="P1152">
        <f t="shared" si="69"/>
        <v>42</v>
      </c>
      <c r="Q1152" s="7" t="s">
        <v>8336</v>
      </c>
      <c r="R1152" s="7" t="s">
        <v>8337</v>
      </c>
      <c r="S1152" s="13">
        <f t="shared" si="71"/>
        <v>42317.74623842592</v>
      </c>
      <c r="T1152" s="13">
        <f t="shared" si="70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6">
        <f t="shared" si="68"/>
        <v>0</v>
      </c>
      <c r="P1153" t="e">
        <f t="shared" si="69"/>
        <v>#DIV/0!</v>
      </c>
      <c r="Q1153" s="7" t="s">
        <v>8336</v>
      </c>
      <c r="R1153" s="7" t="s">
        <v>8337</v>
      </c>
      <c r="S1153" s="13">
        <f t="shared" si="71"/>
        <v>42223.894247685188</v>
      </c>
      <c r="T1153" s="13">
        <f t="shared" si="70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6">
        <f t="shared" ref="O1154:O1217" si="72">E1154/D1154</f>
        <v>5.6937500000000002E-2</v>
      </c>
      <c r="P1154">
        <f t="shared" ref="P1154:P1217" si="73">E1154/L1154</f>
        <v>60.733333333333334</v>
      </c>
      <c r="Q1154" s="7" t="s">
        <v>8336</v>
      </c>
      <c r="R1154" s="7" t="s">
        <v>8337</v>
      </c>
      <c r="S1154" s="13">
        <f t="shared" si="71"/>
        <v>42109.501296296294</v>
      </c>
      <c r="T1154" s="13">
        <f t="shared" ref="T1154:T1217" si="74">(I1154/86400)+25569+(-5/24)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6">
        <f t="shared" si="72"/>
        <v>6.2500000000000003E-3</v>
      </c>
      <c r="P1155">
        <f t="shared" si="73"/>
        <v>50</v>
      </c>
      <c r="Q1155" s="7" t="s">
        <v>8336</v>
      </c>
      <c r="R1155" s="7" t="s">
        <v>8337</v>
      </c>
      <c r="S1155" s="13">
        <f t="shared" ref="S1155:S1218" si="75">(J1155/86400)+25569+(-5/24)</f>
        <v>42143.505844907406</v>
      </c>
      <c r="T1155" s="13">
        <f t="shared" si="74"/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6">
        <f t="shared" si="72"/>
        <v>6.5000000000000002E-2</v>
      </c>
      <c r="P1156">
        <f t="shared" si="73"/>
        <v>108.33333333333333</v>
      </c>
      <c r="Q1156" s="7" t="s">
        <v>8336</v>
      </c>
      <c r="R1156" s="7" t="s">
        <v>8337</v>
      </c>
      <c r="S1156" s="13">
        <f t="shared" si="75"/>
        <v>42222.900532407402</v>
      </c>
      <c r="T1156" s="13">
        <f t="shared" si="74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6">
        <f t="shared" si="72"/>
        <v>7.5199999999999998E-3</v>
      </c>
      <c r="P1157">
        <f t="shared" si="73"/>
        <v>23.5</v>
      </c>
      <c r="Q1157" s="7" t="s">
        <v>8336</v>
      </c>
      <c r="R1157" s="7" t="s">
        <v>8337</v>
      </c>
      <c r="S1157" s="13">
        <f t="shared" si="75"/>
        <v>41835.555648148147</v>
      </c>
      <c r="T1157" s="13">
        <f t="shared" si="74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6">
        <f t="shared" si="72"/>
        <v>0</v>
      </c>
      <c r="P1158" t="e">
        <f t="shared" si="73"/>
        <v>#DIV/0!</v>
      </c>
      <c r="Q1158" s="7" t="s">
        <v>8336</v>
      </c>
      <c r="R1158" s="7" t="s">
        <v>8337</v>
      </c>
      <c r="S1158" s="13">
        <f t="shared" si="75"/>
        <v>42028.862986111104</v>
      </c>
      <c r="T1158" s="13">
        <f t="shared" si="74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6">
        <f t="shared" si="72"/>
        <v>1.5100000000000001E-2</v>
      </c>
      <c r="P1159">
        <f t="shared" si="73"/>
        <v>50.333333333333336</v>
      </c>
      <c r="Q1159" s="7" t="s">
        <v>8336</v>
      </c>
      <c r="R1159" s="7" t="s">
        <v>8337</v>
      </c>
      <c r="S1159" s="13">
        <f t="shared" si="75"/>
        <v>41918.419907407406</v>
      </c>
      <c r="T1159" s="13">
        <f t="shared" si="74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6">
        <f t="shared" si="72"/>
        <v>4.6666666666666671E-3</v>
      </c>
      <c r="P1160">
        <f t="shared" si="73"/>
        <v>11.666666666666666</v>
      </c>
      <c r="Q1160" s="7" t="s">
        <v>8336</v>
      </c>
      <c r="R1160" s="7" t="s">
        <v>8337</v>
      </c>
      <c r="S1160" s="13">
        <f t="shared" si="75"/>
        <v>41951.883425925924</v>
      </c>
      <c r="T1160" s="13">
        <f t="shared" si="74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6">
        <f t="shared" si="72"/>
        <v>0</v>
      </c>
      <c r="P1161" t="e">
        <f t="shared" si="73"/>
        <v>#DIV/0!</v>
      </c>
      <c r="Q1161" s="7" t="s">
        <v>8336</v>
      </c>
      <c r="R1161" s="7" t="s">
        <v>8337</v>
      </c>
      <c r="S1161" s="13">
        <f t="shared" si="75"/>
        <v>42154.518113425926</v>
      </c>
      <c r="T1161" s="13">
        <f t="shared" si="74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6">
        <f t="shared" si="72"/>
        <v>3.85E-2</v>
      </c>
      <c r="P1162">
        <f t="shared" si="73"/>
        <v>60.789473684210527</v>
      </c>
      <c r="Q1162" s="7" t="s">
        <v>8336</v>
      </c>
      <c r="R1162" s="7" t="s">
        <v>8337</v>
      </c>
      <c r="S1162" s="13">
        <f t="shared" si="75"/>
        <v>42060.946597222217</v>
      </c>
      <c r="T1162" s="13">
        <f t="shared" si="74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6">
        <f t="shared" si="72"/>
        <v>0</v>
      </c>
      <c r="P1163" t="e">
        <f t="shared" si="73"/>
        <v>#DIV/0!</v>
      </c>
      <c r="Q1163" s="7" t="s">
        <v>8336</v>
      </c>
      <c r="R1163" s="7" t="s">
        <v>8337</v>
      </c>
      <c r="S1163" s="13">
        <f t="shared" si="75"/>
        <v>42122.421168981477</v>
      </c>
      <c r="T1163" s="13">
        <f t="shared" si="74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6">
        <f t="shared" si="72"/>
        <v>5.8333333333333338E-4</v>
      </c>
      <c r="P1164">
        <f t="shared" si="73"/>
        <v>17.5</v>
      </c>
      <c r="Q1164" s="7" t="s">
        <v>8336</v>
      </c>
      <c r="R1164" s="7" t="s">
        <v>8337</v>
      </c>
      <c r="S1164" s="13">
        <f t="shared" si="75"/>
        <v>41876.475277777776</v>
      </c>
      <c r="T1164" s="13">
        <f t="shared" si="74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6">
        <f t="shared" si="72"/>
        <v>0</v>
      </c>
      <c r="P1165" t="e">
        <f t="shared" si="73"/>
        <v>#DIV/0!</v>
      </c>
      <c r="Q1165" s="7" t="s">
        <v>8336</v>
      </c>
      <c r="R1165" s="7" t="s">
        <v>8337</v>
      </c>
      <c r="S1165" s="13">
        <f t="shared" si="75"/>
        <v>41830.515277777777</v>
      </c>
      <c r="T1165" s="13">
        <f t="shared" si="74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6">
        <f t="shared" si="72"/>
        <v>0</v>
      </c>
      <c r="P1166" t="e">
        <f t="shared" si="73"/>
        <v>#DIV/0!</v>
      </c>
      <c r="Q1166" s="7" t="s">
        <v>8336</v>
      </c>
      <c r="R1166" s="7" t="s">
        <v>8337</v>
      </c>
      <c r="S1166" s="13">
        <f t="shared" si="75"/>
        <v>42509.51599537037</v>
      </c>
      <c r="T1166" s="13">
        <f t="shared" si="74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6">
        <f t="shared" si="72"/>
        <v>0.20705000000000001</v>
      </c>
      <c r="P1167">
        <f t="shared" si="73"/>
        <v>82.82</v>
      </c>
      <c r="Q1167" s="7" t="s">
        <v>8336</v>
      </c>
      <c r="R1167" s="7" t="s">
        <v>8337</v>
      </c>
      <c r="S1167" s="13">
        <f t="shared" si="75"/>
        <v>41792.00613425926</v>
      </c>
      <c r="T1167" s="13">
        <f t="shared" si="74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6">
        <f t="shared" si="72"/>
        <v>0.19139999999999999</v>
      </c>
      <c r="P1168">
        <f t="shared" si="73"/>
        <v>358.875</v>
      </c>
      <c r="Q1168" s="7" t="s">
        <v>8336</v>
      </c>
      <c r="R1168" s="7" t="s">
        <v>8337</v>
      </c>
      <c r="S1168" s="13">
        <f t="shared" si="75"/>
        <v>42150.277106481481</v>
      </c>
      <c r="T1168" s="13">
        <f t="shared" si="74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6">
        <f t="shared" si="72"/>
        <v>1.6316666666666667E-2</v>
      </c>
      <c r="P1169">
        <f t="shared" si="73"/>
        <v>61.1875</v>
      </c>
      <c r="Q1169" s="7" t="s">
        <v>8336</v>
      </c>
      <c r="R1169" s="7" t="s">
        <v>8337</v>
      </c>
      <c r="S1169" s="13">
        <f t="shared" si="75"/>
        <v>41863.526562499996</v>
      </c>
      <c r="T1169" s="13">
        <f t="shared" si="74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6">
        <f t="shared" si="72"/>
        <v>5.6666666666666664E-2</v>
      </c>
      <c r="P1170">
        <f t="shared" si="73"/>
        <v>340</v>
      </c>
      <c r="Q1170" s="7" t="s">
        <v>8336</v>
      </c>
      <c r="R1170" s="7" t="s">
        <v>8337</v>
      </c>
      <c r="S1170" s="13">
        <f t="shared" si="75"/>
        <v>42604.845659722218</v>
      </c>
      <c r="T1170" s="13">
        <f t="shared" si="74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6">
        <f t="shared" si="72"/>
        <v>1.6999999999999999E-3</v>
      </c>
      <c r="P1171">
        <f t="shared" si="73"/>
        <v>5.666666666666667</v>
      </c>
      <c r="Q1171" s="7" t="s">
        <v>8336</v>
      </c>
      <c r="R1171" s="7" t="s">
        <v>8337</v>
      </c>
      <c r="S1171" s="13">
        <f t="shared" si="75"/>
        <v>42027.145405092589</v>
      </c>
      <c r="T1171" s="13">
        <f t="shared" si="74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6">
        <f t="shared" si="72"/>
        <v>4.0000000000000001E-3</v>
      </c>
      <c r="P1172">
        <f t="shared" si="73"/>
        <v>50</v>
      </c>
      <c r="Q1172" s="7" t="s">
        <v>8336</v>
      </c>
      <c r="R1172" s="7" t="s">
        <v>8337</v>
      </c>
      <c r="S1172" s="13">
        <f t="shared" si="75"/>
        <v>42124.684849537036</v>
      </c>
      <c r="T1172" s="13">
        <f t="shared" si="74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6">
        <f t="shared" si="72"/>
        <v>1E-3</v>
      </c>
      <c r="P1173">
        <f t="shared" si="73"/>
        <v>25</v>
      </c>
      <c r="Q1173" s="7" t="s">
        <v>8336</v>
      </c>
      <c r="R1173" s="7" t="s">
        <v>8337</v>
      </c>
      <c r="S1173" s="13">
        <f t="shared" si="75"/>
        <v>41938.596377314811</v>
      </c>
      <c r="T1173" s="13">
        <f t="shared" si="74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6">
        <f t="shared" si="72"/>
        <v>0</v>
      </c>
      <c r="P1174" t="e">
        <f t="shared" si="73"/>
        <v>#DIV/0!</v>
      </c>
      <c r="Q1174" s="7" t="s">
        <v>8336</v>
      </c>
      <c r="R1174" s="7" t="s">
        <v>8337</v>
      </c>
      <c r="S1174" s="13">
        <f t="shared" si="75"/>
        <v>41841.473981481475</v>
      </c>
      <c r="T1174" s="13">
        <f t="shared" si="74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6">
        <f t="shared" si="72"/>
        <v>2.4000000000000001E-4</v>
      </c>
      <c r="P1175">
        <f t="shared" si="73"/>
        <v>30</v>
      </c>
      <c r="Q1175" s="7" t="s">
        <v>8336</v>
      </c>
      <c r="R1175" s="7" t="s">
        <v>8337</v>
      </c>
      <c r="S1175" s="13">
        <f t="shared" si="75"/>
        <v>42183.97751157407</v>
      </c>
      <c r="T1175" s="13">
        <f t="shared" si="74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6">
        <f t="shared" si="72"/>
        <v>5.906666666666667E-2</v>
      </c>
      <c r="P1176">
        <f t="shared" si="73"/>
        <v>46.631578947368418</v>
      </c>
      <c r="Q1176" s="7" t="s">
        <v>8336</v>
      </c>
      <c r="R1176" s="7" t="s">
        <v>8337</v>
      </c>
      <c r="S1176" s="13">
        <f t="shared" si="75"/>
        <v>42468.633414351854</v>
      </c>
      <c r="T1176" s="13">
        <f t="shared" si="74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6">
        <f t="shared" si="72"/>
        <v>2.9250000000000002E-2</v>
      </c>
      <c r="P1177">
        <f t="shared" si="73"/>
        <v>65</v>
      </c>
      <c r="Q1177" s="7" t="s">
        <v>8336</v>
      </c>
      <c r="R1177" s="7" t="s">
        <v>8337</v>
      </c>
      <c r="S1177" s="13">
        <f t="shared" si="75"/>
        <v>42170.520127314812</v>
      </c>
      <c r="T1177" s="13">
        <f t="shared" si="74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6">
        <f t="shared" si="72"/>
        <v>5.7142857142857142E-5</v>
      </c>
      <c r="P1178">
        <f t="shared" si="73"/>
        <v>10</v>
      </c>
      <c r="Q1178" s="7" t="s">
        <v>8336</v>
      </c>
      <c r="R1178" s="7" t="s">
        <v>8337</v>
      </c>
      <c r="S1178" s="13">
        <f t="shared" si="75"/>
        <v>42745.811319444438</v>
      </c>
      <c r="T1178" s="13">
        <f t="shared" si="74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6">
        <f t="shared" si="72"/>
        <v>0</v>
      </c>
      <c r="P1179" t="e">
        <f t="shared" si="73"/>
        <v>#DIV/0!</v>
      </c>
      <c r="Q1179" s="7" t="s">
        <v>8336</v>
      </c>
      <c r="R1179" s="7" t="s">
        <v>8337</v>
      </c>
      <c r="S1179" s="13">
        <f t="shared" si="75"/>
        <v>41897.452499999999</v>
      </c>
      <c r="T1179" s="13">
        <f t="shared" si="74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6">
        <f t="shared" si="72"/>
        <v>6.666666666666667E-5</v>
      </c>
      <c r="P1180">
        <f t="shared" si="73"/>
        <v>5</v>
      </c>
      <c r="Q1180" s="7" t="s">
        <v>8336</v>
      </c>
      <c r="R1180" s="7" t="s">
        <v>8337</v>
      </c>
      <c r="S1180" s="13">
        <f t="shared" si="75"/>
        <v>41837.69736111111</v>
      </c>
      <c r="T1180" s="13">
        <f t="shared" si="74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6">
        <f t="shared" si="72"/>
        <v>5.3333333333333337E-2</v>
      </c>
      <c r="P1181">
        <f t="shared" si="73"/>
        <v>640</v>
      </c>
      <c r="Q1181" s="7" t="s">
        <v>8336</v>
      </c>
      <c r="R1181" s="7" t="s">
        <v>8337</v>
      </c>
      <c r="S1181" s="13">
        <f t="shared" si="75"/>
        <v>42275.511886574073</v>
      </c>
      <c r="T1181" s="13">
        <f t="shared" si="74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6">
        <f t="shared" si="72"/>
        <v>0.11749999999999999</v>
      </c>
      <c r="P1182">
        <f t="shared" si="73"/>
        <v>69.117647058823536</v>
      </c>
      <c r="Q1182" s="7" t="s">
        <v>8336</v>
      </c>
      <c r="R1182" s="7" t="s">
        <v>8337</v>
      </c>
      <c r="S1182" s="13">
        <f t="shared" si="75"/>
        <v>41781.598541666666</v>
      </c>
      <c r="T1182" s="13">
        <f t="shared" si="74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6">
        <f t="shared" si="72"/>
        <v>8.0000000000000007E-5</v>
      </c>
      <c r="P1183">
        <f t="shared" si="73"/>
        <v>1.3333333333333333</v>
      </c>
      <c r="Q1183" s="7" t="s">
        <v>8336</v>
      </c>
      <c r="R1183" s="7" t="s">
        <v>8337</v>
      </c>
      <c r="S1183" s="13">
        <f t="shared" si="75"/>
        <v>42034.131030092591</v>
      </c>
      <c r="T1183" s="13">
        <f t="shared" si="74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6">
        <f t="shared" si="72"/>
        <v>4.2000000000000003E-2</v>
      </c>
      <c r="P1184">
        <f t="shared" si="73"/>
        <v>10.5</v>
      </c>
      <c r="Q1184" s="7" t="s">
        <v>8336</v>
      </c>
      <c r="R1184" s="7" t="s">
        <v>8337</v>
      </c>
      <c r="S1184" s="13">
        <f t="shared" si="75"/>
        <v>42728.619074074071</v>
      </c>
      <c r="T1184" s="13">
        <f t="shared" si="74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6">
        <f t="shared" si="72"/>
        <v>0.04</v>
      </c>
      <c r="P1185">
        <f t="shared" si="73"/>
        <v>33.333333333333336</v>
      </c>
      <c r="Q1185" s="7" t="s">
        <v>8336</v>
      </c>
      <c r="R1185" s="7" t="s">
        <v>8337</v>
      </c>
      <c r="S1185" s="13">
        <f t="shared" si="75"/>
        <v>42656.653043981474</v>
      </c>
      <c r="T1185" s="13">
        <f t="shared" si="74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6">
        <f t="shared" si="72"/>
        <v>1.0493636363636363</v>
      </c>
      <c r="P1186">
        <f t="shared" si="73"/>
        <v>61.562666666666665</v>
      </c>
      <c r="Q1186" s="7" t="s">
        <v>8338</v>
      </c>
      <c r="R1186" s="7" t="s">
        <v>8339</v>
      </c>
      <c r="S1186" s="13">
        <f t="shared" si="75"/>
        <v>42741.391331018516</v>
      </c>
      <c r="T1186" s="13">
        <f t="shared" si="74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6">
        <f t="shared" si="72"/>
        <v>1.0544</v>
      </c>
      <c r="P1187">
        <f t="shared" si="73"/>
        <v>118.73873873873873</v>
      </c>
      <c r="Q1187" s="7" t="s">
        <v>8338</v>
      </c>
      <c r="R1187" s="7" t="s">
        <v>8339</v>
      </c>
      <c r="S1187" s="13">
        <f t="shared" si="75"/>
        <v>42130.656817129631</v>
      </c>
      <c r="T1187" s="13">
        <f t="shared" si="74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6">
        <f t="shared" si="72"/>
        <v>1.0673333333333332</v>
      </c>
      <c r="P1188">
        <f t="shared" si="73"/>
        <v>65.081300813008127</v>
      </c>
      <c r="Q1188" s="7" t="s">
        <v>8338</v>
      </c>
      <c r="R1188" s="7" t="s">
        <v>8339</v>
      </c>
      <c r="S1188" s="13">
        <f t="shared" si="75"/>
        <v>42123.655034722215</v>
      </c>
      <c r="T1188" s="13">
        <f t="shared" si="74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6">
        <f t="shared" si="72"/>
        <v>1.0412571428571429</v>
      </c>
      <c r="P1189">
        <f t="shared" si="73"/>
        <v>130.15714285714284</v>
      </c>
      <c r="Q1189" s="7" t="s">
        <v>8338</v>
      </c>
      <c r="R1189" s="7" t="s">
        <v>8339</v>
      </c>
      <c r="S1189" s="13">
        <f t="shared" si="75"/>
        <v>42109.686608796292</v>
      </c>
      <c r="T1189" s="13">
        <f t="shared" si="74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6">
        <f t="shared" si="72"/>
        <v>1.6054999999999999</v>
      </c>
      <c r="P1190">
        <f t="shared" si="73"/>
        <v>37.776470588235291</v>
      </c>
      <c r="Q1190" s="7" t="s">
        <v>8338</v>
      </c>
      <c r="R1190" s="7" t="s">
        <v>8339</v>
      </c>
      <c r="S1190" s="13">
        <f t="shared" si="75"/>
        <v>42711.492361111108</v>
      </c>
      <c r="T1190" s="13">
        <f t="shared" si="74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6">
        <f t="shared" si="72"/>
        <v>1.0777777777777777</v>
      </c>
      <c r="P1191">
        <f t="shared" si="73"/>
        <v>112.79069767441861</v>
      </c>
      <c r="Q1191" s="7" t="s">
        <v>8338</v>
      </c>
      <c r="R1191" s="7" t="s">
        <v>8339</v>
      </c>
      <c r="S1191" s="13">
        <f t="shared" si="75"/>
        <v>42529.770775462959</v>
      </c>
      <c r="T1191" s="13">
        <f t="shared" si="74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6">
        <f t="shared" si="72"/>
        <v>1.35</v>
      </c>
      <c r="P1192">
        <f t="shared" si="73"/>
        <v>51.92307692307692</v>
      </c>
      <c r="Q1192" s="7" t="s">
        <v>8338</v>
      </c>
      <c r="R1192" s="7" t="s">
        <v>8339</v>
      </c>
      <c r="S1192" s="13">
        <f t="shared" si="75"/>
        <v>41852.457465277774</v>
      </c>
      <c r="T1192" s="13">
        <f t="shared" si="74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6">
        <f t="shared" si="72"/>
        <v>1.0907407407407408</v>
      </c>
      <c r="P1193">
        <f t="shared" si="73"/>
        <v>89.242424242424249</v>
      </c>
      <c r="Q1193" s="7" t="s">
        <v>8338</v>
      </c>
      <c r="R1193" s="7" t="s">
        <v>8339</v>
      </c>
      <c r="S1193" s="13">
        <f t="shared" si="75"/>
        <v>42419.395370370366</v>
      </c>
      <c r="T1193" s="13">
        <f t="shared" si="74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6">
        <f t="shared" si="72"/>
        <v>2.9</v>
      </c>
      <c r="P1194">
        <f t="shared" si="73"/>
        <v>19.333333333333332</v>
      </c>
      <c r="Q1194" s="7" t="s">
        <v>8338</v>
      </c>
      <c r="R1194" s="7" t="s">
        <v>8339</v>
      </c>
      <c r="S1194" s="13">
        <f t="shared" si="75"/>
        <v>42747.298356481479</v>
      </c>
      <c r="T1194" s="13">
        <f t="shared" si="74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6">
        <f t="shared" si="72"/>
        <v>1.0395714285714286</v>
      </c>
      <c r="P1195">
        <f t="shared" si="73"/>
        <v>79.967032967032964</v>
      </c>
      <c r="Q1195" s="7" t="s">
        <v>8338</v>
      </c>
      <c r="R1195" s="7" t="s">
        <v>8339</v>
      </c>
      <c r="S1195" s="13">
        <f t="shared" si="75"/>
        <v>42409.567743055552</v>
      </c>
      <c r="T1195" s="13">
        <f t="shared" si="74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6">
        <f t="shared" si="72"/>
        <v>3.2223999999999999</v>
      </c>
      <c r="P1196">
        <f t="shared" si="73"/>
        <v>56.414565826330531</v>
      </c>
      <c r="Q1196" s="7" t="s">
        <v>8338</v>
      </c>
      <c r="R1196" s="7" t="s">
        <v>8339</v>
      </c>
      <c r="S1196" s="13">
        <f t="shared" si="75"/>
        <v>42072.27984953703</v>
      </c>
      <c r="T1196" s="13">
        <f t="shared" si="74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6">
        <f t="shared" si="72"/>
        <v>1.35</v>
      </c>
      <c r="P1197">
        <f t="shared" si="73"/>
        <v>79.411764705882348</v>
      </c>
      <c r="Q1197" s="7" t="s">
        <v>8338</v>
      </c>
      <c r="R1197" s="7" t="s">
        <v>8339</v>
      </c>
      <c r="S1197" s="13">
        <f t="shared" si="75"/>
        <v>42298.139502314814</v>
      </c>
      <c r="T1197" s="13">
        <f t="shared" si="74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6">
        <f t="shared" si="72"/>
        <v>2.6991034482758622</v>
      </c>
      <c r="P1198">
        <f t="shared" si="73"/>
        <v>76.439453125</v>
      </c>
      <c r="Q1198" s="7" t="s">
        <v>8338</v>
      </c>
      <c r="R1198" s="7" t="s">
        <v>8339</v>
      </c>
      <c r="S1198" s="13">
        <f t="shared" si="75"/>
        <v>42326.610405092586</v>
      </c>
      <c r="T1198" s="13">
        <f t="shared" si="74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6">
        <f t="shared" si="72"/>
        <v>2.5329333333333333</v>
      </c>
      <c r="P1199">
        <f t="shared" si="73"/>
        <v>121</v>
      </c>
      <c r="Q1199" s="7" t="s">
        <v>8338</v>
      </c>
      <c r="R1199" s="7" t="s">
        <v>8339</v>
      </c>
      <c r="S1199" s="13">
        <f t="shared" si="75"/>
        <v>42503.456412037034</v>
      </c>
      <c r="T1199" s="13">
        <f t="shared" si="74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6">
        <f t="shared" si="72"/>
        <v>2.6059999999999999</v>
      </c>
      <c r="P1200">
        <f t="shared" si="73"/>
        <v>54.616766467065865</v>
      </c>
      <c r="Q1200" s="7" t="s">
        <v>8338</v>
      </c>
      <c r="R1200" s="7" t="s">
        <v>8339</v>
      </c>
      <c r="S1200" s="13">
        <f t="shared" si="75"/>
        <v>42333.410717592589</v>
      </c>
      <c r="T1200" s="13">
        <f t="shared" si="74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6">
        <f t="shared" si="72"/>
        <v>1.0131677953348381</v>
      </c>
      <c r="P1201">
        <f t="shared" si="73"/>
        <v>299.22222222222223</v>
      </c>
      <c r="Q1201" s="7" t="s">
        <v>8338</v>
      </c>
      <c r="R1201" s="7" t="s">
        <v>8339</v>
      </c>
      <c r="S1201" s="13">
        <f t="shared" si="75"/>
        <v>42161.562499999993</v>
      </c>
      <c r="T1201" s="13">
        <f t="shared" si="74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6">
        <f t="shared" si="72"/>
        <v>1.2560416666666667</v>
      </c>
      <c r="P1202">
        <f t="shared" si="73"/>
        <v>58.533980582524272</v>
      </c>
      <c r="Q1202" s="7" t="s">
        <v>8338</v>
      </c>
      <c r="R1202" s="7" t="s">
        <v>8339</v>
      </c>
      <c r="S1202" s="13">
        <f t="shared" si="75"/>
        <v>42089.269166666665</v>
      </c>
      <c r="T1202" s="13">
        <f t="shared" si="74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6">
        <f t="shared" si="72"/>
        <v>1.0243783333333334</v>
      </c>
      <c r="P1203">
        <f t="shared" si="73"/>
        <v>55.371801801801809</v>
      </c>
      <c r="Q1203" s="7" t="s">
        <v>8338</v>
      </c>
      <c r="R1203" s="7" t="s">
        <v>8339</v>
      </c>
      <c r="S1203" s="13">
        <f t="shared" si="75"/>
        <v>42536.398680555554</v>
      </c>
      <c r="T1203" s="13">
        <f t="shared" si="74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6">
        <f t="shared" si="72"/>
        <v>1.99244</v>
      </c>
      <c r="P1204">
        <f t="shared" si="73"/>
        <v>183.80442804428046</v>
      </c>
      <c r="Q1204" s="7" t="s">
        <v>8338</v>
      </c>
      <c r="R1204" s="7" t="s">
        <v>8339</v>
      </c>
      <c r="S1204" s="13">
        <f t="shared" si="75"/>
        <v>42152.08048611111</v>
      </c>
      <c r="T1204" s="13">
        <f t="shared" si="74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6">
        <f t="shared" si="72"/>
        <v>1.0245398773006136</v>
      </c>
      <c r="P1205">
        <f t="shared" si="73"/>
        <v>165.34653465346534</v>
      </c>
      <c r="Q1205" s="7" t="s">
        <v>8338</v>
      </c>
      <c r="R1205" s="7" t="s">
        <v>8339</v>
      </c>
      <c r="S1205" s="13">
        <f t="shared" si="75"/>
        <v>42125.4065625</v>
      </c>
      <c r="T1205" s="13">
        <f t="shared" si="74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6">
        <f t="shared" si="72"/>
        <v>1.0294615384615384</v>
      </c>
      <c r="P1206">
        <f t="shared" si="73"/>
        <v>234.78947368421052</v>
      </c>
      <c r="Q1206" s="7" t="s">
        <v>8338</v>
      </c>
      <c r="R1206" s="7" t="s">
        <v>8339</v>
      </c>
      <c r="S1206" s="13">
        <f t="shared" si="75"/>
        <v>42297.539733796293</v>
      </c>
      <c r="T1206" s="13">
        <f t="shared" si="74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6">
        <f t="shared" si="72"/>
        <v>1.0086153846153847</v>
      </c>
      <c r="P1207">
        <f t="shared" si="73"/>
        <v>211.48387096774192</v>
      </c>
      <c r="Q1207" s="7" t="s">
        <v>8338</v>
      </c>
      <c r="R1207" s="7" t="s">
        <v>8339</v>
      </c>
      <c r="S1207" s="13">
        <f t="shared" si="75"/>
        <v>42138.298043981478</v>
      </c>
      <c r="T1207" s="13">
        <f t="shared" si="74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6">
        <f t="shared" si="72"/>
        <v>1.1499999999999999</v>
      </c>
      <c r="P1208">
        <f t="shared" si="73"/>
        <v>32.34375</v>
      </c>
      <c r="Q1208" s="7" t="s">
        <v>8338</v>
      </c>
      <c r="R1208" s="7" t="s">
        <v>8339</v>
      </c>
      <c r="S1208" s="13">
        <f t="shared" si="75"/>
        <v>42772.567743055552</v>
      </c>
      <c r="T1208" s="13">
        <f t="shared" si="74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6">
        <f t="shared" si="72"/>
        <v>1.0416766467065868</v>
      </c>
      <c r="P1209">
        <f t="shared" si="73"/>
        <v>123.37588652482269</v>
      </c>
      <c r="Q1209" s="7" t="s">
        <v>8338</v>
      </c>
      <c r="R1209" s="7" t="s">
        <v>8339</v>
      </c>
      <c r="S1209" s="13">
        <f t="shared" si="75"/>
        <v>42430.221909722219</v>
      </c>
      <c r="T1209" s="13">
        <f t="shared" si="74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6">
        <f t="shared" si="72"/>
        <v>1.5529999999999999</v>
      </c>
      <c r="P1210">
        <f t="shared" si="73"/>
        <v>207.06666666666666</v>
      </c>
      <c r="Q1210" s="7" t="s">
        <v>8338</v>
      </c>
      <c r="R1210" s="7" t="s">
        <v>8339</v>
      </c>
      <c r="S1210" s="13">
        <f t="shared" si="75"/>
        <v>42423.500740740739</v>
      </c>
      <c r="T1210" s="13">
        <f t="shared" si="74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6">
        <f t="shared" si="72"/>
        <v>1.06</v>
      </c>
      <c r="P1211">
        <f t="shared" si="73"/>
        <v>138.2608695652174</v>
      </c>
      <c r="Q1211" s="7" t="s">
        <v>8338</v>
      </c>
      <c r="R1211" s="7" t="s">
        <v>8339</v>
      </c>
      <c r="S1211" s="13">
        <f t="shared" si="75"/>
        <v>42761.637789351851</v>
      </c>
      <c r="T1211" s="13">
        <f t="shared" si="74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6">
        <f t="shared" si="72"/>
        <v>2.5431499999999998</v>
      </c>
      <c r="P1212">
        <f t="shared" si="73"/>
        <v>493.81553398058253</v>
      </c>
      <c r="Q1212" s="7" t="s">
        <v>8338</v>
      </c>
      <c r="R1212" s="7" t="s">
        <v>8339</v>
      </c>
      <c r="S1212" s="13">
        <f t="shared" si="75"/>
        <v>42132.733472222222</v>
      </c>
      <c r="T1212" s="13">
        <f t="shared" si="74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6">
        <f t="shared" si="72"/>
        <v>1.0109999999999999</v>
      </c>
      <c r="P1213">
        <f t="shared" si="73"/>
        <v>168.5</v>
      </c>
      <c r="Q1213" s="7" t="s">
        <v>8338</v>
      </c>
      <c r="R1213" s="7" t="s">
        <v>8339</v>
      </c>
      <c r="S1213" s="13">
        <f t="shared" si="75"/>
        <v>42515.658113425925</v>
      </c>
      <c r="T1213" s="13">
        <f t="shared" si="74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6">
        <f t="shared" si="72"/>
        <v>1.2904</v>
      </c>
      <c r="P1214">
        <f t="shared" si="73"/>
        <v>38.867469879518069</v>
      </c>
      <c r="Q1214" s="7" t="s">
        <v>8338</v>
      </c>
      <c r="R1214" s="7" t="s">
        <v>8339</v>
      </c>
      <c r="S1214" s="13">
        <f t="shared" si="75"/>
        <v>42318.741840277777</v>
      </c>
      <c r="T1214" s="13">
        <f t="shared" si="74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6">
        <f t="shared" si="72"/>
        <v>1.0223076923076924</v>
      </c>
      <c r="P1215">
        <f t="shared" si="73"/>
        <v>61.527777777777779</v>
      </c>
      <c r="Q1215" s="7" t="s">
        <v>8338</v>
      </c>
      <c r="R1215" s="7" t="s">
        <v>8339</v>
      </c>
      <c r="S1215" s="13">
        <f t="shared" si="75"/>
        <v>42731.547453703701</v>
      </c>
      <c r="T1215" s="13">
        <f t="shared" si="74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6">
        <f t="shared" si="72"/>
        <v>1.3180000000000001</v>
      </c>
      <c r="P1216">
        <f t="shared" si="73"/>
        <v>105.44</v>
      </c>
      <c r="Q1216" s="7" t="s">
        <v>8338</v>
      </c>
      <c r="R1216" s="7" t="s">
        <v>8339</v>
      </c>
      <c r="S1216" s="13">
        <f t="shared" si="75"/>
        <v>42104.632002314807</v>
      </c>
      <c r="T1216" s="13">
        <f t="shared" si="74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6">
        <f t="shared" si="72"/>
        <v>7.8608020000000005</v>
      </c>
      <c r="P1217">
        <f t="shared" si="73"/>
        <v>71.592003642987251</v>
      </c>
      <c r="Q1217" s="7" t="s">
        <v>8338</v>
      </c>
      <c r="R1217" s="7" t="s">
        <v>8339</v>
      </c>
      <c r="S1217" s="13">
        <f t="shared" si="75"/>
        <v>41759.714768518512</v>
      </c>
      <c r="T1217" s="13">
        <f t="shared" si="74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6">
        <f t="shared" ref="O1218:O1281" si="76">E1218/D1218</f>
        <v>1.4570000000000001</v>
      </c>
      <c r="P1218">
        <f t="shared" ref="P1218:P1281" si="77">E1218/L1218</f>
        <v>91.882882882882882</v>
      </c>
      <c r="Q1218" s="7" t="s">
        <v>8338</v>
      </c>
      <c r="R1218" s="7" t="s">
        <v>8339</v>
      </c>
      <c r="S1218" s="13">
        <f t="shared" si="75"/>
        <v>42247.408067129632</v>
      </c>
      <c r="T1218" s="13">
        <f t="shared" ref="T1218:T1281" si="78">(I1218/86400)+25569+(-5/24)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6">
        <f t="shared" si="76"/>
        <v>1.026</v>
      </c>
      <c r="P1219">
        <f t="shared" si="77"/>
        <v>148.57377049180329</v>
      </c>
      <c r="Q1219" s="7" t="s">
        <v>8338</v>
      </c>
      <c r="R1219" s="7" t="s">
        <v>8339</v>
      </c>
      <c r="S1219" s="13">
        <f t="shared" ref="S1219:S1282" si="79">(J1219/86400)+25569+(-5/24)</f>
        <v>42535.6011574074</v>
      </c>
      <c r="T1219" s="13">
        <f t="shared" si="78"/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6">
        <f t="shared" si="76"/>
        <v>1.7227777777777777</v>
      </c>
      <c r="P1220">
        <f t="shared" si="77"/>
        <v>174.2134831460674</v>
      </c>
      <c r="Q1220" s="7" t="s">
        <v>8338</v>
      </c>
      <c r="R1220" s="7" t="s">
        <v>8339</v>
      </c>
      <c r="S1220" s="13">
        <f t="shared" si="79"/>
        <v>42278.453703703701</v>
      </c>
      <c r="T1220" s="13">
        <f t="shared" si="78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6">
        <f t="shared" si="76"/>
        <v>1.5916819571865444</v>
      </c>
      <c r="P1221">
        <f t="shared" si="77"/>
        <v>102.86166007905139</v>
      </c>
      <c r="Q1221" s="7" t="s">
        <v>8338</v>
      </c>
      <c r="R1221" s="7" t="s">
        <v>8339</v>
      </c>
      <c r="S1221" s="13">
        <f t="shared" si="79"/>
        <v>42633.253622685188</v>
      </c>
      <c r="T1221" s="13">
        <f t="shared" si="78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6">
        <f t="shared" si="76"/>
        <v>1.0376666666666667</v>
      </c>
      <c r="P1222">
        <f t="shared" si="77"/>
        <v>111.17857142857143</v>
      </c>
      <c r="Q1222" s="7" t="s">
        <v>8338</v>
      </c>
      <c r="R1222" s="7" t="s">
        <v>8339</v>
      </c>
      <c r="S1222" s="13">
        <f t="shared" si="79"/>
        <v>42211.420277777775</v>
      </c>
      <c r="T1222" s="13">
        <f t="shared" si="78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6">
        <f t="shared" si="76"/>
        <v>1.1140954545454547</v>
      </c>
      <c r="P1223">
        <f t="shared" si="77"/>
        <v>23.796213592233013</v>
      </c>
      <c r="Q1223" s="7" t="s">
        <v>8338</v>
      </c>
      <c r="R1223" s="7" t="s">
        <v>8339</v>
      </c>
      <c r="S1223" s="13">
        <f t="shared" si="79"/>
        <v>42680.267222222225</v>
      </c>
      <c r="T1223" s="13">
        <f t="shared" si="78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6">
        <f t="shared" si="76"/>
        <v>2.80375</v>
      </c>
      <c r="P1224">
        <f t="shared" si="77"/>
        <v>81.268115942028984</v>
      </c>
      <c r="Q1224" s="7" t="s">
        <v>8338</v>
      </c>
      <c r="R1224" s="7" t="s">
        <v>8339</v>
      </c>
      <c r="S1224" s="13">
        <f t="shared" si="79"/>
        <v>42430.512118055551</v>
      </c>
      <c r="T1224" s="13">
        <f t="shared" si="78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6">
        <f t="shared" si="76"/>
        <v>1.1210606060606061</v>
      </c>
      <c r="P1225">
        <f t="shared" si="77"/>
        <v>116.21465968586388</v>
      </c>
      <c r="Q1225" s="7" t="s">
        <v>8338</v>
      </c>
      <c r="R1225" s="7" t="s">
        <v>8339</v>
      </c>
      <c r="S1225" s="13">
        <f t="shared" si="79"/>
        <v>42653.968854166662</v>
      </c>
      <c r="T1225" s="13">
        <f t="shared" si="78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6">
        <f t="shared" si="76"/>
        <v>7.0666666666666669E-2</v>
      </c>
      <c r="P1226">
        <f t="shared" si="77"/>
        <v>58.888888888888886</v>
      </c>
      <c r="Q1226" s="7" t="s">
        <v>8325</v>
      </c>
      <c r="R1226" s="7" t="s">
        <v>8340</v>
      </c>
      <c r="S1226" s="13">
        <f t="shared" si="79"/>
        <v>41736.341458333329</v>
      </c>
      <c r="T1226" s="13">
        <f t="shared" si="78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6">
        <f t="shared" si="76"/>
        <v>4.3999999999999997E-2</v>
      </c>
      <c r="P1227">
        <f t="shared" si="77"/>
        <v>44</v>
      </c>
      <c r="Q1227" s="7" t="s">
        <v>8325</v>
      </c>
      <c r="R1227" s="7" t="s">
        <v>8340</v>
      </c>
      <c r="S1227" s="13">
        <f t="shared" si="79"/>
        <v>41509.697662037033</v>
      </c>
      <c r="T1227" s="13">
        <f t="shared" si="78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6">
        <f t="shared" si="76"/>
        <v>3.8739999999999997E-2</v>
      </c>
      <c r="P1228">
        <f t="shared" si="77"/>
        <v>48.424999999999997</v>
      </c>
      <c r="Q1228" s="7" t="s">
        <v>8325</v>
      </c>
      <c r="R1228" s="7" t="s">
        <v>8340</v>
      </c>
      <c r="S1228" s="13">
        <f t="shared" si="79"/>
        <v>41715.666446759256</v>
      </c>
      <c r="T1228" s="13">
        <f t="shared" si="78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6">
        <f t="shared" si="76"/>
        <v>0</v>
      </c>
      <c r="P1229" t="e">
        <f t="shared" si="77"/>
        <v>#DIV/0!</v>
      </c>
      <c r="Q1229" s="7" t="s">
        <v>8325</v>
      </c>
      <c r="R1229" s="7" t="s">
        <v>8340</v>
      </c>
      <c r="S1229" s="13">
        <f t="shared" si="79"/>
        <v>41827.710833333331</v>
      </c>
      <c r="T1229" s="13">
        <f t="shared" si="78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6">
        <f t="shared" si="76"/>
        <v>0.29299999999999998</v>
      </c>
      <c r="P1230">
        <f t="shared" si="77"/>
        <v>61.041666666666664</v>
      </c>
      <c r="Q1230" s="7" t="s">
        <v>8325</v>
      </c>
      <c r="R1230" s="7" t="s">
        <v>8340</v>
      </c>
      <c r="S1230" s="13">
        <f t="shared" si="79"/>
        <v>40754.520925925921</v>
      </c>
      <c r="T1230" s="13">
        <f t="shared" si="78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6">
        <f t="shared" si="76"/>
        <v>9.0909090909090905E-3</v>
      </c>
      <c r="P1231">
        <f t="shared" si="77"/>
        <v>25</v>
      </c>
      <c r="Q1231" s="7" t="s">
        <v>8325</v>
      </c>
      <c r="R1231" s="7" t="s">
        <v>8340</v>
      </c>
      <c r="S1231" s="13">
        <f t="shared" si="79"/>
        <v>40985.251469907402</v>
      </c>
      <c r="T1231" s="13">
        <f t="shared" si="78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6">
        <f t="shared" si="76"/>
        <v>0</v>
      </c>
      <c r="P1232" t="e">
        <f t="shared" si="77"/>
        <v>#DIV/0!</v>
      </c>
      <c r="Q1232" s="7" t="s">
        <v>8325</v>
      </c>
      <c r="R1232" s="7" t="s">
        <v>8340</v>
      </c>
      <c r="S1232" s="13">
        <f t="shared" si="79"/>
        <v>40568.764236111107</v>
      </c>
      <c r="T1232" s="13">
        <f t="shared" si="78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6">
        <f t="shared" si="76"/>
        <v>0</v>
      </c>
      <c r="P1233" t="e">
        <f t="shared" si="77"/>
        <v>#DIV/0!</v>
      </c>
      <c r="Q1233" s="7" t="s">
        <v>8325</v>
      </c>
      <c r="R1233" s="7" t="s">
        <v>8340</v>
      </c>
      <c r="S1233" s="13">
        <f t="shared" si="79"/>
        <v>42193.733425925922</v>
      </c>
      <c r="T1233" s="13">
        <f t="shared" si="78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6">
        <f t="shared" si="76"/>
        <v>8.0000000000000002E-3</v>
      </c>
      <c r="P1234">
        <f t="shared" si="77"/>
        <v>40</v>
      </c>
      <c r="Q1234" s="7" t="s">
        <v>8325</v>
      </c>
      <c r="R1234" s="7" t="s">
        <v>8340</v>
      </c>
      <c r="S1234" s="13">
        <f t="shared" si="79"/>
        <v>41506.639699074069</v>
      </c>
      <c r="T1234" s="13">
        <f t="shared" si="78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6">
        <f t="shared" si="76"/>
        <v>0.11600000000000001</v>
      </c>
      <c r="P1235">
        <f t="shared" si="77"/>
        <v>19.333333333333332</v>
      </c>
      <c r="Q1235" s="7" t="s">
        <v>8325</v>
      </c>
      <c r="R1235" s="7" t="s">
        <v>8340</v>
      </c>
      <c r="S1235" s="13">
        <f t="shared" si="79"/>
        <v>40939.740439814814</v>
      </c>
      <c r="T1235" s="13">
        <f t="shared" si="78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6">
        <f t="shared" si="76"/>
        <v>0</v>
      </c>
      <c r="P1236" t="e">
        <f t="shared" si="77"/>
        <v>#DIV/0!</v>
      </c>
      <c r="Q1236" s="7" t="s">
        <v>8325</v>
      </c>
      <c r="R1236" s="7" t="s">
        <v>8340</v>
      </c>
      <c r="S1236" s="13">
        <f t="shared" si="79"/>
        <v>42007.580347222225</v>
      </c>
      <c r="T1236" s="13">
        <f t="shared" si="78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6">
        <f t="shared" si="76"/>
        <v>2.787363950092912E-2</v>
      </c>
      <c r="P1237">
        <f t="shared" si="77"/>
        <v>35</v>
      </c>
      <c r="Q1237" s="7" t="s">
        <v>8325</v>
      </c>
      <c r="R1237" s="7" t="s">
        <v>8340</v>
      </c>
      <c r="S1237" s="13">
        <f t="shared" si="79"/>
        <v>41582.927071759259</v>
      </c>
      <c r="T1237" s="13">
        <f t="shared" si="78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6">
        <f t="shared" si="76"/>
        <v>0</v>
      </c>
      <c r="P1238" t="e">
        <f t="shared" si="77"/>
        <v>#DIV/0!</v>
      </c>
      <c r="Q1238" s="7" t="s">
        <v>8325</v>
      </c>
      <c r="R1238" s="7" t="s">
        <v>8340</v>
      </c>
      <c r="S1238" s="13">
        <f t="shared" si="79"/>
        <v>41110.47180555555</v>
      </c>
      <c r="T1238" s="13">
        <f t="shared" si="78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6">
        <f t="shared" si="76"/>
        <v>0</v>
      </c>
      <c r="P1239" t="e">
        <f t="shared" si="77"/>
        <v>#DIV/0!</v>
      </c>
      <c r="Q1239" s="7" t="s">
        <v>8325</v>
      </c>
      <c r="R1239" s="7" t="s">
        <v>8340</v>
      </c>
      <c r="S1239" s="13">
        <f t="shared" si="79"/>
        <v>41125.074826388889</v>
      </c>
      <c r="T1239" s="13">
        <f t="shared" si="78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6">
        <f t="shared" si="76"/>
        <v>0.17799999999999999</v>
      </c>
      <c r="P1240">
        <f t="shared" si="77"/>
        <v>59.333333333333336</v>
      </c>
      <c r="Q1240" s="7" t="s">
        <v>8325</v>
      </c>
      <c r="R1240" s="7" t="s">
        <v>8340</v>
      </c>
      <c r="S1240" s="13">
        <f t="shared" si="79"/>
        <v>40731.402037037034</v>
      </c>
      <c r="T1240" s="13">
        <f t="shared" si="78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6">
        <f t="shared" si="76"/>
        <v>0</v>
      </c>
      <c r="P1241" t="e">
        <f t="shared" si="77"/>
        <v>#DIV/0!</v>
      </c>
      <c r="Q1241" s="7" t="s">
        <v>8325</v>
      </c>
      <c r="R1241" s="7" t="s">
        <v>8340</v>
      </c>
      <c r="S1241" s="13">
        <f t="shared" si="79"/>
        <v>40883.754247685181</v>
      </c>
      <c r="T1241" s="13">
        <f t="shared" si="78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6">
        <f t="shared" si="76"/>
        <v>3.0124999999999999E-2</v>
      </c>
      <c r="P1242">
        <f t="shared" si="77"/>
        <v>30.125</v>
      </c>
      <c r="Q1242" s="7" t="s">
        <v>8325</v>
      </c>
      <c r="R1242" s="7" t="s">
        <v>8340</v>
      </c>
      <c r="S1242" s="13">
        <f t="shared" si="79"/>
        <v>41408.831678240742</v>
      </c>
      <c r="T1242" s="13">
        <f t="shared" si="78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6">
        <f t="shared" si="76"/>
        <v>0.50739999999999996</v>
      </c>
      <c r="P1243">
        <f t="shared" si="77"/>
        <v>74.617647058823536</v>
      </c>
      <c r="Q1243" s="7" t="s">
        <v>8325</v>
      </c>
      <c r="R1243" s="7" t="s">
        <v>8340</v>
      </c>
      <c r="S1243" s="13">
        <f t="shared" si="79"/>
        <v>41923.629398148143</v>
      </c>
      <c r="T1243" s="13">
        <f t="shared" si="78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6">
        <f t="shared" si="76"/>
        <v>5.4884742041712408E-3</v>
      </c>
      <c r="P1244">
        <f t="shared" si="77"/>
        <v>5</v>
      </c>
      <c r="Q1244" s="7" t="s">
        <v>8325</v>
      </c>
      <c r="R1244" s="7" t="s">
        <v>8340</v>
      </c>
      <c r="S1244" s="13">
        <f t="shared" si="79"/>
        <v>40781.957199074073</v>
      </c>
      <c r="T1244" s="13">
        <f t="shared" si="78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6">
        <f t="shared" si="76"/>
        <v>0.14091666666666666</v>
      </c>
      <c r="P1245">
        <f t="shared" si="77"/>
        <v>44.5</v>
      </c>
      <c r="Q1245" s="7" t="s">
        <v>8325</v>
      </c>
      <c r="R1245" s="7" t="s">
        <v>8340</v>
      </c>
      <c r="S1245" s="13">
        <f t="shared" si="79"/>
        <v>40671.670960648145</v>
      </c>
      <c r="T1245" s="13">
        <f t="shared" si="78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6">
        <f t="shared" si="76"/>
        <v>1.038</v>
      </c>
      <c r="P1246">
        <f t="shared" si="77"/>
        <v>46.133333333333333</v>
      </c>
      <c r="Q1246" s="7" t="s">
        <v>8325</v>
      </c>
      <c r="R1246" s="7" t="s">
        <v>8326</v>
      </c>
      <c r="S1246" s="13">
        <f t="shared" si="79"/>
        <v>41355.617164351854</v>
      </c>
      <c r="T1246" s="13">
        <f t="shared" si="78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6">
        <f t="shared" si="76"/>
        <v>1.2024999999999999</v>
      </c>
      <c r="P1247">
        <f t="shared" si="77"/>
        <v>141.47058823529412</v>
      </c>
      <c r="Q1247" s="7" t="s">
        <v>8325</v>
      </c>
      <c r="R1247" s="7" t="s">
        <v>8326</v>
      </c>
      <c r="S1247" s="13">
        <f t="shared" si="79"/>
        <v>41774.391597222224</v>
      </c>
      <c r="T1247" s="13">
        <f t="shared" si="78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6">
        <f t="shared" si="76"/>
        <v>1.17</v>
      </c>
      <c r="P1248">
        <f t="shared" si="77"/>
        <v>75.483870967741936</v>
      </c>
      <c r="Q1248" s="7" t="s">
        <v>8325</v>
      </c>
      <c r="R1248" s="7" t="s">
        <v>8326</v>
      </c>
      <c r="S1248" s="13">
        <f t="shared" si="79"/>
        <v>40837.835057870368</v>
      </c>
      <c r="T1248" s="13">
        <f t="shared" si="78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6">
        <f t="shared" si="76"/>
        <v>1.2214285714285715</v>
      </c>
      <c r="P1249">
        <f t="shared" si="77"/>
        <v>85.5</v>
      </c>
      <c r="Q1249" s="7" t="s">
        <v>8325</v>
      </c>
      <c r="R1249" s="7" t="s">
        <v>8326</v>
      </c>
      <c r="S1249" s="13">
        <f t="shared" si="79"/>
        <v>41370.083969907406</v>
      </c>
      <c r="T1249" s="13">
        <f t="shared" si="78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6">
        <f t="shared" si="76"/>
        <v>1.5164</v>
      </c>
      <c r="P1250">
        <f t="shared" si="77"/>
        <v>64.254237288135599</v>
      </c>
      <c r="Q1250" s="7" t="s">
        <v>8325</v>
      </c>
      <c r="R1250" s="7" t="s">
        <v>8326</v>
      </c>
      <c r="S1250" s="13">
        <f t="shared" si="79"/>
        <v>41767.448530092588</v>
      </c>
      <c r="T1250" s="13">
        <f t="shared" si="78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6">
        <f t="shared" si="76"/>
        <v>1.0444</v>
      </c>
      <c r="P1251">
        <f t="shared" si="77"/>
        <v>64.46913580246914</v>
      </c>
      <c r="Q1251" s="7" t="s">
        <v>8325</v>
      </c>
      <c r="R1251" s="7" t="s">
        <v>8326</v>
      </c>
      <c r="S1251" s="13">
        <f t="shared" si="79"/>
        <v>41067.532534722217</v>
      </c>
      <c r="T1251" s="13">
        <f t="shared" si="78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6">
        <f t="shared" si="76"/>
        <v>2.0015333333333332</v>
      </c>
      <c r="P1252">
        <f t="shared" si="77"/>
        <v>118.2007874015748</v>
      </c>
      <c r="Q1252" s="7" t="s">
        <v>8325</v>
      </c>
      <c r="R1252" s="7" t="s">
        <v>8326</v>
      </c>
      <c r="S1252" s="13">
        <f t="shared" si="79"/>
        <v>41843.434386574074</v>
      </c>
      <c r="T1252" s="13">
        <f t="shared" si="78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6">
        <f t="shared" si="76"/>
        <v>1.018</v>
      </c>
      <c r="P1253">
        <f t="shared" si="77"/>
        <v>82.540540540540547</v>
      </c>
      <c r="Q1253" s="7" t="s">
        <v>8325</v>
      </c>
      <c r="R1253" s="7" t="s">
        <v>8326</v>
      </c>
      <c r="S1253" s="13">
        <f t="shared" si="79"/>
        <v>40751.606099537035</v>
      </c>
      <c r="T1253" s="13">
        <f t="shared" si="78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6">
        <f t="shared" si="76"/>
        <v>1.3765714285714286</v>
      </c>
      <c r="P1254">
        <f t="shared" si="77"/>
        <v>34.170212765957444</v>
      </c>
      <c r="Q1254" s="7" t="s">
        <v>8325</v>
      </c>
      <c r="R1254" s="7" t="s">
        <v>8326</v>
      </c>
      <c r="S1254" s="13">
        <f t="shared" si="79"/>
        <v>41543.779733796291</v>
      </c>
      <c r="T1254" s="13">
        <f t="shared" si="78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6">
        <f t="shared" si="76"/>
        <v>3038.3319999999999</v>
      </c>
      <c r="P1255">
        <f t="shared" si="77"/>
        <v>42.73322081575246</v>
      </c>
      <c r="Q1255" s="7" t="s">
        <v>8325</v>
      </c>
      <c r="R1255" s="7" t="s">
        <v>8326</v>
      </c>
      <c r="S1255" s="13">
        <f t="shared" si="79"/>
        <v>41855.575312499997</v>
      </c>
      <c r="T1255" s="13">
        <f t="shared" si="78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6">
        <f t="shared" si="76"/>
        <v>1.9885074626865671</v>
      </c>
      <c r="P1256">
        <f t="shared" si="77"/>
        <v>94.489361702127653</v>
      </c>
      <c r="Q1256" s="7" t="s">
        <v>8325</v>
      </c>
      <c r="R1256" s="7" t="s">
        <v>8326</v>
      </c>
      <c r="S1256" s="13">
        <f t="shared" si="79"/>
        <v>40487.413032407407</v>
      </c>
      <c r="T1256" s="13">
        <f t="shared" si="78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6">
        <f t="shared" si="76"/>
        <v>2.0236666666666667</v>
      </c>
      <c r="P1257">
        <f t="shared" si="77"/>
        <v>55.697247706422019</v>
      </c>
      <c r="Q1257" s="7" t="s">
        <v>8325</v>
      </c>
      <c r="R1257" s="7" t="s">
        <v>8326</v>
      </c>
      <c r="S1257" s="13">
        <f t="shared" si="79"/>
        <v>41579.637175925927</v>
      </c>
      <c r="T1257" s="13">
        <f t="shared" si="78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6">
        <f t="shared" si="76"/>
        <v>1.1796376666666666</v>
      </c>
      <c r="P1258">
        <f t="shared" si="77"/>
        <v>98.030831024930734</v>
      </c>
      <c r="Q1258" s="7" t="s">
        <v>8325</v>
      </c>
      <c r="R1258" s="7" t="s">
        <v>8326</v>
      </c>
      <c r="S1258" s="13">
        <f t="shared" si="79"/>
        <v>40921.711006944439</v>
      </c>
      <c r="T1258" s="13">
        <f t="shared" si="78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6">
        <f t="shared" si="76"/>
        <v>2.9472727272727273</v>
      </c>
      <c r="P1259">
        <f t="shared" si="77"/>
        <v>92.102272727272734</v>
      </c>
      <c r="Q1259" s="7" t="s">
        <v>8325</v>
      </c>
      <c r="R1259" s="7" t="s">
        <v>8326</v>
      </c>
      <c r="S1259" s="13">
        <f t="shared" si="79"/>
        <v>40586.877199074072</v>
      </c>
      <c r="T1259" s="13">
        <f t="shared" si="78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6">
        <f t="shared" si="76"/>
        <v>2.1314633333333335</v>
      </c>
      <c r="P1260">
        <f t="shared" si="77"/>
        <v>38.175462686567165</v>
      </c>
      <c r="Q1260" s="7" t="s">
        <v>8325</v>
      </c>
      <c r="R1260" s="7" t="s">
        <v>8326</v>
      </c>
      <c r="S1260" s="13">
        <f t="shared" si="79"/>
        <v>41487.402916666666</v>
      </c>
      <c r="T1260" s="13">
        <f t="shared" si="78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6">
        <f t="shared" si="76"/>
        <v>1.0424</v>
      </c>
      <c r="P1261">
        <f t="shared" si="77"/>
        <v>27.145833333333332</v>
      </c>
      <c r="Q1261" s="7" t="s">
        <v>8325</v>
      </c>
      <c r="R1261" s="7" t="s">
        <v>8326</v>
      </c>
      <c r="S1261" s="13">
        <f t="shared" si="79"/>
        <v>41766.762314814812</v>
      </c>
      <c r="T1261" s="13">
        <f t="shared" si="78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6">
        <f t="shared" si="76"/>
        <v>1.1366666666666667</v>
      </c>
      <c r="P1262">
        <f t="shared" si="77"/>
        <v>50.689189189189186</v>
      </c>
      <c r="Q1262" s="7" t="s">
        <v>8325</v>
      </c>
      <c r="R1262" s="7" t="s">
        <v>8326</v>
      </c>
      <c r="S1262" s="13">
        <f t="shared" si="79"/>
        <v>41666.63449074074</v>
      </c>
      <c r="T1262" s="13">
        <f t="shared" si="78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6">
        <f t="shared" si="76"/>
        <v>1.0125</v>
      </c>
      <c r="P1263">
        <f t="shared" si="77"/>
        <v>38.942307692307693</v>
      </c>
      <c r="Q1263" s="7" t="s">
        <v>8325</v>
      </c>
      <c r="R1263" s="7" t="s">
        <v>8326</v>
      </c>
      <c r="S1263" s="13">
        <f t="shared" si="79"/>
        <v>41638.134571759256</v>
      </c>
      <c r="T1263" s="13">
        <f t="shared" si="78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6">
        <f t="shared" si="76"/>
        <v>1.2541538461538462</v>
      </c>
      <c r="P1264">
        <f t="shared" si="77"/>
        <v>77.638095238095232</v>
      </c>
      <c r="Q1264" s="7" t="s">
        <v>8325</v>
      </c>
      <c r="R1264" s="7" t="s">
        <v>8326</v>
      </c>
      <c r="S1264" s="13">
        <f t="shared" si="79"/>
        <v>41656.554305555554</v>
      </c>
      <c r="T1264" s="13">
        <f t="shared" si="78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6">
        <f t="shared" si="76"/>
        <v>1.19</v>
      </c>
      <c r="P1265">
        <f t="shared" si="77"/>
        <v>43.536585365853661</v>
      </c>
      <c r="Q1265" s="7" t="s">
        <v>8325</v>
      </c>
      <c r="R1265" s="7" t="s">
        <v>8326</v>
      </c>
      <c r="S1265" s="13">
        <f t="shared" si="79"/>
        <v>41691.875810185185</v>
      </c>
      <c r="T1265" s="13">
        <f t="shared" si="78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6">
        <f t="shared" si="76"/>
        <v>1.6646153846153846</v>
      </c>
      <c r="P1266">
        <f t="shared" si="77"/>
        <v>31.823529411764707</v>
      </c>
      <c r="Q1266" s="7" t="s">
        <v>8325</v>
      </c>
      <c r="R1266" s="7" t="s">
        <v>8326</v>
      </c>
      <c r="S1266" s="13">
        <f t="shared" si="79"/>
        <v>41547.454664351848</v>
      </c>
      <c r="T1266" s="13">
        <f t="shared" si="78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6">
        <f t="shared" si="76"/>
        <v>1.1914771428571429</v>
      </c>
      <c r="P1267">
        <f t="shared" si="77"/>
        <v>63.184393939393942</v>
      </c>
      <c r="Q1267" s="7" t="s">
        <v>8325</v>
      </c>
      <c r="R1267" s="7" t="s">
        <v>8326</v>
      </c>
      <c r="S1267" s="13">
        <f t="shared" si="79"/>
        <v>40465.446932870364</v>
      </c>
      <c r="T1267" s="13">
        <f t="shared" si="78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6">
        <f t="shared" si="76"/>
        <v>1.0047368421052632</v>
      </c>
      <c r="P1268">
        <f t="shared" si="77"/>
        <v>190.9</v>
      </c>
      <c r="Q1268" s="7" t="s">
        <v>8325</v>
      </c>
      <c r="R1268" s="7" t="s">
        <v>8326</v>
      </c>
      <c r="S1268" s="13">
        <f t="shared" si="79"/>
        <v>41620.668344907404</v>
      </c>
      <c r="T1268" s="13">
        <f t="shared" si="78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6">
        <f t="shared" si="76"/>
        <v>1.018</v>
      </c>
      <c r="P1269">
        <f t="shared" si="77"/>
        <v>140.85534591194968</v>
      </c>
      <c r="Q1269" s="7" t="s">
        <v>8325</v>
      </c>
      <c r="R1269" s="7" t="s">
        <v>8326</v>
      </c>
      <c r="S1269" s="13">
        <f t="shared" si="79"/>
        <v>41449.376828703702</v>
      </c>
      <c r="T1269" s="13">
        <f t="shared" si="78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6">
        <f t="shared" si="76"/>
        <v>1.1666666666666667</v>
      </c>
      <c r="P1270">
        <f t="shared" si="77"/>
        <v>76.92307692307692</v>
      </c>
      <c r="Q1270" s="7" t="s">
        <v>8325</v>
      </c>
      <c r="R1270" s="7" t="s">
        <v>8326</v>
      </c>
      <c r="S1270" s="13">
        <f t="shared" si="79"/>
        <v>41507.637118055551</v>
      </c>
      <c r="T1270" s="13">
        <f t="shared" si="78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6">
        <f t="shared" si="76"/>
        <v>1.0864893617021276</v>
      </c>
      <c r="P1271">
        <f t="shared" si="77"/>
        <v>99.15533980582525</v>
      </c>
      <c r="Q1271" s="7" t="s">
        <v>8325</v>
      </c>
      <c r="R1271" s="7" t="s">
        <v>8326</v>
      </c>
      <c r="S1271" s="13">
        <f t="shared" si="79"/>
        <v>42445.614722222221</v>
      </c>
      <c r="T1271" s="13">
        <f t="shared" si="78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6">
        <f t="shared" si="76"/>
        <v>1.1472</v>
      </c>
      <c r="P1272">
        <f t="shared" si="77"/>
        <v>67.881656804733723</v>
      </c>
      <c r="Q1272" s="7" t="s">
        <v>8325</v>
      </c>
      <c r="R1272" s="7" t="s">
        <v>8326</v>
      </c>
      <c r="S1272" s="13">
        <f t="shared" si="79"/>
        <v>40933.648634259254</v>
      </c>
      <c r="T1272" s="13">
        <f t="shared" si="78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6">
        <f t="shared" si="76"/>
        <v>1.018</v>
      </c>
      <c r="P1273">
        <f t="shared" si="77"/>
        <v>246.29032258064515</v>
      </c>
      <c r="Q1273" s="7" t="s">
        <v>8325</v>
      </c>
      <c r="R1273" s="7" t="s">
        <v>8326</v>
      </c>
      <c r="S1273" s="13">
        <f t="shared" si="79"/>
        <v>41561.475219907406</v>
      </c>
      <c r="T1273" s="13">
        <f t="shared" si="78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6">
        <f t="shared" si="76"/>
        <v>1.06</v>
      </c>
      <c r="P1274">
        <f t="shared" si="77"/>
        <v>189.28571428571428</v>
      </c>
      <c r="Q1274" s="7" t="s">
        <v>8325</v>
      </c>
      <c r="R1274" s="7" t="s">
        <v>8326</v>
      </c>
      <c r="S1274" s="13">
        <f t="shared" si="79"/>
        <v>40274.536793981482</v>
      </c>
      <c r="T1274" s="13">
        <f t="shared" si="78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6">
        <f t="shared" si="76"/>
        <v>1.0349999999999999</v>
      </c>
      <c r="P1275">
        <f t="shared" si="77"/>
        <v>76.666666666666671</v>
      </c>
      <c r="Q1275" s="7" t="s">
        <v>8325</v>
      </c>
      <c r="R1275" s="7" t="s">
        <v>8326</v>
      </c>
      <c r="S1275" s="13">
        <f t="shared" si="79"/>
        <v>41852.521886574068</v>
      </c>
      <c r="T1275" s="13">
        <f t="shared" si="78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6">
        <f t="shared" si="76"/>
        <v>1.5497535999999998</v>
      </c>
      <c r="P1276">
        <f t="shared" si="77"/>
        <v>82.963254817987149</v>
      </c>
      <c r="Q1276" s="7" t="s">
        <v>8325</v>
      </c>
      <c r="R1276" s="7" t="s">
        <v>8326</v>
      </c>
      <c r="S1276" s="13">
        <f t="shared" si="79"/>
        <v>41116.481770833328</v>
      </c>
      <c r="T1276" s="13">
        <f t="shared" si="78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6">
        <f t="shared" si="76"/>
        <v>1.6214066666666667</v>
      </c>
      <c r="P1277">
        <f t="shared" si="77"/>
        <v>62.522107969151669</v>
      </c>
      <c r="Q1277" s="7" t="s">
        <v>8325</v>
      </c>
      <c r="R1277" s="7" t="s">
        <v>8326</v>
      </c>
      <c r="S1277" s="13">
        <f t="shared" si="79"/>
        <v>41458.659571759257</v>
      </c>
      <c r="T1277" s="13">
        <f t="shared" si="78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6">
        <f t="shared" si="76"/>
        <v>1.0442100000000001</v>
      </c>
      <c r="P1278">
        <f t="shared" si="77"/>
        <v>46.06808823529412</v>
      </c>
      <c r="Q1278" s="7" t="s">
        <v>8325</v>
      </c>
      <c r="R1278" s="7" t="s">
        <v>8326</v>
      </c>
      <c r="S1278" s="13">
        <f t="shared" si="79"/>
        <v>40007.49591435185</v>
      </c>
      <c r="T1278" s="13">
        <f t="shared" si="78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6">
        <f t="shared" si="76"/>
        <v>1.0612433333333333</v>
      </c>
      <c r="P1279">
        <f t="shared" si="77"/>
        <v>38.543946731234868</v>
      </c>
      <c r="Q1279" s="7" t="s">
        <v>8325</v>
      </c>
      <c r="R1279" s="7" t="s">
        <v>8326</v>
      </c>
      <c r="S1279" s="13">
        <f t="shared" si="79"/>
        <v>41121.35355324074</v>
      </c>
      <c r="T1279" s="13">
        <f t="shared" si="78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6">
        <f t="shared" si="76"/>
        <v>1.5493846153846154</v>
      </c>
      <c r="P1280">
        <f t="shared" si="77"/>
        <v>53.005263157894738</v>
      </c>
      <c r="Q1280" s="7" t="s">
        <v>8325</v>
      </c>
      <c r="R1280" s="7" t="s">
        <v>8326</v>
      </c>
      <c r="S1280" s="13">
        <f t="shared" si="79"/>
        <v>41786.346828703703</v>
      </c>
      <c r="T1280" s="13">
        <f t="shared" si="78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6">
        <f t="shared" si="76"/>
        <v>1.1077157238734421</v>
      </c>
      <c r="P1281">
        <f t="shared" si="77"/>
        <v>73.355396825396824</v>
      </c>
      <c r="Q1281" s="7" t="s">
        <v>8325</v>
      </c>
      <c r="R1281" s="7" t="s">
        <v>8326</v>
      </c>
      <c r="S1281" s="13">
        <f t="shared" si="79"/>
        <v>41681.890856481477</v>
      </c>
      <c r="T1281" s="13">
        <f t="shared" si="78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6">
        <f t="shared" ref="O1282:O1345" si="80">E1282/D1282</f>
        <v>1.1091186666666666</v>
      </c>
      <c r="P1282">
        <f t="shared" ref="P1282:P1345" si="81">E1282/L1282</f>
        <v>127.97523076923076</v>
      </c>
      <c r="Q1282" s="7" t="s">
        <v>8325</v>
      </c>
      <c r="R1282" s="7" t="s">
        <v>8326</v>
      </c>
      <c r="S1282" s="13">
        <f t="shared" si="79"/>
        <v>40513.54923611111</v>
      </c>
      <c r="T1282" s="13">
        <f t="shared" ref="T1282:T1345" si="82">(I1282/86400)+25569+(-5/24)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6">
        <f t="shared" si="80"/>
        <v>1.1071428571428572</v>
      </c>
      <c r="P1283">
        <f t="shared" si="81"/>
        <v>104.72972972972973</v>
      </c>
      <c r="Q1283" s="7" t="s">
        <v>8325</v>
      </c>
      <c r="R1283" s="7" t="s">
        <v>8326</v>
      </c>
      <c r="S1283" s="13">
        <f t="shared" ref="S1283:S1346" si="83">(J1283/86400)+25569+(-5/24)</f>
        <v>41463.535138888888</v>
      </c>
      <c r="T1283" s="13">
        <f t="shared" si="82"/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6">
        <f t="shared" si="80"/>
        <v>1.2361333333333333</v>
      </c>
      <c r="P1284">
        <f t="shared" si="81"/>
        <v>67.671532846715323</v>
      </c>
      <c r="Q1284" s="7" t="s">
        <v>8325</v>
      </c>
      <c r="R1284" s="7" t="s">
        <v>8326</v>
      </c>
      <c r="S1284" s="13">
        <f t="shared" si="83"/>
        <v>41586.266840277771</v>
      </c>
      <c r="T1284" s="13">
        <f t="shared" si="82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6">
        <f t="shared" si="80"/>
        <v>2.1105</v>
      </c>
      <c r="P1285">
        <f t="shared" si="81"/>
        <v>95.931818181818187</v>
      </c>
      <c r="Q1285" s="7" t="s">
        <v>8325</v>
      </c>
      <c r="R1285" s="7" t="s">
        <v>8326</v>
      </c>
      <c r="S1285" s="13">
        <f t="shared" si="83"/>
        <v>41320.50913194444</v>
      </c>
      <c r="T1285" s="13">
        <f t="shared" si="82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6">
        <f t="shared" si="80"/>
        <v>1.01</v>
      </c>
      <c r="P1286">
        <f t="shared" si="81"/>
        <v>65.161290322580641</v>
      </c>
      <c r="Q1286" s="7" t="s">
        <v>8317</v>
      </c>
      <c r="R1286" s="7" t="s">
        <v>8318</v>
      </c>
      <c r="S1286" s="13">
        <f t="shared" si="83"/>
        <v>42712.026412037034</v>
      </c>
      <c r="T1286" s="13">
        <f t="shared" si="82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6">
        <f t="shared" si="80"/>
        <v>1.0165</v>
      </c>
      <c r="P1287">
        <f t="shared" si="81"/>
        <v>32.269841269841272</v>
      </c>
      <c r="Q1287" s="7" t="s">
        <v>8317</v>
      </c>
      <c r="R1287" s="7" t="s">
        <v>8318</v>
      </c>
      <c r="S1287" s="13">
        <f t="shared" si="83"/>
        <v>42160.374710648146</v>
      </c>
      <c r="T1287" s="13">
        <f t="shared" si="82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6">
        <f t="shared" si="80"/>
        <v>1.0833333333333333</v>
      </c>
      <c r="P1288">
        <f t="shared" si="81"/>
        <v>81.25</v>
      </c>
      <c r="Q1288" s="7" t="s">
        <v>8317</v>
      </c>
      <c r="R1288" s="7" t="s">
        <v>8318</v>
      </c>
      <c r="S1288" s="13">
        <f t="shared" si="83"/>
        <v>42039.176238425927</v>
      </c>
      <c r="T1288" s="13">
        <f t="shared" si="82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6">
        <f t="shared" si="80"/>
        <v>2.42</v>
      </c>
      <c r="P1289">
        <f t="shared" si="81"/>
        <v>24.2</v>
      </c>
      <c r="Q1289" s="7" t="s">
        <v>8317</v>
      </c>
      <c r="R1289" s="7" t="s">
        <v>8318</v>
      </c>
      <c r="S1289" s="13">
        <f t="shared" si="83"/>
        <v>42107.412685185183</v>
      </c>
      <c r="T1289" s="13">
        <f t="shared" si="82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6">
        <f t="shared" si="80"/>
        <v>1.0044999999999999</v>
      </c>
      <c r="P1290">
        <f t="shared" si="81"/>
        <v>65.868852459016395</v>
      </c>
      <c r="Q1290" s="7" t="s">
        <v>8317</v>
      </c>
      <c r="R1290" s="7" t="s">
        <v>8318</v>
      </c>
      <c r="S1290" s="13">
        <f t="shared" si="83"/>
        <v>42560.946331018517</v>
      </c>
      <c r="T1290" s="13">
        <f t="shared" si="82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6">
        <f t="shared" si="80"/>
        <v>1.2506666666666666</v>
      </c>
      <c r="P1291">
        <f t="shared" si="81"/>
        <v>36.07692307692308</v>
      </c>
      <c r="Q1291" s="7" t="s">
        <v>8317</v>
      </c>
      <c r="R1291" s="7" t="s">
        <v>8318</v>
      </c>
      <c r="S1291" s="13">
        <f t="shared" si="83"/>
        <v>42708.926446759258</v>
      </c>
      <c r="T1291" s="13">
        <f t="shared" si="82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6">
        <f t="shared" si="80"/>
        <v>1.0857142857142856</v>
      </c>
      <c r="P1292">
        <f t="shared" si="81"/>
        <v>44.186046511627907</v>
      </c>
      <c r="Q1292" s="7" t="s">
        <v>8317</v>
      </c>
      <c r="R1292" s="7" t="s">
        <v>8318</v>
      </c>
      <c r="S1292" s="13">
        <f t="shared" si="83"/>
        <v>42086.406608796293</v>
      </c>
      <c r="T1292" s="13">
        <f t="shared" si="82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6">
        <f t="shared" si="80"/>
        <v>1.4570000000000001</v>
      </c>
      <c r="P1293">
        <f t="shared" si="81"/>
        <v>104.07142857142857</v>
      </c>
      <c r="Q1293" s="7" t="s">
        <v>8317</v>
      </c>
      <c r="R1293" s="7" t="s">
        <v>8318</v>
      </c>
      <c r="S1293" s="13">
        <f t="shared" si="83"/>
        <v>42064.444340277776</v>
      </c>
      <c r="T1293" s="13">
        <f t="shared" si="82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6">
        <f t="shared" si="80"/>
        <v>1.1000000000000001</v>
      </c>
      <c r="P1294">
        <f t="shared" si="81"/>
        <v>35.96153846153846</v>
      </c>
      <c r="Q1294" s="7" t="s">
        <v>8317</v>
      </c>
      <c r="R1294" s="7" t="s">
        <v>8318</v>
      </c>
      <c r="S1294" s="13">
        <f t="shared" si="83"/>
        <v>42256.555879629632</v>
      </c>
      <c r="T1294" s="13">
        <f t="shared" si="82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6">
        <f t="shared" si="80"/>
        <v>1.0223333333333333</v>
      </c>
      <c r="P1295">
        <f t="shared" si="81"/>
        <v>127.79166666666667</v>
      </c>
      <c r="Q1295" s="7" t="s">
        <v>8317</v>
      </c>
      <c r="R1295" s="7" t="s">
        <v>8318</v>
      </c>
      <c r="S1295" s="13">
        <f t="shared" si="83"/>
        <v>42292.492719907408</v>
      </c>
      <c r="T1295" s="13">
        <f t="shared" si="82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6">
        <f t="shared" si="80"/>
        <v>1.22</v>
      </c>
      <c r="P1296">
        <f t="shared" si="81"/>
        <v>27.727272727272727</v>
      </c>
      <c r="Q1296" s="7" t="s">
        <v>8317</v>
      </c>
      <c r="R1296" s="7" t="s">
        <v>8318</v>
      </c>
      <c r="S1296" s="13">
        <f t="shared" si="83"/>
        <v>42278.245335648149</v>
      </c>
      <c r="T1296" s="13">
        <f t="shared" si="82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6">
        <f t="shared" si="80"/>
        <v>1.0196000000000001</v>
      </c>
      <c r="P1297">
        <f t="shared" si="81"/>
        <v>39.828125</v>
      </c>
      <c r="Q1297" s="7" t="s">
        <v>8317</v>
      </c>
      <c r="R1297" s="7" t="s">
        <v>8318</v>
      </c>
      <c r="S1297" s="13">
        <f t="shared" si="83"/>
        <v>42184.364548611113</v>
      </c>
      <c r="T1297" s="13">
        <f t="shared" si="82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6">
        <f t="shared" si="80"/>
        <v>1.411764705882353</v>
      </c>
      <c r="P1298">
        <f t="shared" si="81"/>
        <v>52.173913043478258</v>
      </c>
      <c r="Q1298" s="7" t="s">
        <v>8317</v>
      </c>
      <c r="R1298" s="7" t="s">
        <v>8318</v>
      </c>
      <c r="S1298" s="13">
        <f t="shared" si="83"/>
        <v>42422.842280092591</v>
      </c>
      <c r="T1298" s="13">
        <f t="shared" si="82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6">
        <f t="shared" si="80"/>
        <v>1.0952500000000001</v>
      </c>
      <c r="P1299">
        <f t="shared" si="81"/>
        <v>92.037815126050418</v>
      </c>
      <c r="Q1299" s="7" t="s">
        <v>8317</v>
      </c>
      <c r="R1299" s="7" t="s">
        <v>8318</v>
      </c>
      <c r="S1299" s="13">
        <f t="shared" si="83"/>
        <v>42461.538865740738</v>
      </c>
      <c r="T1299" s="13">
        <f t="shared" si="82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6">
        <f t="shared" si="80"/>
        <v>1.0465</v>
      </c>
      <c r="P1300">
        <f t="shared" si="81"/>
        <v>63.424242424242422</v>
      </c>
      <c r="Q1300" s="7" t="s">
        <v>8317</v>
      </c>
      <c r="R1300" s="7" t="s">
        <v>8318</v>
      </c>
      <c r="S1300" s="13">
        <f t="shared" si="83"/>
        <v>42458.472592592589</v>
      </c>
      <c r="T1300" s="13">
        <f t="shared" si="82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6">
        <f t="shared" si="80"/>
        <v>1.24</v>
      </c>
      <c r="P1301">
        <f t="shared" si="81"/>
        <v>135.625</v>
      </c>
      <c r="Q1301" s="7" t="s">
        <v>8317</v>
      </c>
      <c r="R1301" s="7" t="s">
        <v>8318</v>
      </c>
      <c r="S1301" s="13">
        <f t="shared" si="83"/>
        <v>42169.606006944443</v>
      </c>
      <c r="T1301" s="13">
        <f t="shared" si="82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6">
        <f t="shared" si="80"/>
        <v>1.35</v>
      </c>
      <c r="P1302">
        <f t="shared" si="81"/>
        <v>168.75</v>
      </c>
      <c r="Q1302" s="7" t="s">
        <v>8317</v>
      </c>
      <c r="R1302" s="7" t="s">
        <v>8318</v>
      </c>
      <c r="S1302" s="13">
        <f t="shared" si="83"/>
        <v>42483.466874999998</v>
      </c>
      <c r="T1302" s="13">
        <f t="shared" si="82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6">
        <f t="shared" si="80"/>
        <v>1.0275000000000001</v>
      </c>
      <c r="P1303">
        <f t="shared" si="81"/>
        <v>70.862068965517238</v>
      </c>
      <c r="Q1303" s="7" t="s">
        <v>8317</v>
      </c>
      <c r="R1303" s="7" t="s">
        <v>8318</v>
      </c>
      <c r="S1303" s="13">
        <f t="shared" si="83"/>
        <v>42195.541412037033</v>
      </c>
      <c r="T1303" s="13">
        <f t="shared" si="82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6">
        <f t="shared" si="80"/>
        <v>1</v>
      </c>
      <c r="P1304">
        <f t="shared" si="81"/>
        <v>50</v>
      </c>
      <c r="Q1304" s="7" t="s">
        <v>8317</v>
      </c>
      <c r="R1304" s="7" t="s">
        <v>8318</v>
      </c>
      <c r="S1304" s="13">
        <f t="shared" si="83"/>
        <v>42674.849664351852</v>
      </c>
      <c r="T1304" s="13">
        <f t="shared" si="82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6">
        <f t="shared" si="80"/>
        <v>1.3026085714285716</v>
      </c>
      <c r="P1305">
        <f t="shared" si="81"/>
        <v>42.214166666666671</v>
      </c>
      <c r="Q1305" s="7" t="s">
        <v>8317</v>
      </c>
      <c r="R1305" s="7" t="s">
        <v>8318</v>
      </c>
      <c r="S1305" s="13">
        <f t="shared" si="83"/>
        <v>42566.232870370368</v>
      </c>
      <c r="T1305" s="13">
        <f t="shared" si="82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6">
        <f t="shared" si="80"/>
        <v>0.39627499999999999</v>
      </c>
      <c r="P1306">
        <f t="shared" si="81"/>
        <v>152.41346153846155</v>
      </c>
      <c r="Q1306" s="7" t="s">
        <v>8319</v>
      </c>
      <c r="R1306" s="7" t="s">
        <v>8321</v>
      </c>
      <c r="S1306" s="13">
        <f t="shared" si="83"/>
        <v>42746.986168981479</v>
      </c>
      <c r="T1306" s="13">
        <f t="shared" si="82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6">
        <f t="shared" si="80"/>
        <v>0.25976666666666665</v>
      </c>
      <c r="P1307">
        <f t="shared" si="81"/>
        <v>90.616279069767444</v>
      </c>
      <c r="Q1307" s="7" t="s">
        <v>8319</v>
      </c>
      <c r="R1307" s="7" t="s">
        <v>8321</v>
      </c>
      <c r="S1307" s="13">
        <f t="shared" si="83"/>
        <v>42543.457268518519</v>
      </c>
      <c r="T1307" s="13">
        <f t="shared" si="82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6">
        <f t="shared" si="80"/>
        <v>0.65246363636363636</v>
      </c>
      <c r="P1308">
        <f t="shared" si="81"/>
        <v>201.60393258426967</v>
      </c>
      <c r="Q1308" s="7" t="s">
        <v>8319</v>
      </c>
      <c r="R1308" s="7" t="s">
        <v>8321</v>
      </c>
      <c r="S1308" s="13">
        <f t="shared" si="83"/>
        <v>41947.249236111107</v>
      </c>
      <c r="T1308" s="13">
        <f t="shared" si="82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6">
        <f t="shared" si="80"/>
        <v>0.11514000000000001</v>
      </c>
      <c r="P1309">
        <f t="shared" si="81"/>
        <v>127.93333333333334</v>
      </c>
      <c r="Q1309" s="7" t="s">
        <v>8319</v>
      </c>
      <c r="R1309" s="7" t="s">
        <v>8321</v>
      </c>
      <c r="S1309" s="13">
        <f t="shared" si="83"/>
        <v>42387.294895833336</v>
      </c>
      <c r="T1309" s="13">
        <f t="shared" si="82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6">
        <f t="shared" si="80"/>
        <v>0.11360000000000001</v>
      </c>
      <c r="P1310">
        <f t="shared" si="81"/>
        <v>29.894736842105264</v>
      </c>
      <c r="Q1310" s="7" t="s">
        <v>8319</v>
      </c>
      <c r="R1310" s="7" t="s">
        <v>8321</v>
      </c>
      <c r="S1310" s="13">
        <f t="shared" si="83"/>
        <v>42611.405231481483</v>
      </c>
      <c r="T1310" s="13">
        <f t="shared" si="82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6">
        <f t="shared" si="80"/>
        <v>1.1199130434782609</v>
      </c>
      <c r="P1311">
        <f t="shared" si="81"/>
        <v>367.97142857142859</v>
      </c>
      <c r="Q1311" s="7" t="s">
        <v>8319</v>
      </c>
      <c r="R1311" s="7" t="s">
        <v>8321</v>
      </c>
      <c r="S1311" s="13">
        <f t="shared" si="83"/>
        <v>42257.674398148149</v>
      </c>
      <c r="T1311" s="13">
        <f t="shared" si="82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6">
        <f t="shared" si="80"/>
        <v>0.155</v>
      </c>
      <c r="P1312">
        <f t="shared" si="81"/>
        <v>129.16666666666666</v>
      </c>
      <c r="Q1312" s="7" t="s">
        <v>8319</v>
      </c>
      <c r="R1312" s="7" t="s">
        <v>8321</v>
      </c>
      <c r="S1312" s="13">
        <f t="shared" si="83"/>
        <v>42556.458912037029</v>
      </c>
      <c r="T1312" s="13">
        <f t="shared" si="82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6">
        <f t="shared" si="80"/>
        <v>0.32028000000000001</v>
      </c>
      <c r="P1313">
        <f t="shared" si="81"/>
        <v>800.7</v>
      </c>
      <c r="Q1313" s="7" t="s">
        <v>8319</v>
      </c>
      <c r="R1313" s="7" t="s">
        <v>8321</v>
      </c>
      <c r="S1313" s="13">
        <f t="shared" si="83"/>
        <v>42669.593969907401</v>
      </c>
      <c r="T1313" s="13">
        <f t="shared" si="82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6">
        <f t="shared" si="80"/>
        <v>6.0869565217391303E-3</v>
      </c>
      <c r="P1314">
        <f t="shared" si="81"/>
        <v>28</v>
      </c>
      <c r="Q1314" s="7" t="s">
        <v>8319</v>
      </c>
      <c r="R1314" s="7" t="s">
        <v>8321</v>
      </c>
      <c r="S1314" s="13">
        <f t="shared" si="83"/>
        <v>42082.494467592587</v>
      </c>
      <c r="T1314" s="13">
        <f t="shared" si="82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6">
        <f t="shared" si="80"/>
        <v>0.31114999999999998</v>
      </c>
      <c r="P1315">
        <f t="shared" si="81"/>
        <v>102.01639344262296</v>
      </c>
      <c r="Q1315" s="7" t="s">
        <v>8319</v>
      </c>
      <c r="R1315" s="7" t="s">
        <v>8321</v>
      </c>
      <c r="S1315" s="13">
        <f t="shared" si="83"/>
        <v>42402.50131944444</v>
      </c>
      <c r="T1315" s="13">
        <f t="shared" si="82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6">
        <f t="shared" si="80"/>
        <v>1.1266666666666666E-2</v>
      </c>
      <c r="P1316">
        <f t="shared" si="81"/>
        <v>184.36363636363637</v>
      </c>
      <c r="Q1316" s="7" t="s">
        <v>8319</v>
      </c>
      <c r="R1316" s="7" t="s">
        <v>8321</v>
      </c>
      <c r="S1316" s="13">
        <f t="shared" si="83"/>
        <v>42604.461342592585</v>
      </c>
      <c r="T1316" s="13">
        <f t="shared" si="82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6">
        <f t="shared" si="80"/>
        <v>0.40404000000000001</v>
      </c>
      <c r="P1317">
        <f t="shared" si="81"/>
        <v>162.91935483870967</v>
      </c>
      <c r="Q1317" s="7" t="s">
        <v>8319</v>
      </c>
      <c r="R1317" s="7" t="s">
        <v>8321</v>
      </c>
      <c r="S1317" s="13">
        <f t="shared" si="83"/>
        <v>42278.289907407401</v>
      </c>
      <c r="T1317" s="13">
        <f t="shared" si="82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6">
        <f t="shared" si="80"/>
        <v>1.3333333333333333E-5</v>
      </c>
      <c r="P1318">
        <f t="shared" si="81"/>
        <v>1</v>
      </c>
      <c r="Q1318" s="7" t="s">
        <v>8319</v>
      </c>
      <c r="R1318" s="7" t="s">
        <v>8321</v>
      </c>
      <c r="S1318" s="13">
        <f t="shared" si="83"/>
        <v>42393.753576388888</v>
      </c>
      <c r="T1318" s="13">
        <f t="shared" si="82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6">
        <f t="shared" si="80"/>
        <v>5.7334999999999997E-2</v>
      </c>
      <c r="P1319">
        <f t="shared" si="81"/>
        <v>603.52631578947364</v>
      </c>
      <c r="Q1319" s="7" t="s">
        <v>8319</v>
      </c>
      <c r="R1319" s="7" t="s">
        <v>8321</v>
      </c>
      <c r="S1319" s="13">
        <f t="shared" si="83"/>
        <v>42520.027152777773</v>
      </c>
      <c r="T1319" s="13">
        <f t="shared" si="82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6">
        <f t="shared" si="80"/>
        <v>0.15325</v>
      </c>
      <c r="P1320">
        <f t="shared" si="81"/>
        <v>45.407407407407405</v>
      </c>
      <c r="Q1320" s="7" t="s">
        <v>8319</v>
      </c>
      <c r="R1320" s="7" t="s">
        <v>8321</v>
      </c>
      <c r="S1320" s="13">
        <f t="shared" si="83"/>
        <v>41984.835324074076</v>
      </c>
      <c r="T1320" s="13">
        <f t="shared" si="82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6">
        <f t="shared" si="80"/>
        <v>0.15103448275862069</v>
      </c>
      <c r="P1321">
        <f t="shared" si="81"/>
        <v>97.333333333333329</v>
      </c>
      <c r="Q1321" s="7" t="s">
        <v>8319</v>
      </c>
      <c r="R1321" s="7" t="s">
        <v>8321</v>
      </c>
      <c r="S1321" s="13">
        <f t="shared" si="83"/>
        <v>41816.603761574072</v>
      </c>
      <c r="T1321" s="13">
        <f t="shared" si="82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6">
        <f t="shared" si="80"/>
        <v>5.0299999999999997E-3</v>
      </c>
      <c r="P1322">
        <f t="shared" si="81"/>
        <v>167.66666666666666</v>
      </c>
      <c r="Q1322" s="7" t="s">
        <v>8319</v>
      </c>
      <c r="R1322" s="7" t="s">
        <v>8321</v>
      </c>
      <c r="S1322" s="13">
        <f t="shared" si="83"/>
        <v>42705.482013888883</v>
      </c>
      <c r="T1322" s="13">
        <f t="shared" si="82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6">
        <f t="shared" si="80"/>
        <v>1.3028138528138528E-2</v>
      </c>
      <c r="P1323">
        <f t="shared" si="81"/>
        <v>859.85714285714289</v>
      </c>
      <c r="Q1323" s="7" t="s">
        <v>8319</v>
      </c>
      <c r="R1323" s="7" t="s">
        <v>8321</v>
      </c>
      <c r="S1323" s="13">
        <f t="shared" si="83"/>
        <v>42697.540937499994</v>
      </c>
      <c r="T1323" s="13">
        <f t="shared" si="82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6">
        <f t="shared" si="80"/>
        <v>3.0285714285714286E-3</v>
      </c>
      <c r="P1324">
        <f t="shared" si="81"/>
        <v>26.5</v>
      </c>
      <c r="Q1324" s="7" t="s">
        <v>8319</v>
      </c>
      <c r="R1324" s="7" t="s">
        <v>8321</v>
      </c>
      <c r="S1324" s="13">
        <f t="shared" si="83"/>
        <v>42115.448206018518</v>
      </c>
      <c r="T1324" s="13">
        <f t="shared" si="82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6">
        <f t="shared" si="80"/>
        <v>8.8800000000000004E-2</v>
      </c>
      <c r="P1325">
        <f t="shared" si="81"/>
        <v>30.272727272727273</v>
      </c>
      <c r="Q1325" s="7" t="s">
        <v>8319</v>
      </c>
      <c r="R1325" s="7" t="s">
        <v>8321</v>
      </c>
      <c r="S1325" s="13">
        <f t="shared" si="83"/>
        <v>42451.490115740737</v>
      </c>
      <c r="T1325" s="13">
        <f t="shared" si="82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6">
        <f t="shared" si="80"/>
        <v>9.8400000000000001E-2</v>
      </c>
      <c r="P1326">
        <f t="shared" si="81"/>
        <v>54.666666666666664</v>
      </c>
      <c r="Q1326" s="7" t="s">
        <v>8319</v>
      </c>
      <c r="R1326" s="7" t="s">
        <v>8321</v>
      </c>
      <c r="S1326" s="13">
        <f t="shared" si="83"/>
        <v>42626.425370370365</v>
      </c>
      <c r="T1326" s="13">
        <f t="shared" si="82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6">
        <f t="shared" si="80"/>
        <v>2.4299999999999999E-2</v>
      </c>
      <c r="P1327">
        <f t="shared" si="81"/>
        <v>60.75</v>
      </c>
      <c r="Q1327" s="7" t="s">
        <v>8319</v>
      </c>
      <c r="R1327" s="7" t="s">
        <v>8321</v>
      </c>
      <c r="S1327" s="13">
        <f t="shared" si="83"/>
        <v>42703.877719907403</v>
      </c>
      <c r="T1327" s="13">
        <f t="shared" si="82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6">
        <f t="shared" si="80"/>
        <v>1.1299999999999999E-2</v>
      </c>
      <c r="P1328">
        <f t="shared" si="81"/>
        <v>102.72727272727273</v>
      </c>
      <c r="Q1328" s="7" t="s">
        <v>8319</v>
      </c>
      <c r="R1328" s="7" t="s">
        <v>8321</v>
      </c>
      <c r="S1328" s="13">
        <f t="shared" si="83"/>
        <v>41974.583657407406</v>
      </c>
      <c r="T1328" s="13">
        <f t="shared" si="82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6">
        <f t="shared" si="80"/>
        <v>3.5520833333333335E-2</v>
      </c>
      <c r="P1329">
        <f t="shared" si="81"/>
        <v>41.585365853658537</v>
      </c>
      <c r="Q1329" s="7" t="s">
        <v>8319</v>
      </c>
      <c r="R1329" s="7" t="s">
        <v>8321</v>
      </c>
      <c r="S1329" s="13">
        <f t="shared" si="83"/>
        <v>42123.470312500001</v>
      </c>
      <c r="T1329" s="13">
        <f t="shared" si="82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6">
        <f t="shared" si="80"/>
        <v>2.3306666666666667E-2</v>
      </c>
      <c r="P1330">
        <f t="shared" si="81"/>
        <v>116.53333333333333</v>
      </c>
      <c r="Q1330" s="7" t="s">
        <v>8319</v>
      </c>
      <c r="R1330" s="7" t="s">
        <v>8321</v>
      </c>
      <c r="S1330" s="13">
        <f t="shared" si="83"/>
        <v>42612.434421296297</v>
      </c>
      <c r="T1330" s="13">
        <f t="shared" si="82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6">
        <f t="shared" si="80"/>
        <v>8.1600000000000006E-3</v>
      </c>
      <c r="P1331">
        <f t="shared" si="81"/>
        <v>45.333333333333336</v>
      </c>
      <c r="Q1331" s="7" t="s">
        <v>8319</v>
      </c>
      <c r="R1331" s="7" t="s">
        <v>8321</v>
      </c>
      <c r="S1331" s="13">
        <f t="shared" si="83"/>
        <v>41935.013252314813</v>
      </c>
      <c r="T1331" s="13">
        <f t="shared" si="82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6">
        <f t="shared" si="80"/>
        <v>0.22494285714285714</v>
      </c>
      <c r="P1332">
        <f t="shared" si="81"/>
        <v>157.46</v>
      </c>
      <c r="Q1332" s="7" t="s">
        <v>8319</v>
      </c>
      <c r="R1332" s="7" t="s">
        <v>8321</v>
      </c>
      <c r="S1332" s="13">
        <f t="shared" si="83"/>
        <v>42522.068391203698</v>
      </c>
      <c r="T1332" s="13">
        <f t="shared" si="82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6">
        <f t="shared" si="80"/>
        <v>1.3668E-2</v>
      </c>
      <c r="P1333">
        <f t="shared" si="81"/>
        <v>100.5</v>
      </c>
      <c r="Q1333" s="7" t="s">
        <v>8319</v>
      </c>
      <c r="R1333" s="7" t="s">
        <v>8321</v>
      </c>
      <c r="S1333" s="13">
        <f t="shared" si="83"/>
        <v>42569.295763888884</v>
      </c>
      <c r="T1333" s="13">
        <f t="shared" si="82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6">
        <f t="shared" si="80"/>
        <v>0</v>
      </c>
      <c r="P1334" t="e">
        <f t="shared" si="81"/>
        <v>#DIV/0!</v>
      </c>
      <c r="Q1334" s="7" t="s">
        <v>8319</v>
      </c>
      <c r="R1334" s="7" t="s">
        <v>8321</v>
      </c>
      <c r="S1334" s="13">
        <f t="shared" si="83"/>
        <v>42731.851944444446</v>
      </c>
      <c r="T1334" s="13">
        <f t="shared" si="82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6">
        <f t="shared" si="80"/>
        <v>0</v>
      </c>
      <c r="P1335" t="e">
        <f t="shared" si="81"/>
        <v>#DIV/0!</v>
      </c>
      <c r="Q1335" s="7" t="s">
        <v>8319</v>
      </c>
      <c r="R1335" s="7" t="s">
        <v>8321</v>
      </c>
      <c r="S1335" s="13">
        <f t="shared" si="83"/>
        <v>41805.8984375</v>
      </c>
      <c r="T1335" s="13">
        <f t="shared" si="82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6">
        <f t="shared" si="80"/>
        <v>0.10754135338345865</v>
      </c>
      <c r="P1336">
        <f t="shared" si="81"/>
        <v>51.822463768115945</v>
      </c>
      <c r="Q1336" s="7" t="s">
        <v>8319</v>
      </c>
      <c r="R1336" s="7" t="s">
        <v>8321</v>
      </c>
      <c r="S1336" s="13">
        <f t="shared" si="83"/>
        <v>42410.565821759257</v>
      </c>
      <c r="T1336" s="13">
        <f t="shared" si="82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6">
        <f t="shared" si="80"/>
        <v>0.1976</v>
      </c>
      <c r="P1337">
        <f t="shared" si="81"/>
        <v>308.75</v>
      </c>
      <c r="Q1337" s="7" t="s">
        <v>8319</v>
      </c>
      <c r="R1337" s="7" t="s">
        <v>8321</v>
      </c>
      <c r="S1337" s="13">
        <f t="shared" si="83"/>
        <v>42313.728032407402</v>
      </c>
      <c r="T1337" s="13">
        <f t="shared" si="82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6">
        <f t="shared" si="80"/>
        <v>0.84946999999999995</v>
      </c>
      <c r="P1338">
        <f t="shared" si="81"/>
        <v>379.22767857142856</v>
      </c>
      <c r="Q1338" s="7" t="s">
        <v>8319</v>
      </c>
      <c r="R1338" s="7" t="s">
        <v>8321</v>
      </c>
      <c r="S1338" s="13">
        <f t="shared" si="83"/>
        <v>41955.655416666668</v>
      </c>
      <c r="T1338" s="13">
        <f t="shared" si="82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6">
        <f t="shared" si="80"/>
        <v>0.49381999999999998</v>
      </c>
      <c r="P1339">
        <f t="shared" si="81"/>
        <v>176.36428571428573</v>
      </c>
      <c r="Q1339" s="7" t="s">
        <v>8319</v>
      </c>
      <c r="R1339" s="7" t="s">
        <v>8321</v>
      </c>
      <c r="S1339" s="13">
        <f t="shared" si="83"/>
        <v>42767.368969907409</v>
      </c>
      <c r="T1339" s="13">
        <f t="shared" si="82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6">
        <f t="shared" si="80"/>
        <v>3.3033333333333331E-2</v>
      </c>
      <c r="P1340">
        <f t="shared" si="81"/>
        <v>66.066666666666663</v>
      </c>
      <c r="Q1340" s="7" t="s">
        <v>8319</v>
      </c>
      <c r="R1340" s="7" t="s">
        <v>8321</v>
      </c>
      <c r="S1340" s="13">
        <f t="shared" si="83"/>
        <v>42188.595289351848</v>
      </c>
      <c r="T1340" s="13">
        <f t="shared" si="82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6">
        <f t="shared" si="80"/>
        <v>6.6339999999999996E-2</v>
      </c>
      <c r="P1341">
        <f t="shared" si="81"/>
        <v>89.648648648648646</v>
      </c>
      <c r="Q1341" s="7" t="s">
        <v>8319</v>
      </c>
      <c r="R1341" s="7" t="s">
        <v>8321</v>
      </c>
      <c r="S1341" s="13">
        <f t="shared" si="83"/>
        <v>41936.438831018517</v>
      </c>
      <c r="T1341" s="13">
        <f t="shared" si="82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6">
        <f t="shared" si="80"/>
        <v>0</v>
      </c>
      <c r="P1342" t="e">
        <f t="shared" si="81"/>
        <v>#DIV/0!</v>
      </c>
      <c r="Q1342" s="7" t="s">
        <v>8319</v>
      </c>
      <c r="R1342" s="7" t="s">
        <v>8321</v>
      </c>
      <c r="S1342" s="13">
        <f t="shared" si="83"/>
        <v>41836.387187499997</v>
      </c>
      <c r="T1342" s="13">
        <f t="shared" si="82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6">
        <f t="shared" si="80"/>
        <v>0.7036</v>
      </c>
      <c r="P1343">
        <f t="shared" si="81"/>
        <v>382.39130434782606</v>
      </c>
      <c r="Q1343" s="7" t="s">
        <v>8319</v>
      </c>
      <c r="R1343" s="7" t="s">
        <v>8321</v>
      </c>
      <c r="S1343" s="13">
        <f t="shared" si="83"/>
        <v>42612.415706018517</v>
      </c>
      <c r="T1343" s="13">
        <f t="shared" si="82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6">
        <f t="shared" si="80"/>
        <v>2E-3</v>
      </c>
      <c r="P1344">
        <f t="shared" si="81"/>
        <v>100</v>
      </c>
      <c r="Q1344" s="7" t="s">
        <v>8319</v>
      </c>
      <c r="R1344" s="7" t="s">
        <v>8321</v>
      </c>
      <c r="S1344" s="13">
        <f t="shared" si="83"/>
        <v>42172.608090277776</v>
      </c>
      <c r="T1344" s="13">
        <f t="shared" si="82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6">
        <f t="shared" si="80"/>
        <v>1.02298</v>
      </c>
      <c r="P1345">
        <f t="shared" si="81"/>
        <v>158.35603715170279</v>
      </c>
      <c r="Q1345" s="7" t="s">
        <v>8319</v>
      </c>
      <c r="R1345" s="7" t="s">
        <v>8321</v>
      </c>
      <c r="S1345" s="13">
        <f t="shared" si="83"/>
        <v>42542.318090277775</v>
      </c>
      <c r="T1345" s="13">
        <f t="shared" si="82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6">
        <f t="shared" ref="O1346:O1409" si="84">E1346/D1346</f>
        <v>3.7773333333333334</v>
      </c>
      <c r="P1346">
        <f t="shared" ref="P1346:P1409" si="85">E1346/L1346</f>
        <v>40.762589928057551</v>
      </c>
      <c r="Q1346" s="7" t="s">
        <v>8322</v>
      </c>
      <c r="R1346" s="7" t="s">
        <v>8323</v>
      </c>
      <c r="S1346" s="13">
        <f t="shared" si="83"/>
        <v>42522.581469907404</v>
      </c>
      <c r="T1346" s="13">
        <f t="shared" ref="T1346:T1409" si="86">(I1346/86400)+25569+(-5/24)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6">
        <f t="shared" si="84"/>
        <v>1.25</v>
      </c>
      <c r="P1347">
        <f t="shared" si="85"/>
        <v>53.571428571428569</v>
      </c>
      <c r="Q1347" s="7" t="s">
        <v>8322</v>
      </c>
      <c r="R1347" s="7" t="s">
        <v>8323</v>
      </c>
      <c r="S1347" s="13">
        <f t="shared" ref="S1347:S1410" si="87">(J1347/86400)+25569+(-5/24)</f>
        <v>41799.606006944443</v>
      </c>
      <c r="T1347" s="13">
        <f t="shared" si="86"/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6">
        <f t="shared" si="84"/>
        <v>1.473265306122449</v>
      </c>
      <c r="P1348">
        <f t="shared" si="85"/>
        <v>48.449664429530202</v>
      </c>
      <c r="Q1348" s="7" t="s">
        <v>8322</v>
      </c>
      <c r="R1348" s="7" t="s">
        <v>8323</v>
      </c>
      <c r="S1348" s="13">
        <f t="shared" si="87"/>
        <v>41421.867488425924</v>
      </c>
      <c r="T1348" s="13">
        <f t="shared" si="86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6">
        <f t="shared" si="84"/>
        <v>1.022</v>
      </c>
      <c r="P1349">
        <f t="shared" si="85"/>
        <v>82.41935483870968</v>
      </c>
      <c r="Q1349" s="7" t="s">
        <v>8322</v>
      </c>
      <c r="R1349" s="7" t="s">
        <v>8323</v>
      </c>
      <c r="S1349" s="13">
        <f t="shared" si="87"/>
        <v>42040.429687499993</v>
      </c>
      <c r="T1349" s="13">
        <f t="shared" si="86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6">
        <f t="shared" si="84"/>
        <v>1.018723404255319</v>
      </c>
      <c r="P1350">
        <f t="shared" si="85"/>
        <v>230.19230769230768</v>
      </c>
      <c r="Q1350" s="7" t="s">
        <v>8322</v>
      </c>
      <c r="R1350" s="7" t="s">
        <v>8323</v>
      </c>
      <c r="S1350" s="13">
        <f t="shared" si="87"/>
        <v>41963.297835648147</v>
      </c>
      <c r="T1350" s="13">
        <f t="shared" si="86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6">
        <f t="shared" si="84"/>
        <v>2.0419999999999998</v>
      </c>
      <c r="P1351">
        <f t="shared" si="85"/>
        <v>59.360465116279073</v>
      </c>
      <c r="Q1351" s="7" t="s">
        <v>8322</v>
      </c>
      <c r="R1351" s="7" t="s">
        <v>8323</v>
      </c>
      <c r="S1351" s="13">
        <f t="shared" si="87"/>
        <v>42317.124247685184</v>
      </c>
      <c r="T1351" s="13">
        <f t="shared" si="86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6">
        <f t="shared" si="84"/>
        <v>1.0405</v>
      </c>
      <c r="P1352">
        <f t="shared" si="85"/>
        <v>66.698717948717942</v>
      </c>
      <c r="Q1352" s="7" t="s">
        <v>8322</v>
      </c>
      <c r="R1352" s="7" t="s">
        <v>8323</v>
      </c>
      <c r="S1352" s="13">
        <f t="shared" si="87"/>
        <v>42333.804791666662</v>
      </c>
      <c r="T1352" s="13">
        <f t="shared" si="86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6">
        <f t="shared" si="84"/>
        <v>1.0126500000000001</v>
      </c>
      <c r="P1353">
        <f t="shared" si="85"/>
        <v>168.77500000000001</v>
      </c>
      <c r="Q1353" s="7" t="s">
        <v>8322</v>
      </c>
      <c r="R1353" s="7" t="s">
        <v>8323</v>
      </c>
      <c r="S1353" s="13">
        <f t="shared" si="87"/>
        <v>42382.531759259255</v>
      </c>
      <c r="T1353" s="13">
        <f t="shared" si="86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6">
        <f t="shared" si="84"/>
        <v>1.3613999999999999</v>
      </c>
      <c r="P1354">
        <f t="shared" si="85"/>
        <v>59.973568281938327</v>
      </c>
      <c r="Q1354" s="7" t="s">
        <v>8322</v>
      </c>
      <c r="R1354" s="7" t="s">
        <v>8323</v>
      </c>
      <c r="S1354" s="13">
        <f t="shared" si="87"/>
        <v>42200.369976851849</v>
      </c>
      <c r="T1354" s="13">
        <f t="shared" si="86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6">
        <f t="shared" si="84"/>
        <v>1.3360000000000001</v>
      </c>
      <c r="P1355">
        <f t="shared" si="85"/>
        <v>31.80952380952381</v>
      </c>
      <c r="Q1355" s="7" t="s">
        <v>8322</v>
      </c>
      <c r="R1355" s="7" t="s">
        <v>8323</v>
      </c>
      <c r="S1355" s="13">
        <f t="shared" si="87"/>
        <v>41308.909583333334</v>
      </c>
      <c r="T1355" s="13">
        <f t="shared" si="86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6">
        <f t="shared" si="84"/>
        <v>1.3025</v>
      </c>
      <c r="P1356">
        <f t="shared" si="85"/>
        <v>24.421875</v>
      </c>
      <c r="Q1356" s="7" t="s">
        <v>8322</v>
      </c>
      <c r="R1356" s="7" t="s">
        <v>8323</v>
      </c>
      <c r="S1356" s="13">
        <f t="shared" si="87"/>
        <v>42502.599293981482</v>
      </c>
      <c r="T1356" s="13">
        <f t="shared" si="86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6">
        <f t="shared" si="84"/>
        <v>1.2267999999999999</v>
      </c>
      <c r="P1357">
        <f t="shared" si="85"/>
        <v>25.347107438016529</v>
      </c>
      <c r="Q1357" s="7" t="s">
        <v>8322</v>
      </c>
      <c r="R1357" s="7" t="s">
        <v>8323</v>
      </c>
      <c r="S1357" s="13">
        <f t="shared" si="87"/>
        <v>41213.046354166661</v>
      </c>
      <c r="T1357" s="13">
        <f t="shared" si="86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6">
        <f t="shared" si="84"/>
        <v>1.8281058823529412</v>
      </c>
      <c r="P1358">
        <f t="shared" si="85"/>
        <v>71.443218390804603</v>
      </c>
      <c r="Q1358" s="7" t="s">
        <v>8322</v>
      </c>
      <c r="R1358" s="7" t="s">
        <v>8323</v>
      </c>
      <c r="S1358" s="13">
        <f t="shared" si="87"/>
        <v>41429.830555555549</v>
      </c>
      <c r="T1358" s="13">
        <f t="shared" si="86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6">
        <f t="shared" si="84"/>
        <v>1.2529999999999999</v>
      </c>
      <c r="P1359">
        <f t="shared" si="85"/>
        <v>38.553846153846152</v>
      </c>
      <c r="Q1359" s="7" t="s">
        <v>8322</v>
      </c>
      <c r="R1359" s="7" t="s">
        <v>8323</v>
      </c>
      <c r="S1359" s="13">
        <f t="shared" si="87"/>
        <v>41304.753900462958</v>
      </c>
      <c r="T1359" s="13">
        <f t="shared" si="86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6">
        <f t="shared" si="84"/>
        <v>1.1166666666666667</v>
      </c>
      <c r="P1360">
        <f t="shared" si="85"/>
        <v>68.367346938775512</v>
      </c>
      <c r="Q1360" s="7" t="s">
        <v>8322</v>
      </c>
      <c r="R1360" s="7" t="s">
        <v>8323</v>
      </c>
      <c r="S1360" s="13">
        <f t="shared" si="87"/>
        <v>40689.362534722219</v>
      </c>
      <c r="T1360" s="13">
        <f t="shared" si="86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6">
        <f t="shared" si="84"/>
        <v>1.1575757575757575</v>
      </c>
      <c r="P1361">
        <f t="shared" si="85"/>
        <v>40.210526315789473</v>
      </c>
      <c r="Q1361" s="7" t="s">
        <v>8322</v>
      </c>
      <c r="R1361" s="7" t="s">
        <v>8323</v>
      </c>
      <c r="S1361" s="13">
        <f t="shared" si="87"/>
        <v>40668.606365740736</v>
      </c>
      <c r="T1361" s="13">
        <f t="shared" si="86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6">
        <f t="shared" si="84"/>
        <v>1.732</v>
      </c>
      <c r="P1362">
        <f t="shared" si="85"/>
        <v>32.074074074074076</v>
      </c>
      <c r="Q1362" s="7" t="s">
        <v>8322</v>
      </c>
      <c r="R1362" s="7" t="s">
        <v>8323</v>
      </c>
      <c r="S1362" s="13">
        <f t="shared" si="87"/>
        <v>41095.692361111105</v>
      </c>
      <c r="T1362" s="13">
        <f t="shared" si="86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6">
        <f t="shared" si="84"/>
        <v>1.2598333333333334</v>
      </c>
      <c r="P1363">
        <f t="shared" si="85"/>
        <v>28.632575757575758</v>
      </c>
      <c r="Q1363" s="7" t="s">
        <v>8322</v>
      </c>
      <c r="R1363" s="7" t="s">
        <v>8323</v>
      </c>
      <c r="S1363" s="13">
        <f t="shared" si="87"/>
        <v>41781.508935185186</v>
      </c>
      <c r="T1363" s="13">
        <f t="shared" si="86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6">
        <f t="shared" si="84"/>
        <v>1.091</v>
      </c>
      <c r="P1364">
        <f t="shared" si="85"/>
        <v>43.64</v>
      </c>
      <c r="Q1364" s="7" t="s">
        <v>8322</v>
      </c>
      <c r="R1364" s="7" t="s">
        <v>8323</v>
      </c>
      <c r="S1364" s="13">
        <f t="shared" si="87"/>
        <v>41464.726053240738</v>
      </c>
      <c r="T1364" s="13">
        <f t="shared" si="86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6">
        <f t="shared" si="84"/>
        <v>1</v>
      </c>
      <c r="P1365">
        <f t="shared" si="85"/>
        <v>40</v>
      </c>
      <c r="Q1365" s="7" t="s">
        <v>8322</v>
      </c>
      <c r="R1365" s="7" t="s">
        <v>8323</v>
      </c>
      <c r="S1365" s="13">
        <f t="shared" si="87"/>
        <v>42396.635729166665</v>
      </c>
      <c r="T1365" s="13">
        <f t="shared" si="86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6">
        <f t="shared" si="84"/>
        <v>1.1864285714285714</v>
      </c>
      <c r="P1366">
        <f t="shared" si="85"/>
        <v>346.04166666666669</v>
      </c>
      <c r="Q1366" s="7" t="s">
        <v>8325</v>
      </c>
      <c r="R1366" s="7" t="s">
        <v>8326</v>
      </c>
      <c r="S1366" s="13">
        <f t="shared" si="87"/>
        <v>41951.487337962964</v>
      </c>
      <c r="T1366" s="13">
        <f t="shared" si="86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6">
        <f t="shared" si="84"/>
        <v>1.0026666666666666</v>
      </c>
      <c r="P1367">
        <f t="shared" si="85"/>
        <v>81.739130434782609</v>
      </c>
      <c r="Q1367" s="7" t="s">
        <v>8325</v>
      </c>
      <c r="R1367" s="7" t="s">
        <v>8326</v>
      </c>
      <c r="S1367" s="13">
        <f t="shared" si="87"/>
        <v>42049.524907407402</v>
      </c>
      <c r="T1367" s="13">
        <f t="shared" si="86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6">
        <f t="shared" si="84"/>
        <v>1.2648920000000001</v>
      </c>
      <c r="P1368">
        <f t="shared" si="85"/>
        <v>64.535306122448986</v>
      </c>
      <c r="Q1368" s="7" t="s">
        <v>8325</v>
      </c>
      <c r="R1368" s="7" t="s">
        <v>8326</v>
      </c>
      <c r="S1368" s="13">
        <f t="shared" si="87"/>
        <v>41924.787766203699</v>
      </c>
      <c r="T1368" s="13">
        <f t="shared" si="86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6">
        <f t="shared" si="84"/>
        <v>1.1426000000000001</v>
      </c>
      <c r="P1369">
        <f t="shared" si="85"/>
        <v>63.477777777777774</v>
      </c>
      <c r="Q1369" s="7" t="s">
        <v>8325</v>
      </c>
      <c r="R1369" s="7" t="s">
        <v>8326</v>
      </c>
      <c r="S1369" s="13">
        <f t="shared" si="87"/>
        <v>42291.794560185182</v>
      </c>
      <c r="T1369" s="13">
        <f t="shared" si="86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6">
        <f t="shared" si="84"/>
        <v>1.107</v>
      </c>
      <c r="P1370">
        <f t="shared" si="85"/>
        <v>63.620689655172413</v>
      </c>
      <c r="Q1370" s="7" t="s">
        <v>8325</v>
      </c>
      <c r="R1370" s="7" t="s">
        <v>8326</v>
      </c>
      <c r="S1370" s="13">
        <f t="shared" si="87"/>
        <v>42145.982569444437</v>
      </c>
      <c r="T1370" s="13">
        <f t="shared" si="86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6">
        <f t="shared" si="84"/>
        <v>1.0534805315203954</v>
      </c>
      <c r="P1371">
        <f t="shared" si="85"/>
        <v>83.967068965517228</v>
      </c>
      <c r="Q1371" s="7" t="s">
        <v>8325</v>
      </c>
      <c r="R1371" s="7" t="s">
        <v>8326</v>
      </c>
      <c r="S1371" s="13">
        <f t="shared" si="87"/>
        <v>41710.385949074072</v>
      </c>
      <c r="T1371" s="13">
        <f t="shared" si="86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6">
        <f t="shared" si="84"/>
        <v>1.0366666666666666</v>
      </c>
      <c r="P1372">
        <f t="shared" si="85"/>
        <v>77.75</v>
      </c>
      <c r="Q1372" s="7" t="s">
        <v>8325</v>
      </c>
      <c r="R1372" s="7" t="s">
        <v>8326</v>
      </c>
      <c r="S1372" s="13">
        <f t="shared" si="87"/>
        <v>41547.795023148145</v>
      </c>
      <c r="T1372" s="13">
        <f t="shared" si="86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6">
        <f t="shared" si="84"/>
        <v>1.0708672667523933</v>
      </c>
      <c r="P1373">
        <f t="shared" si="85"/>
        <v>107.07142857142857</v>
      </c>
      <c r="Q1373" s="7" t="s">
        <v>8325</v>
      </c>
      <c r="R1373" s="7" t="s">
        <v>8326</v>
      </c>
      <c r="S1373" s="13">
        <f t="shared" si="87"/>
        <v>42101.550254629627</v>
      </c>
      <c r="T1373" s="13">
        <f t="shared" si="86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6">
        <f t="shared" si="84"/>
        <v>1.24</v>
      </c>
      <c r="P1374">
        <f t="shared" si="85"/>
        <v>38.75</v>
      </c>
      <c r="Q1374" s="7" t="s">
        <v>8325</v>
      </c>
      <c r="R1374" s="7" t="s">
        <v>8326</v>
      </c>
      <c r="S1374" s="13">
        <f t="shared" si="87"/>
        <v>41072.53162037037</v>
      </c>
      <c r="T1374" s="13">
        <f t="shared" si="86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6">
        <f t="shared" si="84"/>
        <v>1.0501</v>
      </c>
      <c r="P1375">
        <f t="shared" si="85"/>
        <v>201.94230769230768</v>
      </c>
      <c r="Q1375" s="7" t="s">
        <v>8325</v>
      </c>
      <c r="R1375" s="7" t="s">
        <v>8326</v>
      </c>
      <c r="S1375" s="13">
        <f t="shared" si="87"/>
        <v>42704.743437499994</v>
      </c>
      <c r="T1375" s="13">
        <f t="shared" si="86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6">
        <f t="shared" si="84"/>
        <v>1.8946666666666667</v>
      </c>
      <c r="P1376">
        <f t="shared" si="85"/>
        <v>43.060606060606062</v>
      </c>
      <c r="Q1376" s="7" t="s">
        <v>8325</v>
      </c>
      <c r="R1376" s="7" t="s">
        <v>8326</v>
      </c>
      <c r="S1376" s="13">
        <f t="shared" si="87"/>
        <v>42423.953564814808</v>
      </c>
      <c r="T1376" s="13">
        <f t="shared" si="86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6">
        <f t="shared" si="84"/>
        <v>1.7132499999999999</v>
      </c>
      <c r="P1377">
        <f t="shared" si="85"/>
        <v>62.871559633027523</v>
      </c>
      <c r="Q1377" s="7" t="s">
        <v>8325</v>
      </c>
      <c r="R1377" s="7" t="s">
        <v>8326</v>
      </c>
      <c r="S1377" s="13">
        <f t="shared" si="87"/>
        <v>42719.857858796291</v>
      </c>
      <c r="T1377" s="13">
        <f t="shared" si="86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6">
        <f t="shared" si="84"/>
        <v>2.5248648648648651</v>
      </c>
      <c r="P1378">
        <f t="shared" si="85"/>
        <v>55.607142857142854</v>
      </c>
      <c r="Q1378" s="7" t="s">
        <v>8325</v>
      </c>
      <c r="R1378" s="7" t="s">
        <v>8326</v>
      </c>
      <c r="S1378" s="13">
        <f t="shared" si="87"/>
        <v>42677.460717592585</v>
      </c>
      <c r="T1378" s="13">
        <f t="shared" si="86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6">
        <f t="shared" si="84"/>
        <v>1.1615384615384616</v>
      </c>
      <c r="P1379">
        <f t="shared" si="85"/>
        <v>48.70967741935484</v>
      </c>
      <c r="Q1379" s="7" t="s">
        <v>8325</v>
      </c>
      <c r="R1379" s="7" t="s">
        <v>8326</v>
      </c>
      <c r="S1379" s="13">
        <f t="shared" si="87"/>
        <v>42747.01122685185</v>
      </c>
      <c r="T1379" s="13">
        <f t="shared" si="86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6">
        <f t="shared" si="84"/>
        <v>2.0335000000000001</v>
      </c>
      <c r="P1380">
        <f t="shared" si="85"/>
        <v>30.578947368421051</v>
      </c>
      <c r="Q1380" s="7" t="s">
        <v>8325</v>
      </c>
      <c r="R1380" s="7" t="s">
        <v>8326</v>
      </c>
      <c r="S1380" s="13">
        <f t="shared" si="87"/>
        <v>42568.551041666666</v>
      </c>
      <c r="T1380" s="13">
        <f t="shared" si="86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6">
        <f t="shared" si="84"/>
        <v>1.1160000000000001</v>
      </c>
      <c r="P1381">
        <f t="shared" si="85"/>
        <v>73.907284768211923</v>
      </c>
      <c r="Q1381" s="7" t="s">
        <v>8325</v>
      </c>
      <c r="R1381" s="7" t="s">
        <v>8326</v>
      </c>
      <c r="S1381" s="13">
        <f t="shared" si="87"/>
        <v>42130.283287037033</v>
      </c>
      <c r="T1381" s="13">
        <f t="shared" si="86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6">
        <f t="shared" si="84"/>
        <v>4.24</v>
      </c>
      <c r="P1382">
        <f t="shared" si="85"/>
        <v>21.2</v>
      </c>
      <c r="Q1382" s="7" t="s">
        <v>8325</v>
      </c>
      <c r="R1382" s="7" t="s">
        <v>8326</v>
      </c>
      <c r="S1382" s="13">
        <f t="shared" si="87"/>
        <v>42141.554467592585</v>
      </c>
      <c r="T1382" s="13">
        <f t="shared" si="86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6">
        <f t="shared" si="84"/>
        <v>1.071</v>
      </c>
      <c r="P1383">
        <f t="shared" si="85"/>
        <v>73.356164383561648</v>
      </c>
      <c r="Q1383" s="7" t="s">
        <v>8325</v>
      </c>
      <c r="R1383" s="7" t="s">
        <v>8326</v>
      </c>
      <c r="S1383" s="13">
        <f t="shared" si="87"/>
        <v>42703.006076388883</v>
      </c>
      <c r="T1383" s="13">
        <f t="shared" si="86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6">
        <f t="shared" si="84"/>
        <v>1.043625</v>
      </c>
      <c r="P1384">
        <f t="shared" si="85"/>
        <v>56.412162162162161</v>
      </c>
      <c r="Q1384" s="7" t="s">
        <v>8325</v>
      </c>
      <c r="R1384" s="7" t="s">
        <v>8326</v>
      </c>
      <c r="S1384" s="13">
        <f t="shared" si="87"/>
        <v>41370.591851851852</v>
      </c>
      <c r="T1384" s="13">
        <f t="shared" si="86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6">
        <f t="shared" si="84"/>
        <v>2.124090909090909</v>
      </c>
      <c r="P1385">
        <f t="shared" si="85"/>
        <v>50.247311827956992</v>
      </c>
      <c r="Q1385" s="7" t="s">
        <v>8325</v>
      </c>
      <c r="R1385" s="7" t="s">
        <v>8326</v>
      </c>
      <c r="S1385" s="13">
        <f t="shared" si="87"/>
        <v>42706.866643518515</v>
      </c>
      <c r="T1385" s="13">
        <f t="shared" si="86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6">
        <f t="shared" si="84"/>
        <v>1.2408571428571429</v>
      </c>
      <c r="P1386">
        <f t="shared" si="85"/>
        <v>68.936507936507937</v>
      </c>
      <c r="Q1386" s="7" t="s">
        <v>8325</v>
      </c>
      <c r="R1386" s="7" t="s">
        <v>8326</v>
      </c>
      <c r="S1386" s="13">
        <f t="shared" si="87"/>
        <v>42160.526874999996</v>
      </c>
      <c r="T1386" s="13">
        <f t="shared" si="86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6">
        <f t="shared" si="84"/>
        <v>1.10406125</v>
      </c>
      <c r="P1387">
        <f t="shared" si="85"/>
        <v>65.914104477611943</v>
      </c>
      <c r="Q1387" s="7" t="s">
        <v>8325</v>
      </c>
      <c r="R1387" s="7" t="s">
        <v>8326</v>
      </c>
      <c r="S1387" s="13">
        <f t="shared" si="87"/>
        <v>42433.480567129627</v>
      </c>
      <c r="T1387" s="13">
        <f t="shared" si="86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6">
        <f t="shared" si="84"/>
        <v>2.1875</v>
      </c>
      <c r="P1388">
        <f t="shared" si="85"/>
        <v>62.5</v>
      </c>
      <c r="Q1388" s="7" t="s">
        <v>8325</v>
      </c>
      <c r="R1388" s="7" t="s">
        <v>8326</v>
      </c>
      <c r="S1388" s="13">
        <f t="shared" si="87"/>
        <v>42184.438530092586</v>
      </c>
      <c r="T1388" s="13">
        <f t="shared" si="86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6">
        <f t="shared" si="84"/>
        <v>1.36625</v>
      </c>
      <c r="P1389">
        <f t="shared" si="85"/>
        <v>70.064102564102569</v>
      </c>
      <c r="Q1389" s="7" t="s">
        <v>8325</v>
      </c>
      <c r="R1389" s="7" t="s">
        <v>8326</v>
      </c>
      <c r="S1389" s="13">
        <f t="shared" si="87"/>
        <v>42126.712905092594</v>
      </c>
      <c r="T1389" s="13">
        <f t="shared" si="86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6">
        <f t="shared" si="84"/>
        <v>1.348074</v>
      </c>
      <c r="P1390">
        <f t="shared" si="85"/>
        <v>60.181874999999998</v>
      </c>
      <c r="Q1390" s="7" t="s">
        <v>8325</v>
      </c>
      <c r="R1390" s="7" t="s">
        <v>8326</v>
      </c>
      <c r="S1390" s="13">
        <f t="shared" si="87"/>
        <v>42634.406446759262</v>
      </c>
      <c r="T1390" s="13">
        <f t="shared" si="86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6">
        <f t="shared" si="84"/>
        <v>1.454</v>
      </c>
      <c r="P1391">
        <f t="shared" si="85"/>
        <v>21.382352941176471</v>
      </c>
      <c r="Q1391" s="7" t="s">
        <v>8325</v>
      </c>
      <c r="R1391" s="7" t="s">
        <v>8326</v>
      </c>
      <c r="S1391" s="13">
        <f t="shared" si="87"/>
        <v>42565.272650462961</v>
      </c>
      <c r="T1391" s="13">
        <f t="shared" si="86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6">
        <f t="shared" si="84"/>
        <v>1.0910714285714285</v>
      </c>
      <c r="P1392">
        <f t="shared" si="85"/>
        <v>160.78947368421052</v>
      </c>
      <c r="Q1392" s="7" t="s">
        <v>8325</v>
      </c>
      <c r="R1392" s="7" t="s">
        <v>8326</v>
      </c>
      <c r="S1392" s="13">
        <f t="shared" si="87"/>
        <v>42087.594976851855</v>
      </c>
      <c r="T1392" s="13">
        <f t="shared" si="86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6">
        <f t="shared" si="84"/>
        <v>1.1020000000000001</v>
      </c>
      <c r="P1393">
        <f t="shared" si="85"/>
        <v>42.384615384615387</v>
      </c>
      <c r="Q1393" s="7" t="s">
        <v>8325</v>
      </c>
      <c r="R1393" s="7" t="s">
        <v>8326</v>
      </c>
      <c r="S1393" s="13">
        <f t="shared" si="87"/>
        <v>42193.442337962959</v>
      </c>
      <c r="T1393" s="13">
        <f t="shared" si="86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6">
        <f t="shared" si="84"/>
        <v>1.1364000000000001</v>
      </c>
      <c r="P1394">
        <f t="shared" si="85"/>
        <v>27.317307692307693</v>
      </c>
      <c r="Q1394" s="7" t="s">
        <v>8325</v>
      </c>
      <c r="R1394" s="7" t="s">
        <v>8326</v>
      </c>
      <c r="S1394" s="13">
        <f t="shared" si="87"/>
        <v>42400.946597222217</v>
      </c>
      <c r="T1394" s="13">
        <f t="shared" si="86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6">
        <f t="shared" si="84"/>
        <v>1.0235000000000001</v>
      </c>
      <c r="P1395">
        <f t="shared" si="85"/>
        <v>196.82692307692307</v>
      </c>
      <c r="Q1395" s="7" t="s">
        <v>8325</v>
      </c>
      <c r="R1395" s="7" t="s">
        <v>8326</v>
      </c>
      <c r="S1395" s="13">
        <f t="shared" si="87"/>
        <v>42553.473645833328</v>
      </c>
      <c r="T1395" s="13">
        <f t="shared" si="86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6">
        <f t="shared" si="84"/>
        <v>1.2213333333333334</v>
      </c>
      <c r="P1396">
        <f t="shared" si="85"/>
        <v>53.882352941176471</v>
      </c>
      <c r="Q1396" s="7" t="s">
        <v>8325</v>
      </c>
      <c r="R1396" s="7" t="s">
        <v>8326</v>
      </c>
      <c r="S1396" s="13">
        <f t="shared" si="87"/>
        <v>42751.936643518515</v>
      </c>
      <c r="T1396" s="13">
        <f t="shared" si="86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6">
        <f t="shared" si="84"/>
        <v>1.1188571428571428</v>
      </c>
      <c r="P1397">
        <f t="shared" si="85"/>
        <v>47.756097560975611</v>
      </c>
      <c r="Q1397" s="7" t="s">
        <v>8325</v>
      </c>
      <c r="R1397" s="7" t="s">
        <v>8326</v>
      </c>
      <c r="S1397" s="13">
        <f t="shared" si="87"/>
        <v>42719.700011574074</v>
      </c>
      <c r="T1397" s="13">
        <f t="shared" si="86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6">
        <f t="shared" si="84"/>
        <v>1.073</v>
      </c>
      <c r="P1398">
        <f t="shared" si="85"/>
        <v>88.191780821917803</v>
      </c>
      <c r="Q1398" s="7" t="s">
        <v>8325</v>
      </c>
      <c r="R1398" s="7" t="s">
        <v>8326</v>
      </c>
      <c r="S1398" s="13">
        <f t="shared" si="87"/>
        <v>42018.790300925924</v>
      </c>
      <c r="T1398" s="13">
        <f t="shared" si="86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6">
        <f t="shared" si="84"/>
        <v>1.1385000000000001</v>
      </c>
      <c r="P1399">
        <f t="shared" si="85"/>
        <v>72.056962025316452</v>
      </c>
      <c r="Q1399" s="7" t="s">
        <v>8325</v>
      </c>
      <c r="R1399" s="7" t="s">
        <v>8326</v>
      </c>
      <c r="S1399" s="13">
        <f t="shared" si="87"/>
        <v>42640.709606481476</v>
      </c>
      <c r="T1399" s="13">
        <f t="shared" si="86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6">
        <f t="shared" si="84"/>
        <v>1.0968181818181819</v>
      </c>
      <c r="P1400">
        <f t="shared" si="85"/>
        <v>74.246153846153845</v>
      </c>
      <c r="Q1400" s="7" t="s">
        <v>8325</v>
      </c>
      <c r="R1400" s="7" t="s">
        <v>8326</v>
      </c>
      <c r="S1400" s="13">
        <f t="shared" si="87"/>
        <v>42526.665902777771</v>
      </c>
      <c r="T1400" s="13">
        <f t="shared" si="86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6">
        <f t="shared" si="84"/>
        <v>1.2614444444444444</v>
      </c>
      <c r="P1401">
        <f t="shared" si="85"/>
        <v>61.701086956521742</v>
      </c>
      <c r="Q1401" s="7" t="s">
        <v>8325</v>
      </c>
      <c r="R1401" s="7" t="s">
        <v>8326</v>
      </c>
      <c r="S1401" s="13">
        <f t="shared" si="87"/>
        <v>41888.795983796292</v>
      </c>
      <c r="T1401" s="13">
        <f t="shared" si="86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6">
        <f t="shared" si="84"/>
        <v>1.6742857142857144</v>
      </c>
      <c r="P1402">
        <f t="shared" si="85"/>
        <v>17.235294117647058</v>
      </c>
      <c r="Q1402" s="7" t="s">
        <v>8325</v>
      </c>
      <c r="R1402" s="7" t="s">
        <v>8326</v>
      </c>
      <c r="S1402" s="13">
        <f t="shared" si="87"/>
        <v>42498.132789351854</v>
      </c>
      <c r="T1402" s="13">
        <f t="shared" si="86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6">
        <f t="shared" si="84"/>
        <v>4.9652000000000003</v>
      </c>
      <c r="P1403">
        <f t="shared" si="85"/>
        <v>51.720833333333331</v>
      </c>
      <c r="Q1403" s="7" t="s">
        <v>8325</v>
      </c>
      <c r="R1403" s="7" t="s">
        <v>8326</v>
      </c>
      <c r="S1403" s="13">
        <f t="shared" si="87"/>
        <v>41399.787893518514</v>
      </c>
      <c r="T1403" s="13">
        <f t="shared" si="86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6">
        <f t="shared" si="84"/>
        <v>1.0915999999999999</v>
      </c>
      <c r="P1404">
        <f t="shared" si="85"/>
        <v>24.150442477876105</v>
      </c>
      <c r="Q1404" s="7" t="s">
        <v>8325</v>
      </c>
      <c r="R1404" s="7" t="s">
        <v>8326</v>
      </c>
      <c r="S1404" s="13">
        <f t="shared" si="87"/>
        <v>42064.845034722217</v>
      </c>
      <c r="T1404" s="13">
        <f t="shared" si="86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6">
        <f t="shared" si="84"/>
        <v>1.0257499999999999</v>
      </c>
      <c r="P1405">
        <f t="shared" si="85"/>
        <v>62.166666666666664</v>
      </c>
      <c r="Q1405" s="7" t="s">
        <v>8325</v>
      </c>
      <c r="R1405" s="7" t="s">
        <v>8326</v>
      </c>
      <c r="S1405" s="13">
        <f t="shared" si="87"/>
        <v>41450.854571759257</v>
      </c>
      <c r="T1405" s="13">
        <f t="shared" si="86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6">
        <f t="shared" si="84"/>
        <v>1.6620689655172414E-2</v>
      </c>
      <c r="P1406">
        <f t="shared" si="85"/>
        <v>48.2</v>
      </c>
      <c r="Q1406" s="7" t="s">
        <v>8322</v>
      </c>
      <c r="R1406" s="7" t="s">
        <v>8341</v>
      </c>
      <c r="S1406" s="13">
        <f t="shared" si="87"/>
        <v>42032.30190972222</v>
      </c>
      <c r="T1406" s="13">
        <f t="shared" si="86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6">
        <f t="shared" si="84"/>
        <v>4.1999999999999997E-3</v>
      </c>
      <c r="P1407">
        <f t="shared" si="85"/>
        <v>6.1764705882352944</v>
      </c>
      <c r="Q1407" s="7" t="s">
        <v>8322</v>
      </c>
      <c r="R1407" s="7" t="s">
        <v>8341</v>
      </c>
      <c r="S1407" s="13">
        <f t="shared" si="87"/>
        <v>41941.472233796296</v>
      </c>
      <c r="T1407" s="13">
        <f t="shared" si="86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6">
        <f t="shared" si="84"/>
        <v>1.25E-3</v>
      </c>
      <c r="P1408">
        <f t="shared" si="85"/>
        <v>5</v>
      </c>
      <c r="Q1408" s="7" t="s">
        <v>8322</v>
      </c>
      <c r="R1408" s="7" t="s">
        <v>8341</v>
      </c>
      <c r="S1408" s="13">
        <f t="shared" si="87"/>
        <v>42297.224618055552</v>
      </c>
      <c r="T1408" s="13">
        <f t="shared" si="86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6">
        <f t="shared" si="84"/>
        <v>5.0000000000000001E-3</v>
      </c>
      <c r="P1409">
        <f t="shared" si="85"/>
        <v>7.5</v>
      </c>
      <c r="Q1409" s="7" t="s">
        <v>8322</v>
      </c>
      <c r="R1409" s="7" t="s">
        <v>8341</v>
      </c>
      <c r="S1409" s="13">
        <f t="shared" si="87"/>
        <v>41838.32844907407</v>
      </c>
      <c r="T1409" s="13">
        <f t="shared" si="86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6">
        <f t="shared" ref="O1410:O1473" si="88">E1410/D1410</f>
        <v>7.1999999999999995E-2</v>
      </c>
      <c r="P1410">
        <f t="shared" ref="P1410:P1473" si="89">E1410/L1410</f>
        <v>12</v>
      </c>
      <c r="Q1410" s="7" t="s">
        <v>8322</v>
      </c>
      <c r="R1410" s="7" t="s">
        <v>8341</v>
      </c>
      <c r="S1410" s="13">
        <f t="shared" si="87"/>
        <v>42291.663842592585</v>
      </c>
      <c r="T1410" s="13">
        <f t="shared" ref="T1410:T1473" si="90">(I1410/86400)+25569+(-5/24)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6">
        <f t="shared" si="88"/>
        <v>0</v>
      </c>
      <c r="P1411" t="e">
        <f t="shared" si="89"/>
        <v>#DIV/0!</v>
      </c>
      <c r="Q1411" s="7" t="s">
        <v>8322</v>
      </c>
      <c r="R1411" s="7" t="s">
        <v>8341</v>
      </c>
      <c r="S1411" s="13">
        <f t="shared" ref="S1411:S1474" si="91">(J1411/86400)+25569+(-5/24)</f>
        <v>41944.925173611111</v>
      </c>
      <c r="T1411" s="13">
        <f t="shared" si="90"/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6">
        <f t="shared" si="88"/>
        <v>1.6666666666666666E-4</v>
      </c>
      <c r="P1412">
        <f t="shared" si="89"/>
        <v>1</v>
      </c>
      <c r="Q1412" s="7" t="s">
        <v>8322</v>
      </c>
      <c r="R1412" s="7" t="s">
        <v>8341</v>
      </c>
      <c r="S1412" s="13">
        <f t="shared" si="91"/>
        <v>42479.110185185178</v>
      </c>
      <c r="T1412" s="13">
        <f t="shared" si="90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6">
        <f t="shared" si="88"/>
        <v>2.3333333333333335E-3</v>
      </c>
      <c r="P1413">
        <f t="shared" si="89"/>
        <v>2.3333333333333335</v>
      </c>
      <c r="Q1413" s="7" t="s">
        <v>8322</v>
      </c>
      <c r="R1413" s="7" t="s">
        <v>8341</v>
      </c>
      <c r="S1413" s="13">
        <f t="shared" si="91"/>
        <v>42012.850694444445</v>
      </c>
      <c r="T1413" s="13">
        <f t="shared" si="90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6">
        <f t="shared" si="88"/>
        <v>4.5714285714285714E-2</v>
      </c>
      <c r="P1414">
        <f t="shared" si="89"/>
        <v>24.615384615384617</v>
      </c>
      <c r="Q1414" s="7" t="s">
        <v>8322</v>
      </c>
      <c r="R1414" s="7" t="s">
        <v>8341</v>
      </c>
      <c r="S1414" s="13">
        <f t="shared" si="91"/>
        <v>41946.855312499996</v>
      </c>
      <c r="T1414" s="13">
        <f t="shared" si="90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6">
        <f t="shared" si="88"/>
        <v>0.05</v>
      </c>
      <c r="P1415">
        <f t="shared" si="89"/>
        <v>100</v>
      </c>
      <c r="Q1415" s="7" t="s">
        <v>8322</v>
      </c>
      <c r="R1415" s="7" t="s">
        <v>8341</v>
      </c>
      <c r="S1415" s="13">
        <f t="shared" si="91"/>
        <v>42360.228819444441</v>
      </c>
      <c r="T1415" s="13">
        <f t="shared" si="90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6">
        <f t="shared" si="88"/>
        <v>2E-3</v>
      </c>
      <c r="P1416">
        <f t="shared" si="89"/>
        <v>1</v>
      </c>
      <c r="Q1416" s="7" t="s">
        <v>8322</v>
      </c>
      <c r="R1416" s="7" t="s">
        <v>8341</v>
      </c>
      <c r="S1416" s="13">
        <f t="shared" si="91"/>
        <v>42708.044756944444</v>
      </c>
      <c r="T1416" s="13">
        <f t="shared" si="90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6">
        <f t="shared" si="88"/>
        <v>0.18181818181818182</v>
      </c>
      <c r="P1417">
        <f t="shared" si="89"/>
        <v>88.888888888888886</v>
      </c>
      <c r="Q1417" s="7" t="s">
        <v>8322</v>
      </c>
      <c r="R1417" s="7" t="s">
        <v>8341</v>
      </c>
      <c r="S1417" s="13">
        <f t="shared" si="91"/>
        <v>42192.467488425922</v>
      </c>
      <c r="T1417" s="13">
        <f t="shared" si="90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6">
        <f t="shared" si="88"/>
        <v>0</v>
      </c>
      <c r="P1418" t="e">
        <f t="shared" si="89"/>
        <v>#DIV/0!</v>
      </c>
      <c r="Q1418" s="7" t="s">
        <v>8322</v>
      </c>
      <c r="R1418" s="7" t="s">
        <v>8341</v>
      </c>
      <c r="S1418" s="13">
        <f t="shared" si="91"/>
        <v>42299.717812499999</v>
      </c>
      <c r="T1418" s="13">
        <f t="shared" si="90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6">
        <f t="shared" si="88"/>
        <v>1.2222222222222223E-2</v>
      </c>
      <c r="P1419">
        <f t="shared" si="89"/>
        <v>27.5</v>
      </c>
      <c r="Q1419" s="7" t="s">
        <v>8322</v>
      </c>
      <c r="R1419" s="7" t="s">
        <v>8341</v>
      </c>
      <c r="S1419" s="13">
        <f t="shared" si="91"/>
        <v>42231.941828703704</v>
      </c>
      <c r="T1419" s="13">
        <f t="shared" si="90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6">
        <f t="shared" si="88"/>
        <v>2E-3</v>
      </c>
      <c r="P1420">
        <f t="shared" si="89"/>
        <v>6</v>
      </c>
      <c r="Q1420" s="7" t="s">
        <v>8322</v>
      </c>
      <c r="R1420" s="7" t="s">
        <v>8341</v>
      </c>
      <c r="S1420" s="13">
        <f t="shared" si="91"/>
        <v>42395.248078703698</v>
      </c>
      <c r="T1420" s="13">
        <f t="shared" si="90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6">
        <f t="shared" si="88"/>
        <v>7.0634920634920634E-2</v>
      </c>
      <c r="P1421">
        <f t="shared" si="89"/>
        <v>44.5</v>
      </c>
      <c r="Q1421" s="7" t="s">
        <v>8322</v>
      </c>
      <c r="R1421" s="7" t="s">
        <v>8341</v>
      </c>
      <c r="S1421" s="13">
        <f t="shared" si="91"/>
        <v>42622.24790509259</v>
      </c>
      <c r="T1421" s="13">
        <f t="shared" si="90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6">
        <f t="shared" si="88"/>
        <v>2.7272727272727271E-2</v>
      </c>
      <c r="P1422">
        <f t="shared" si="89"/>
        <v>1</v>
      </c>
      <c r="Q1422" s="7" t="s">
        <v>8322</v>
      </c>
      <c r="R1422" s="7" t="s">
        <v>8341</v>
      </c>
      <c r="S1422" s="13">
        <f t="shared" si="91"/>
        <v>42524.459328703706</v>
      </c>
      <c r="T1422" s="13">
        <f t="shared" si="90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6">
        <f t="shared" si="88"/>
        <v>1E-3</v>
      </c>
      <c r="P1423">
        <f t="shared" si="89"/>
        <v>100</v>
      </c>
      <c r="Q1423" s="7" t="s">
        <v>8322</v>
      </c>
      <c r="R1423" s="7" t="s">
        <v>8341</v>
      </c>
      <c r="S1423" s="13">
        <f t="shared" si="91"/>
        <v>42013.707280092589</v>
      </c>
      <c r="T1423" s="13">
        <f t="shared" si="90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6">
        <f t="shared" si="88"/>
        <v>1.0399999999999999E-3</v>
      </c>
      <c r="P1424">
        <f t="shared" si="89"/>
        <v>13</v>
      </c>
      <c r="Q1424" s="7" t="s">
        <v>8322</v>
      </c>
      <c r="R1424" s="7" t="s">
        <v>8341</v>
      </c>
      <c r="S1424" s="13">
        <f t="shared" si="91"/>
        <v>42604.031296296293</v>
      </c>
      <c r="T1424" s="13">
        <f t="shared" si="90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6">
        <f t="shared" si="88"/>
        <v>3.3333333333333335E-3</v>
      </c>
      <c r="P1425">
        <f t="shared" si="89"/>
        <v>100</v>
      </c>
      <c r="Q1425" s="7" t="s">
        <v>8322</v>
      </c>
      <c r="R1425" s="7" t="s">
        <v>8341</v>
      </c>
      <c r="S1425" s="13">
        <f t="shared" si="91"/>
        <v>42340.151979166665</v>
      </c>
      <c r="T1425" s="13">
        <f t="shared" si="90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6">
        <f t="shared" si="88"/>
        <v>0.2036</v>
      </c>
      <c r="P1426">
        <f t="shared" si="89"/>
        <v>109.07142857142857</v>
      </c>
      <c r="Q1426" s="7" t="s">
        <v>8322</v>
      </c>
      <c r="R1426" s="7" t="s">
        <v>8341</v>
      </c>
      <c r="S1426" s="13">
        <f t="shared" si="91"/>
        <v>42676.509282407402</v>
      </c>
      <c r="T1426" s="13">
        <f t="shared" si="90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6">
        <f t="shared" si="88"/>
        <v>0</v>
      </c>
      <c r="P1427" t="e">
        <f t="shared" si="89"/>
        <v>#DIV/0!</v>
      </c>
      <c r="Q1427" s="7" t="s">
        <v>8322</v>
      </c>
      <c r="R1427" s="7" t="s">
        <v>8341</v>
      </c>
      <c r="S1427" s="13">
        <f t="shared" si="91"/>
        <v>42092.923136574071</v>
      </c>
      <c r="T1427" s="13">
        <f t="shared" si="90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6">
        <f t="shared" si="88"/>
        <v>0</v>
      </c>
      <c r="P1428" t="e">
        <f t="shared" si="89"/>
        <v>#DIV/0!</v>
      </c>
      <c r="Q1428" s="7" t="s">
        <v>8322</v>
      </c>
      <c r="R1428" s="7" t="s">
        <v>8341</v>
      </c>
      <c r="S1428" s="13">
        <f t="shared" si="91"/>
        <v>42180.181944444441</v>
      </c>
      <c r="T1428" s="13">
        <f t="shared" si="90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6">
        <f t="shared" si="88"/>
        <v>8.3799999999999999E-2</v>
      </c>
      <c r="P1429">
        <f t="shared" si="89"/>
        <v>104.75</v>
      </c>
      <c r="Q1429" s="7" t="s">
        <v>8322</v>
      </c>
      <c r="R1429" s="7" t="s">
        <v>8341</v>
      </c>
      <c r="S1429" s="13">
        <f t="shared" si="91"/>
        <v>42601.643344907403</v>
      </c>
      <c r="T1429" s="13">
        <f t="shared" si="90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6">
        <f t="shared" si="88"/>
        <v>4.4999999999999998E-2</v>
      </c>
      <c r="P1430">
        <f t="shared" si="89"/>
        <v>15</v>
      </c>
      <c r="Q1430" s="7" t="s">
        <v>8322</v>
      </c>
      <c r="R1430" s="7" t="s">
        <v>8341</v>
      </c>
      <c r="S1430" s="13">
        <f t="shared" si="91"/>
        <v>42432.171493055554</v>
      </c>
      <c r="T1430" s="13">
        <f t="shared" si="90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6">
        <f t="shared" si="88"/>
        <v>0</v>
      </c>
      <c r="P1431" t="e">
        <f t="shared" si="89"/>
        <v>#DIV/0!</v>
      </c>
      <c r="Q1431" s="7" t="s">
        <v>8322</v>
      </c>
      <c r="R1431" s="7" t="s">
        <v>8341</v>
      </c>
      <c r="S1431" s="13">
        <f t="shared" si="91"/>
        <v>42073.852337962962</v>
      </c>
      <c r="T1431" s="13">
        <f t="shared" si="90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6">
        <f t="shared" si="88"/>
        <v>8.0600000000000005E-2</v>
      </c>
      <c r="P1432">
        <f t="shared" si="89"/>
        <v>80.599999999999994</v>
      </c>
      <c r="Q1432" s="7" t="s">
        <v>8322</v>
      </c>
      <c r="R1432" s="7" t="s">
        <v>8341</v>
      </c>
      <c r="S1432" s="13">
        <f t="shared" si="91"/>
        <v>41961.605185185188</v>
      </c>
      <c r="T1432" s="13">
        <f t="shared" si="90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6">
        <f t="shared" si="88"/>
        <v>0.31947058823529412</v>
      </c>
      <c r="P1433">
        <f t="shared" si="89"/>
        <v>115.55319148936171</v>
      </c>
      <c r="Q1433" s="7" t="s">
        <v>8322</v>
      </c>
      <c r="R1433" s="7" t="s">
        <v>8341</v>
      </c>
      <c r="S1433" s="13">
        <f t="shared" si="91"/>
        <v>42304.002499999995</v>
      </c>
      <c r="T1433" s="13">
        <f t="shared" si="90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6">
        <f t="shared" si="88"/>
        <v>0</v>
      </c>
      <c r="P1434" t="e">
        <f t="shared" si="89"/>
        <v>#DIV/0!</v>
      </c>
      <c r="Q1434" s="7" t="s">
        <v>8322</v>
      </c>
      <c r="R1434" s="7" t="s">
        <v>8341</v>
      </c>
      <c r="S1434" s="13">
        <f t="shared" si="91"/>
        <v>42175.572083333333</v>
      </c>
      <c r="T1434" s="13">
        <f t="shared" si="90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6">
        <f t="shared" si="88"/>
        <v>6.7083333333333328E-2</v>
      </c>
      <c r="P1435">
        <f t="shared" si="89"/>
        <v>80.5</v>
      </c>
      <c r="Q1435" s="7" t="s">
        <v>8322</v>
      </c>
      <c r="R1435" s="7" t="s">
        <v>8341</v>
      </c>
      <c r="S1435" s="13">
        <f t="shared" si="91"/>
        <v>42673.417534722219</v>
      </c>
      <c r="T1435" s="13">
        <f t="shared" si="90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6">
        <f t="shared" si="88"/>
        <v>9.987804878048781E-2</v>
      </c>
      <c r="P1436">
        <f t="shared" si="89"/>
        <v>744.5454545454545</v>
      </c>
      <c r="Q1436" s="7" t="s">
        <v>8322</v>
      </c>
      <c r="R1436" s="7" t="s">
        <v>8341</v>
      </c>
      <c r="S1436" s="13">
        <f t="shared" si="91"/>
        <v>42142.558773148143</v>
      </c>
      <c r="T1436" s="13">
        <f t="shared" si="90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6">
        <f t="shared" si="88"/>
        <v>1E-3</v>
      </c>
      <c r="P1437">
        <f t="shared" si="89"/>
        <v>7.5</v>
      </c>
      <c r="Q1437" s="7" t="s">
        <v>8322</v>
      </c>
      <c r="R1437" s="7" t="s">
        <v>8341</v>
      </c>
      <c r="S1437" s="13">
        <f t="shared" si="91"/>
        <v>42258.57199074074</v>
      </c>
      <c r="T1437" s="13">
        <f t="shared" si="90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6">
        <f t="shared" si="88"/>
        <v>7.7000000000000002E-3</v>
      </c>
      <c r="P1438">
        <f t="shared" si="89"/>
        <v>38.5</v>
      </c>
      <c r="Q1438" s="7" t="s">
        <v>8322</v>
      </c>
      <c r="R1438" s="7" t="s">
        <v>8341</v>
      </c>
      <c r="S1438" s="13">
        <f t="shared" si="91"/>
        <v>42391.141863425924</v>
      </c>
      <c r="T1438" s="13">
        <f t="shared" si="90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6">
        <f t="shared" si="88"/>
        <v>0.26900000000000002</v>
      </c>
      <c r="P1439">
        <f t="shared" si="89"/>
        <v>36.68181818181818</v>
      </c>
      <c r="Q1439" s="7" t="s">
        <v>8322</v>
      </c>
      <c r="R1439" s="7" t="s">
        <v>8341</v>
      </c>
      <c r="S1439" s="13">
        <f t="shared" si="91"/>
        <v>41796.32336805555</v>
      </c>
      <c r="T1439" s="13">
        <f t="shared" si="90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6">
        <f t="shared" si="88"/>
        <v>0.03</v>
      </c>
      <c r="P1440">
        <f t="shared" si="89"/>
        <v>75</v>
      </c>
      <c r="Q1440" s="7" t="s">
        <v>8322</v>
      </c>
      <c r="R1440" s="7" t="s">
        <v>8341</v>
      </c>
      <c r="S1440" s="13">
        <f t="shared" si="91"/>
        <v>42457.663182870368</v>
      </c>
      <c r="T1440" s="13">
        <f t="shared" si="90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6">
        <f t="shared" si="88"/>
        <v>6.6055045871559637E-2</v>
      </c>
      <c r="P1441">
        <f t="shared" si="89"/>
        <v>30</v>
      </c>
      <c r="Q1441" s="7" t="s">
        <v>8322</v>
      </c>
      <c r="R1441" s="7" t="s">
        <v>8341</v>
      </c>
      <c r="S1441" s="13">
        <f t="shared" si="91"/>
        <v>42040.621539351851</v>
      </c>
      <c r="T1441" s="13">
        <f t="shared" si="90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6">
        <f t="shared" si="88"/>
        <v>7.6923076923076926E-5</v>
      </c>
      <c r="P1442">
        <f t="shared" si="89"/>
        <v>1</v>
      </c>
      <c r="Q1442" s="7" t="s">
        <v>8322</v>
      </c>
      <c r="R1442" s="7" t="s">
        <v>8341</v>
      </c>
      <c r="S1442" s="13">
        <f t="shared" si="91"/>
        <v>42486.540081018517</v>
      </c>
      <c r="T1442" s="13">
        <f t="shared" si="90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6">
        <f t="shared" si="88"/>
        <v>1.1222222222222222E-2</v>
      </c>
      <c r="P1443">
        <f t="shared" si="89"/>
        <v>673.33333333333337</v>
      </c>
      <c r="Q1443" s="7" t="s">
        <v>8322</v>
      </c>
      <c r="R1443" s="7" t="s">
        <v>8341</v>
      </c>
      <c r="S1443" s="13">
        <f t="shared" si="91"/>
        <v>42198.557511574072</v>
      </c>
      <c r="T1443" s="13">
        <f t="shared" si="90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6">
        <f t="shared" si="88"/>
        <v>0</v>
      </c>
      <c r="P1444" t="e">
        <f t="shared" si="89"/>
        <v>#DIV/0!</v>
      </c>
      <c r="Q1444" s="7" t="s">
        <v>8322</v>
      </c>
      <c r="R1444" s="7" t="s">
        <v>8341</v>
      </c>
      <c r="S1444" s="13">
        <f t="shared" si="91"/>
        <v>42485.437013888884</v>
      </c>
      <c r="T1444" s="13">
        <f t="shared" si="90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6">
        <f t="shared" si="88"/>
        <v>0</v>
      </c>
      <c r="P1445" t="e">
        <f t="shared" si="89"/>
        <v>#DIV/0!</v>
      </c>
      <c r="Q1445" s="7" t="s">
        <v>8322</v>
      </c>
      <c r="R1445" s="7" t="s">
        <v>8341</v>
      </c>
      <c r="S1445" s="13">
        <f t="shared" si="91"/>
        <v>42707.71769675926</v>
      </c>
      <c r="T1445" s="13">
        <f t="shared" si="90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6">
        <f t="shared" si="88"/>
        <v>0</v>
      </c>
      <c r="P1446" t="e">
        <f t="shared" si="89"/>
        <v>#DIV/0!</v>
      </c>
      <c r="Q1446" s="7" t="s">
        <v>8322</v>
      </c>
      <c r="R1446" s="7" t="s">
        <v>8341</v>
      </c>
      <c r="S1446" s="13">
        <f t="shared" si="91"/>
        <v>42199.665069444447</v>
      </c>
      <c r="T1446" s="13">
        <f t="shared" si="90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6">
        <f t="shared" si="88"/>
        <v>0</v>
      </c>
      <c r="P1447" t="e">
        <f t="shared" si="89"/>
        <v>#DIV/0!</v>
      </c>
      <c r="Q1447" s="7" t="s">
        <v>8322</v>
      </c>
      <c r="R1447" s="7" t="s">
        <v>8341</v>
      </c>
      <c r="S1447" s="13">
        <f t="shared" si="91"/>
        <v>42139.333969907406</v>
      </c>
      <c r="T1447" s="13">
        <f t="shared" si="90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6">
        <f t="shared" si="88"/>
        <v>0</v>
      </c>
      <c r="P1448" t="e">
        <f t="shared" si="89"/>
        <v>#DIV/0!</v>
      </c>
      <c r="Q1448" s="7" t="s">
        <v>8322</v>
      </c>
      <c r="R1448" s="7" t="s">
        <v>8341</v>
      </c>
      <c r="S1448" s="13">
        <f t="shared" si="91"/>
        <v>42461.239328703705</v>
      </c>
      <c r="T1448" s="13">
        <f t="shared" si="90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6">
        <f t="shared" si="88"/>
        <v>1.4999999999999999E-4</v>
      </c>
      <c r="P1449">
        <f t="shared" si="89"/>
        <v>25</v>
      </c>
      <c r="Q1449" s="7" t="s">
        <v>8322</v>
      </c>
      <c r="R1449" s="7" t="s">
        <v>8341</v>
      </c>
      <c r="S1449" s="13">
        <f t="shared" si="91"/>
        <v>42529.52238425926</v>
      </c>
      <c r="T1449" s="13">
        <f t="shared" si="90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6">
        <f t="shared" si="88"/>
        <v>0</v>
      </c>
      <c r="P1450" t="e">
        <f t="shared" si="89"/>
        <v>#DIV/0!</v>
      </c>
      <c r="Q1450" s="7" t="s">
        <v>8322</v>
      </c>
      <c r="R1450" s="7" t="s">
        <v>8341</v>
      </c>
      <c r="S1450" s="13">
        <f t="shared" si="91"/>
        <v>42115.728217592587</v>
      </c>
      <c r="T1450" s="13">
        <f t="shared" si="90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6">
        <f t="shared" si="88"/>
        <v>0</v>
      </c>
      <c r="P1451" t="e">
        <f t="shared" si="89"/>
        <v>#DIV/0!</v>
      </c>
      <c r="Q1451" s="7" t="s">
        <v>8322</v>
      </c>
      <c r="R1451" s="7" t="s">
        <v>8341</v>
      </c>
      <c r="S1451" s="13">
        <f t="shared" si="91"/>
        <v>42086.603067129625</v>
      </c>
      <c r="T1451" s="13">
        <f t="shared" si="90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6">
        <f t="shared" si="88"/>
        <v>1.0000000000000001E-5</v>
      </c>
      <c r="P1452">
        <f t="shared" si="89"/>
        <v>1</v>
      </c>
      <c r="Q1452" s="7" t="s">
        <v>8322</v>
      </c>
      <c r="R1452" s="7" t="s">
        <v>8341</v>
      </c>
      <c r="S1452" s="13">
        <f t="shared" si="91"/>
        <v>42389.962928240733</v>
      </c>
      <c r="T1452" s="13">
        <f t="shared" si="90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6">
        <f t="shared" si="88"/>
        <v>1.0554089709762533E-4</v>
      </c>
      <c r="P1453">
        <f t="shared" si="89"/>
        <v>1</v>
      </c>
      <c r="Q1453" s="7" t="s">
        <v>8322</v>
      </c>
      <c r="R1453" s="7" t="s">
        <v>8341</v>
      </c>
      <c r="S1453" s="13">
        <f t="shared" si="91"/>
        <v>41931.75068287037</v>
      </c>
      <c r="T1453" s="13">
        <f t="shared" si="90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6">
        <f t="shared" si="88"/>
        <v>0</v>
      </c>
      <c r="P1454" t="e">
        <f t="shared" si="89"/>
        <v>#DIV/0!</v>
      </c>
      <c r="Q1454" s="7" t="s">
        <v>8322</v>
      </c>
      <c r="R1454" s="7" t="s">
        <v>8341</v>
      </c>
      <c r="S1454" s="13">
        <f t="shared" si="91"/>
        <v>41818.494942129626</v>
      </c>
      <c r="T1454" s="13">
        <f t="shared" si="90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6">
        <f t="shared" si="88"/>
        <v>0</v>
      </c>
      <c r="P1455" t="e">
        <f t="shared" si="89"/>
        <v>#DIV/0!</v>
      </c>
      <c r="Q1455" s="7" t="s">
        <v>8322</v>
      </c>
      <c r="R1455" s="7" t="s">
        <v>8341</v>
      </c>
      <c r="S1455" s="13">
        <f t="shared" si="91"/>
        <v>42795.487812499996</v>
      </c>
      <c r="T1455" s="13">
        <f t="shared" si="90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6">
        <f t="shared" si="88"/>
        <v>8.5714285714285719E-3</v>
      </c>
      <c r="P1456">
        <f t="shared" si="89"/>
        <v>15</v>
      </c>
      <c r="Q1456" s="7" t="s">
        <v>8322</v>
      </c>
      <c r="R1456" s="7" t="s">
        <v>8341</v>
      </c>
      <c r="S1456" s="13">
        <f t="shared" si="91"/>
        <v>42463.658333333333</v>
      </c>
      <c r="T1456" s="13">
        <f t="shared" si="90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6">
        <f t="shared" si="88"/>
        <v>0.105</v>
      </c>
      <c r="P1457">
        <f t="shared" si="89"/>
        <v>225</v>
      </c>
      <c r="Q1457" s="7" t="s">
        <v>8322</v>
      </c>
      <c r="R1457" s="7" t="s">
        <v>8341</v>
      </c>
      <c r="S1457" s="13">
        <f t="shared" si="91"/>
        <v>41832.46435185185</v>
      </c>
      <c r="T1457" s="13">
        <f t="shared" si="90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6">
        <f t="shared" si="88"/>
        <v>2.9000000000000001E-2</v>
      </c>
      <c r="P1458">
        <f t="shared" si="89"/>
        <v>48.333333333333336</v>
      </c>
      <c r="Q1458" s="7" t="s">
        <v>8322</v>
      </c>
      <c r="R1458" s="7" t="s">
        <v>8341</v>
      </c>
      <c r="S1458" s="13">
        <f t="shared" si="91"/>
        <v>42708.460243055553</v>
      </c>
      <c r="T1458" s="13">
        <f t="shared" si="90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6">
        <f t="shared" si="88"/>
        <v>0</v>
      </c>
      <c r="P1459" t="e">
        <f t="shared" si="89"/>
        <v>#DIV/0!</v>
      </c>
      <c r="Q1459" s="7" t="s">
        <v>8322</v>
      </c>
      <c r="R1459" s="7" t="s">
        <v>8341</v>
      </c>
      <c r="S1459" s="13">
        <f t="shared" si="91"/>
        <v>42289.688009259255</v>
      </c>
      <c r="T1459" s="13">
        <f t="shared" si="90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6">
        <f t="shared" si="88"/>
        <v>0</v>
      </c>
      <c r="P1460" t="e">
        <f t="shared" si="89"/>
        <v>#DIV/0!</v>
      </c>
      <c r="Q1460" s="7" t="s">
        <v>8322</v>
      </c>
      <c r="R1460" s="7" t="s">
        <v>8341</v>
      </c>
      <c r="S1460" s="13">
        <f t="shared" si="91"/>
        <v>41831.49722222222</v>
      </c>
      <c r="T1460" s="13">
        <f t="shared" si="90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6">
        <f t="shared" si="88"/>
        <v>0</v>
      </c>
      <c r="P1461" t="e">
        <f t="shared" si="89"/>
        <v>#DIV/0!</v>
      </c>
      <c r="Q1461" s="7" t="s">
        <v>8322</v>
      </c>
      <c r="R1461" s="7" t="s">
        <v>8341</v>
      </c>
      <c r="S1461" s="13">
        <f t="shared" si="91"/>
        <v>42311.996481481481</v>
      </c>
      <c r="T1461" s="13">
        <f t="shared" si="90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6">
        <f t="shared" si="88"/>
        <v>0</v>
      </c>
      <c r="P1462" t="e">
        <f t="shared" si="89"/>
        <v>#DIV/0!</v>
      </c>
      <c r="Q1462" s="7" t="s">
        <v>8322</v>
      </c>
      <c r="R1462" s="7" t="s">
        <v>8341</v>
      </c>
      <c r="S1462" s="13">
        <f t="shared" si="91"/>
        <v>41915.688634259255</v>
      </c>
      <c r="T1462" s="13">
        <f t="shared" si="90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6">
        <f t="shared" si="88"/>
        <v>1.012446</v>
      </c>
      <c r="P1463">
        <f t="shared" si="89"/>
        <v>44.66673529411765</v>
      </c>
      <c r="Q1463" s="7" t="s">
        <v>8322</v>
      </c>
      <c r="R1463" s="7" t="s">
        <v>8342</v>
      </c>
      <c r="S1463" s="13">
        <f t="shared" si="91"/>
        <v>41899.436967592592</v>
      </c>
      <c r="T1463" s="13">
        <f t="shared" si="90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6">
        <f t="shared" si="88"/>
        <v>1.085175</v>
      </c>
      <c r="P1464">
        <f t="shared" si="89"/>
        <v>28.937999999999999</v>
      </c>
      <c r="Q1464" s="7" t="s">
        <v>8322</v>
      </c>
      <c r="R1464" s="7" t="s">
        <v>8342</v>
      </c>
      <c r="S1464" s="13">
        <f t="shared" si="91"/>
        <v>41344.454525462963</v>
      </c>
      <c r="T1464" s="13">
        <f t="shared" si="90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6">
        <f t="shared" si="88"/>
        <v>1.4766666666666666</v>
      </c>
      <c r="P1465">
        <f t="shared" si="89"/>
        <v>35.44</v>
      </c>
      <c r="Q1465" s="7" t="s">
        <v>8322</v>
      </c>
      <c r="R1465" s="7" t="s">
        <v>8342</v>
      </c>
      <c r="S1465" s="13">
        <f t="shared" si="91"/>
        <v>41326.702986111108</v>
      </c>
      <c r="T1465" s="13">
        <f t="shared" si="90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6">
        <f t="shared" si="88"/>
        <v>1.6319999999999999</v>
      </c>
      <c r="P1466">
        <f t="shared" si="89"/>
        <v>34.871794871794869</v>
      </c>
      <c r="Q1466" s="7" t="s">
        <v>8322</v>
      </c>
      <c r="R1466" s="7" t="s">
        <v>8342</v>
      </c>
      <c r="S1466" s="13">
        <f t="shared" si="91"/>
        <v>41291.453217592592</v>
      </c>
      <c r="T1466" s="13">
        <f t="shared" si="90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6">
        <f t="shared" si="88"/>
        <v>4.5641449999999999</v>
      </c>
      <c r="P1467">
        <f t="shared" si="89"/>
        <v>52.622732513451197</v>
      </c>
      <c r="Q1467" s="7" t="s">
        <v>8322</v>
      </c>
      <c r="R1467" s="7" t="s">
        <v>8342</v>
      </c>
      <c r="S1467" s="13">
        <f t="shared" si="91"/>
        <v>40959.526064814811</v>
      </c>
      <c r="T1467" s="13">
        <f t="shared" si="90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6">
        <f t="shared" si="88"/>
        <v>1.0787731249999999</v>
      </c>
      <c r="P1468">
        <f t="shared" si="89"/>
        <v>69.598266129032254</v>
      </c>
      <c r="Q1468" s="7" t="s">
        <v>8322</v>
      </c>
      <c r="R1468" s="7" t="s">
        <v>8342</v>
      </c>
      <c r="S1468" s="13">
        <f t="shared" si="91"/>
        <v>42339.963726851849</v>
      </c>
      <c r="T1468" s="13">
        <f t="shared" si="90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6">
        <f t="shared" si="88"/>
        <v>1.1508</v>
      </c>
      <c r="P1469">
        <f t="shared" si="89"/>
        <v>76.72</v>
      </c>
      <c r="Q1469" s="7" t="s">
        <v>8322</v>
      </c>
      <c r="R1469" s="7" t="s">
        <v>8342</v>
      </c>
      <c r="S1469" s="13">
        <f t="shared" si="91"/>
        <v>40933.593576388885</v>
      </c>
      <c r="T1469" s="13">
        <f t="shared" si="90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6">
        <f t="shared" si="88"/>
        <v>1.0236842105263158</v>
      </c>
      <c r="P1470">
        <f t="shared" si="89"/>
        <v>33.191126279863482</v>
      </c>
      <c r="Q1470" s="7" t="s">
        <v>8322</v>
      </c>
      <c r="R1470" s="7" t="s">
        <v>8342</v>
      </c>
      <c r="S1470" s="13">
        <f t="shared" si="91"/>
        <v>40645.806122685179</v>
      </c>
      <c r="T1470" s="13">
        <f t="shared" si="90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6">
        <f t="shared" si="88"/>
        <v>1.0842485875706214</v>
      </c>
      <c r="P1471">
        <f t="shared" si="89"/>
        <v>149.46417445482865</v>
      </c>
      <c r="Q1471" s="7" t="s">
        <v>8322</v>
      </c>
      <c r="R1471" s="7" t="s">
        <v>8342</v>
      </c>
      <c r="S1471" s="13">
        <f t="shared" si="91"/>
        <v>41290.390150462961</v>
      </c>
      <c r="T1471" s="13">
        <f t="shared" si="90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6">
        <f t="shared" si="88"/>
        <v>1.2513333333333334</v>
      </c>
      <c r="P1472">
        <f t="shared" si="89"/>
        <v>23.172839506172838</v>
      </c>
      <c r="Q1472" s="7" t="s">
        <v>8322</v>
      </c>
      <c r="R1472" s="7" t="s">
        <v>8342</v>
      </c>
      <c r="S1472" s="13">
        <f t="shared" si="91"/>
        <v>41250.618784722217</v>
      </c>
      <c r="T1472" s="13">
        <f t="shared" si="90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6">
        <f t="shared" si="88"/>
        <v>1.03840625</v>
      </c>
      <c r="P1473">
        <f t="shared" si="89"/>
        <v>96.877551020408163</v>
      </c>
      <c r="Q1473" s="7" t="s">
        <v>8322</v>
      </c>
      <c r="R1473" s="7" t="s">
        <v>8342</v>
      </c>
      <c r="S1473" s="13">
        <f t="shared" si="91"/>
        <v>42073.749236111107</v>
      </c>
      <c r="T1473" s="13">
        <f t="shared" si="90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6">
        <f t="shared" ref="O1474:O1537" si="92">E1474/D1474</f>
        <v>1.3870400000000001</v>
      </c>
      <c r="P1474">
        <f t="shared" ref="P1474:P1537" si="93">E1474/L1474</f>
        <v>103.20238095238095</v>
      </c>
      <c r="Q1474" s="7" t="s">
        <v>8322</v>
      </c>
      <c r="R1474" s="7" t="s">
        <v>8342</v>
      </c>
      <c r="S1474" s="13">
        <f t="shared" si="91"/>
        <v>41533.33452546296</v>
      </c>
      <c r="T1474" s="13">
        <f t="shared" ref="T1474:T1537" si="94">(I1474/86400)+25569+(-5/24)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6">
        <f t="shared" si="92"/>
        <v>1.20516</v>
      </c>
      <c r="P1475">
        <f t="shared" si="93"/>
        <v>38.462553191489363</v>
      </c>
      <c r="Q1475" s="7" t="s">
        <v>8322</v>
      </c>
      <c r="R1475" s="7" t="s">
        <v>8342</v>
      </c>
      <c r="S1475" s="13">
        <f t="shared" ref="S1475:S1538" si="95">(J1475/86400)+25569+(-5/24)</f>
        <v>40939.771284722221</v>
      </c>
      <c r="T1475" s="13">
        <f t="shared" si="94"/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6">
        <f t="shared" si="92"/>
        <v>1.1226666666666667</v>
      </c>
      <c r="P1476">
        <f t="shared" si="93"/>
        <v>44.315789473684212</v>
      </c>
      <c r="Q1476" s="7" t="s">
        <v>8322</v>
      </c>
      <c r="R1476" s="7" t="s">
        <v>8342</v>
      </c>
      <c r="S1476" s="13">
        <f t="shared" si="95"/>
        <v>41500.519583333335</v>
      </c>
      <c r="T1476" s="13">
        <f t="shared" si="94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6">
        <f t="shared" si="92"/>
        <v>1.8866966666666667</v>
      </c>
      <c r="P1477">
        <f t="shared" si="93"/>
        <v>64.173356009070289</v>
      </c>
      <c r="Q1477" s="7" t="s">
        <v>8322</v>
      </c>
      <c r="R1477" s="7" t="s">
        <v>8342</v>
      </c>
      <c r="S1477" s="13">
        <f t="shared" si="95"/>
        <v>41960.514618055553</v>
      </c>
      <c r="T1477" s="13">
        <f t="shared" si="94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6">
        <f t="shared" si="92"/>
        <v>6.6155466666666669</v>
      </c>
      <c r="P1478">
        <f t="shared" si="93"/>
        <v>43.333275109170302</v>
      </c>
      <c r="Q1478" s="7" t="s">
        <v>8322</v>
      </c>
      <c r="R1478" s="7" t="s">
        <v>8342</v>
      </c>
      <c r="S1478" s="13">
        <f t="shared" si="95"/>
        <v>40765.833587962959</v>
      </c>
      <c r="T1478" s="13">
        <f t="shared" si="94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6">
        <f t="shared" si="92"/>
        <v>1.1131</v>
      </c>
      <c r="P1479">
        <f t="shared" si="93"/>
        <v>90.495934959349597</v>
      </c>
      <c r="Q1479" s="7" t="s">
        <v>8322</v>
      </c>
      <c r="R1479" s="7" t="s">
        <v>8342</v>
      </c>
      <c r="S1479" s="13">
        <f t="shared" si="95"/>
        <v>40840.407453703701</v>
      </c>
      <c r="T1479" s="13">
        <f t="shared" si="94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6">
        <f t="shared" si="92"/>
        <v>11.8161422</v>
      </c>
      <c r="P1480">
        <f t="shared" si="93"/>
        <v>29.187190495010373</v>
      </c>
      <c r="Q1480" s="7" t="s">
        <v>8322</v>
      </c>
      <c r="R1480" s="7" t="s">
        <v>8342</v>
      </c>
      <c r="S1480" s="13">
        <f t="shared" si="95"/>
        <v>41394.663344907407</v>
      </c>
      <c r="T1480" s="13">
        <f t="shared" si="94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6">
        <f t="shared" si="92"/>
        <v>1.37375</v>
      </c>
      <c r="P1481">
        <f t="shared" si="93"/>
        <v>30.95774647887324</v>
      </c>
      <c r="Q1481" s="7" t="s">
        <v>8322</v>
      </c>
      <c r="R1481" s="7" t="s">
        <v>8342</v>
      </c>
      <c r="S1481" s="13">
        <f t="shared" si="95"/>
        <v>41754.536909722221</v>
      </c>
      <c r="T1481" s="13">
        <f t="shared" si="94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6">
        <f t="shared" si="92"/>
        <v>1.170404</v>
      </c>
      <c r="P1482">
        <f t="shared" si="93"/>
        <v>92.157795275590544</v>
      </c>
      <c r="Q1482" s="7" t="s">
        <v>8322</v>
      </c>
      <c r="R1482" s="7" t="s">
        <v>8342</v>
      </c>
      <c r="S1482" s="13">
        <f t="shared" si="95"/>
        <v>41464.725682870368</v>
      </c>
      <c r="T1482" s="13">
        <f t="shared" si="94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6">
        <f t="shared" si="92"/>
        <v>2.1000000000000001E-2</v>
      </c>
      <c r="P1483">
        <f t="shared" si="93"/>
        <v>17.5</v>
      </c>
      <c r="Q1483" s="7" t="s">
        <v>8322</v>
      </c>
      <c r="R1483" s="7" t="s">
        <v>8324</v>
      </c>
      <c r="S1483" s="13">
        <f t="shared" si="95"/>
        <v>41550.714641203704</v>
      </c>
      <c r="T1483" s="13">
        <f t="shared" si="94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6">
        <f t="shared" si="92"/>
        <v>1E-3</v>
      </c>
      <c r="P1484">
        <f t="shared" si="93"/>
        <v>5</v>
      </c>
      <c r="Q1484" s="7" t="s">
        <v>8322</v>
      </c>
      <c r="R1484" s="7" t="s">
        <v>8324</v>
      </c>
      <c r="S1484" s="13">
        <f t="shared" si="95"/>
        <v>41136.649722222217</v>
      </c>
      <c r="T1484" s="13">
        <f t="shared" si="94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6">
        <f t="shared" si="92"/>
        <v>7.1428571428571426E-3</v>
      </c>
      <c r="P1485">
        <f t="shared" si="93"/>
        <v>25</v>
      </c>
      <c r="Q1485" s="7" t="s">
        <v>8322</v>
      </c>
      <c r="R1485" s="7" t="s">
        <v>8324</v>
      </c>
      <c r="S1485" s="13">
        <f t="shared" si="95"/>
        <v>42547.984664351847</v>
      </c>
      <c r="T1485" s="13">
        <f t="shared" si="94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6">
        <f t="shared" si="92"/>
        <v>0</v>
      </c>
      <c r="P1486" t="e">
        <f t="shared" si="93"/>
        <v>#DIV/0!</v>
      </c>
      <c r="Q1486" s="7" t="s">
        <v>8322</v>
      </c>
      <c r="R1486" s="7" t="s">
        <v>8324</v>
      </c>
      <c r="S1486" s="13">
        <f t="shared" si="95"/>
        <v>41052.992627314808</v>
      </c>
      <c r="T1486" s="13">
        <f t="shared" si="94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6">
        <f t="shared" si="92"/>
        <v>2.2388059701492536E-2</v>
      </c>
      <c r="P1487">
        <f t="shared" si="93"/>
        <v>50</v>
      </c>
      <c r="Q1487" s="7" t="s">
        <v>8322</v>
      </c>
      <c r="R1487" s="7" t="s">
        <v>8324</v>
      </c>
      <c r="S1487" s="13">
        <f t="shared" si="95"/>
        <v>42130.587650462963</v>
      </c>
      <c r="T1487" s="13">
        <f t="shared" si="94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6">
        <f t="shared" si="92"/>
        <v>2.3999999999999998E-3</v>
      </c>
      <c r="P1488">
        <f t="shared" si="93"/>
        <v>16</v>
      </c>
      <c r="Q1488" s="7" t="s">
        <v>8322</v>
      </c>
      <c r="R1488" s="7" t="s">
        <v>8324</v>
      </c>
      <c r="S1488" s="13">
        <f t="shared" si="95"/>
        <v>42031.960196759253</v>
      </c>
      <c r="T1488" s="13">
        <f t="shared" si="94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6">
        <f t="shared" si="92"/>
        <v>0</v>
      </c>
      <c r="P1489" t="e">
        <f t="shared" si="93"/>
        <v>#DIV/0!</v>
      </c>
      <c r="Q1489" s="7" t="s">
        <v>8322</v>
      </c>
      <c r="R1489" s="7" t="s">
        <v>8324</v>
      </c>
      <c r="S1489" s="13">
        <f t="shared" si="95"/>
        <v>42554.709155092591</v>
      </c>
      <c r="T1489" s="13">
        <f t="shared" si="94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6">
        <f t="shared" si="92"/>
        <v>2.4E-2</v>
      </c>
      <c r="P1490">
        <f t="shared" si="93"/>
        <v>60</v>
      </c>
      <c r="Q1490" s="7" t="s">
        <v>8322</v>
      </c>
      <c r="R1490" s="7" t="s">
        <v>8324</v>
      </c>
      <c r="S1490" s="13">
        <f t="shared" si="95"/>
        <v>41614.354861111111</v>
      </c>
      <c r="T1490" s="13">
        <f t="shared" si="94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6">
        <f t="shared" si="92"/>
        <v>0</v>
      </c>
      <c r="P1491" t="e">
        <f t="shared" si="93"/>
        <v>#DIV/0!</v>
      </c>
      <c r="Q1491" s="7" t="s">
        <v>8322</v>
      </c>
      <c r="R1491" s="7" t="s">
        <v>8324</v>
      </c>
      <c r="S1491" s="13">
        <f t="shared" si="95"/>
        <v>41198.403379629628</v>
      </c>
      <c r="T1491" s="13">
        <f t="shared" si="94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6">
        <f t="shared" si="92"/>
        <v>0.30862068965517242</v>
      </c>
      <c r="P1492">
        <f t="shared" si="93"/>
        <v>47.10526315789474</v>
      </c>
      <c r="Q1492" s="7" t="s">
        <v>8322</v>
      </c>
      <c r="R1492" s="7" t="s">
        <v>8324</v>
      </c>
      <c r="S1492" s="13">
        <f t="shared" si="95"/>
        <v>41520.352708333332</v>
      </c>
      <c r="T1492" s="13">
        <f t="shared" si="94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6">
        <f t="shared" si="92"/>
        <v>8.3333333333333329E-2</v>
      </c>
      <c r="P1493">
        <f t="shared" si="93"/>
        <v>100</v>
      </c>
      <c r="Q1493" s="7" t="s">
        <v>8322</v>
      </c>
      <c r="R1493" s="7" t="s">
        <v>8324</v>
      </c>
      <c r="S1493" s="13">
        <f t="shared" si="95"/>
        <v>41991.505127314813</v>
      </c>
      <c r="T1493" s="13">
        <f t="shared" si="94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6">
        <f t="shared" si="92"/>
        <v>7.4999999999999997E-3</v>
      </c>
      <c r="P1494">
        <f t="shared" si="93"/>
        <v>15</v>
      </c>
      <c r="Q1494" s="7" t="s">
        <v>8322</v>
      </c>
      <c r="R1494" s="7" t="s">
        <v>8324</v>
      </c>
      <c r="S1494" s="13">
        <f t="shared" si="95"/>
        <v>40682.676458333335</v>
      </c>
      <c r="T1494" s="13">
        <f t="shared" si="94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6">
        <f t="shared" si="92"/>
        <v>0</v>
      </c>
      <c r="P1495" t="e">
        <f t="shared" si="93"/>
        <v>#DIV/0!</v>
      </c>
      <c r="Q1495" s="7" t="s">
        <v>8322</v>
      </c>
      <c r="R1495" s="7" t="s">
        <v>8324</v>
      </c>
      <c r="S1495" s="13">
        <f t="shared" si="95"/>
        <v>41411.658275462956</v>
      </c>
      <c r="T1495" s="13">
        <f t="shared" si="94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6">
        <f t="shared" si="92"/>
        <v>8.8999999999999996E-2</v>
      </c>
      <c r="P1496">
        <f t="shared" si="93"/>
        <v>40.454545454545453</v>
      </c>
      <c r="Q1496" s="7" t="s">
        <v>8322</v>
      </c>
      <c r="R1496" s="7" t="s">
        <v>8324</v>
      </c>
      <c r="S1496" s="13">
        <f t="shared" si="95"/>
        <v>42067.514039351845</v>
      </c>
      <c r="T1496" s="13">
        <f t="shared" si="94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6">
        <f t="shared" si="92"/>
        <v>0</v>
      </c>
      <c r="P1497" t="e">
        <f t="shared" si="93"/>
        <v>#DIV/0!</v>
      </c>
      <c r="Q1497" s="7" t="s">
        <v>8322</v>
      </c>
      <c r="R1497" s="7" t="s">
        <v>8324</v>
      </c>
      <c r="S1497" s="13">
        <f t="shared" si="95"/>
        <v>40752.581377314811</v>
      </c>
      <c r="T1497" s="13">
        <f t="shared" si="94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6">
        <f t="shared" si="92"/>
        <v>0</v>
      </c>
      <c r="P1498" t="e">
        <f t="shared" si="93"/>
        <v>#DIV/0!</v>
      </c>
      <c r="Q1498" s="7" t="s">
        <v>8322</v>
      </c>
      <c r="R1498" s="7" t="s">
        <v>8324</v>
      </c>
      <c r="S1498" s="13">
        <f t="shared" si="95"/>
        <v>41838.266886574071</v>
      </c>
      <c r="T1498" s="13">
        <f t="shared" si="94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6">
        <f t="shared" si="92"/>
        <v>6.666666666666667E-5</v>
      </c>
      <c r="P1499">
        <f t="shared" si="93"/>
        <v>1</v>
      </c>
      <c r="Q1499" s="7" t="s">
        <v>8322</v>
      </c>
      <c r="R1499" s="7" t="s">
        <v>8324</v>
      </c>
      <c r="S1499" s="13">
        <f t="shared" si="95"/>
        <v>41444.434282407405</v>
      </c>
      <c r="T1499" s="13">
        <f t="shared" si="94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6">
        <f t="shared" si="92"/>
        <v>1.9E-2</v>
      </c>
      <c r="P1500">
        <f t="shared" si="93"/>
        <v>19</v>
      </c>
      <c r="Q1500" s="7" t="s">
        <v>8322</v>
      </c>
      <c r="R1500" s="7" t="s">
        <v>8324</v>
      </c>
      <c r="S1500" s="13">
        <f t="shared" si="95"/>
        <v>41840.775208333333</v>
      </c>
      <c r="T1500" s="13">
        <f t="shared" si="94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6">
        <f t="shared" si="92"/>
        <v>2.5000000000000001E-3</v>
      </c>
      <c r="P1501">
        <f t="shared" si="93"/>
        <v>5</v>
      </c>
      <c r="Q1501" s="7" t="s">
        <v>8322</v>
      </c>
      <c r="R1501" s="7" t="s">
        <v>8324</v>
      </c>
      <c r="S1501" s="13">
        <f t="shared" si="95"/>
        <v>42526.798993055556</v>
      </c>
      <c r="T1501" s="13">
        <f t="shared" si="94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6">
        <f t="shared" si="92"/>
        <v>0.25035714285714283</v>
      </c>
      <c r="P1502">
        <f t="shared" si="93"/>
        <v>46.733333333333334</v>
      </c>
      <c r="Q1502" s="7" t="s">
        <v>8322</v>
      </c>
      <c r="R1502" s="7" t="s">
        <v>8324</v>
      </c>
      <c r="S1502" s="13">
        <f t="shared" si="95"/>
        <v>41365.69626157407</v>
      </c>
      <c r="T1502" s="13">
        <f t="shared" si="94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6">
        <f t="shared" si="92"/>
        <v>1.6633076923076924</v>
      </c>
      <c r="P1503">
        <f t="shared" si="93"/>
        <v>97.731073446327684</v>
      </c>
      <c r="Q1503" s="7" t="s">
        <v>8338</v>
      </c>
      <c r="R1503" s="7" t="s">
        <v>8339</v>
      </c>
      <c r="S1503" s="13">
        <f t="shared" si="95"/>
        <v>42163.3752662037</v>
      </c>
      <c r="T1503" s="13">
        <f t="shared" si="94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6">
        <f t="shared" si="92"/>
        <v>1.0144545454545455</v>
      </c>
      <c r="P1504">
        <f t="shared" si="93"/>
        <v>67.835866261398181</v>
      </c>
      <c r="Q1504" s="7" t="s">
        <v>8338</v>
      </c>
      <c r="R1504" s="7" t="s">
        <v>8339</v>
      </c>
      <c r="S1504" s="13">
        <f t="shared" si="95"/>
        <v>42426.33425925926</v>
      </c>
      <c r="T1504" s="13">
        <f t="shared" si="94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6">
        <f t="shared" si="92"/>
        <v>1.0789146666666667</v>
      </c>
      <c r="P1505">
        <f t="shared" si="93"/>
        <v>56.98492957746479</v>
      </c>
      <c r="Q1505" s="7" t="s">
        <v>8338</v>
      </c>
      <c r="R1505" s="7" t="s">
        <v>8339</v>
      </c>
      <c r="S1505" s="13">
        <f t="shared" si="95"/>
        <v>42606.13890046296</v>
      </c>
      <c r="T1505" s="13">
        <f t="shared" si="94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6">
        <f t="shared" si="92"/>
        <v>2.7793846153846156</v>
      </c>
      <c r="P1506">
        <f t="shared" si="93"/>
        <v>67.159851301115239</v>
      </c>
      <c r="Q1506" s="7" t="s">
        <v>8338</v>
      </c>
      <c r="R1506" s="7" t="s">
        <v>8339</v>
      </c>
      <c r="S1506" s="13">
        <f t="shared" si="95"/>
        <v>41772.44935185185</v>
      </c>
      <c r="T1506" s="13">
        <f t="shared" si="94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6">
        <f t="shared" si="92"/>
        <v>1.0358125</v>
      </c>
      <c r="P1507">
        <f t="shared" si="93"/>
        <v>48.037681159420288</v>
      </c>
      <c r="Q1507" s="7" t="s">
        <v>8338</v>
      </c>
      <c r="R1507" s="7" t="s">
        <v>8339</v>
      </c>
      <c r="S1507" s="13">
        <f t="shared" si="95"/>
        <v>42414.234988425924</v>
      </c>
      <c r="T1507" s="13">
        <f t="shared" si="94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6">
        <f t="shared" si="92"/>
        <v>1.1140000000000001</v>
      </c>
      <c r="P1508">
        <f t="shared" si="93"/>
        <v>38.860465116279073</v>
      </c>
      <c r="Q1508" s="7" t="s">
        <v>8338</v>
      </c>
      <c r="R1508" s="7" t="s">
        <v>8339</v>
      </c>
      <c r="S1508" s="13">
        <f t="shared" si="95"/>
        <v>41814.577592592592</v>
      </c>
      <c r="T1508" s="13">
        <f t="shared" si="94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6">
        <f t="shared" si="92"/>
        <v>2.15</v>
      </c>
      <c r="P1509">
        <f t="shared" si="93"/>
        <v>78.181818181818187</v>
      </c>
      <c r="Q1509" s="7" t="s">
        <v>8338</v>
      </c>
      <c r="R1509" s="7" t="s">
        <v>8339</v>
      </c>
      <c r="S1509" s="13">
        <f t="shared" si="95"/>
        <v>40254.242002314808</v>
      </c>
      <c r="T1509" s="13">
        <f t="shared" si="94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6">
        <f t="shared" si="92"/>
        <v>1.1076216216216217</v>
      </c>
      <c r="P1510">
        <f t="shared" si="93"/>
        <v>97.113744075829388</v>
      </c>
      <c r="Q1510" s="7" t="s">
        <v>8338</v>
      </c>
      <c r="R1510" s="7" t="s">
        <v>8339</v>
      </c>
      <c r="S1510" s="13">
        <f t="shared" si="95"/>
        <v>41786.406030092592</v>
      </c>
      <c r="T1510" s="13">
        <f t="shared" si="94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6">
        <f t="shared" si="92"/>
        <v>1.2364125714285714</v>
      </c>
      <c r="P1511">
        <f t="shared" si="93"/>
        <v>110.39397959183674</v>
      </c>
      <c r="Q1511" s="7" t="s">
        <v>8338</v>
      </c>
      <c r="R1511" s="7" t="s">
        <v>8339</v>
      </c>
      <c r="S1511" s="13">
        <f t="shared" si="95"/>
        <v>42751.325057870366</v>
      </c>
      <c r="T1511" s="13">
        <f t="shared" si="94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6">
        <f t="shared" si="92"/>
        <v>1.0103500000000001</v>
      </c>
      <c r="P1512">
        <f t="shared" si="93"/>
        <v>39.91506172839506</v>
      </c>
      <c r="Q1512" s="7" t="s">
        <v>8338</v>
      </c>
      <c r="R1512" s="7" t="s">
        <v>8339</v>
      </c>
      <c r="S1512" s="13">
        <f t="shared" si="95"/>
        <v>41809.176828703705</v>
      </c>
      <c r="T1512" s="13">
        <f t="shared" si="94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6">
        <f t="shared" si="92"/>
        <v>1.1179285714285714</v>
      </c>
      <c r="P1513">
        <f t="shared" si="93"/>
        <v>75.975728155339809</v>
      </c>
      <c r="Q1513" s="7" t="s">
        <v>8338</v>
      </c>
      <c r="R1513" s="7" t="s">
        <v>8339</v>
      </c>
      <c r="S1513" s="13">
        <f t="shared" si="95"/>
        <v>42296.375046296293</v>
      </c>
      <c r="T1513" s="13">
        <f t="shared" si="94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6">
        <f t="shared" si="92"/>
        <v>5.5877142857142861</v>
      </c>
      <c r="P1514">
        <f t="shared" si="93"/>
        <v>58.379104477611939</v>
      </c>
      <c r="Q1514" s="7" t="s">
        <v>8338</v>
      </c>
      <c r="R1514" s="7" t="s">
        <v>8339</v>
      </c>
      <c r="S1514" s="13">
        <f t="shared" si="95"/>
        <v>42741.476145833331</v>
      </c>
      <c r="T1514" s="13">
        <f t="shared" si="94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6">
        <f t="shared" si="92"/>
        <v>1.5001875</v>
      </c>
      <c r="P1515">
        <f t="shared" si="93"/>
        <v>55.82093023255814</v>
      </c>
      <c r="Q1515" s="7" t="s">
        <v>8338</v>
      </c>
      <c r="R1515" s="7" t="s">
        <v>8339</v>
      </c>
      <c r="S1515" s="13">
        <f t="shared" si="95"/>
        <v>41806.42900462963</v>
      </c>
      <c r="T1515" s="13">
        <f t="shared" si="94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6">
        <f t="shared" si="92"/>
        <v>1.0647599999999999</v>
      </c>
      <c r="P1516">
        <f t="shared" si="93"/>
        <v>151.24431818181819</v>
      </c>
      <c r="Q1516" s="7" t="s">
        <v>8338</v>
      </c>
      <c r="R1516" s="7" t="s">
        <v>8339</v>
      </c>
      <c r="S1516" s="13">
        <f t="shared" si="95"/>
        <v>42234.389351851853</v>
      </c>
      <c r="T1516" s="13">
        <f t="shared" si="94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6">
        <f t="shared" si="92"/>
        <v>1.57189</v>
      </c>
      <c r="P1517">
        <f t="shared" si="93"/>
        <v>849.67027027027029</v>
      </c>
      <c r="Q1517" s="7" t="s">
        <v>8338</v>
      </c>
      <c r="R1517" s="7" t="s">
        <v>8339</v>
      </c>
      <c r="S1517" s="13">
        <f t="shared" si="95"/>
        <v>42415.04510416666</v>
      </c>
      <c r="T1517" s="13">
        <f t="shared" si="94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6">
        <f t="shared" si="92"/>
        <v>1.0865882352941176</v>
      </c>
      <c r="P1518">
        <f t="shared" si="93"/>
        <v>159.24137931034483</v>
      </c>
      <c r="Q1518" s="7" t="s">
        <v>8338</v>
      </c>
      <c r="R1518" s="7" t="s">
        <v>8339</v>
      </c>
      <c r="S1518" s="13">
        <f t="shared" si="95"/>
        <v>42619.258009259262</v>
      </c>
      <c r="T1518" s="13">
        <f t="shared" si="94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6">
        <f t="shared" si="92"/>
        <v>1.6197999999999999</v>
      </c>
      <c r="P1519">
        <f t="shared" si="93"/>
        <v>39.507317073170732</v>
      </c>
      <c r="Q1519" s="7" t="s">
        <v>8338</v>
      </c>
      <c r="R1519" s="7" t="s">
        <v>8339</v>
      </c>
      <c r="S1519" s="13">
        <f t="shared" si="95"/>
        <v>41948.358252314814</v>
      </c>
      <c r="T1519" s="13">
        <f t="shared" si="94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6">
        <f t="shared" si="92"/>
        <v>2.0536666666666665</v>
      </c>
      <c r="P1520">
        <f t="shared" si="93"/>
        <v>130.52966101694915</v>
      </c>
      <c r="Q1520" s="7" t="s">
        <v>8338</v>
      </c>
      <c r="R1520" s="7" t="s">
        <v>8339</v>
      </c>
      <c r="S1520" s="13">
        <f t="shared" si="95"/>
        <v>41760.611712962964</v>
      </c>
      <c r="T1520" s="13">
        <f t="shared" si="94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6">
        <f t="shared" si="92"/>
        <v>1.033638888888889</v>
      </c>
      <c r="P1521">
        <f t="shared" si="93"/>
        <v>64.156896551724131</v>
      </c>
      <c r="Q1521" s="7" t="s">
        <v>8338</v>
      </c>
      <c r="R1521" s="7" t="s">
        <v>8339</v>
      </c>
      <c r="S1521" s="13">
        <f t="shared" si="95"/>
        <v>41782.533368055556</v>
      </c>
      <c r="T1521" s="13">
        <f t="shared" si="94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6">
        <f t="shared" si="92"/>
        <v>1.0347222222222223</v>
      </c>
      <c r="P1522">
        <f t="shared" si="93"/>
        <v>111.52694610778443</v>
      </c>
      <c r="Q1522" s="7" t="s">
        <v>8338</v>
      </c>
      <c r="R1522" s="7" t="s">
        <v>8339</v>
      </c>
      <c r="S1522" s="13">
        <f t="shared" si="95"/>
        <v>41955.649456018517</v>
      </c>
      <c r="T1522" s="13">
        <f t="shared" si="94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6">
        <f t="shared" si="92"/>
        <v>1.0681333333333334</v>
      </c>
      <c r="P1523">
        <f t="shared" si="93"/>
        <v>170.44680851063831</v>
      </c>
      <c r="Q1523" s="7" t="s">
        <v>8338</v>
      </c>
      <c r="R1523" s="7" t="s">
        <v>8339</v>
      </c>
      <c r="S1523" s="13">
        <f t="shared" si="95"/>
        <v>42492.959386574068</v>
      </c>
      <c r="T1523" s="13">
        <f t="shared" si="94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6">
        <f t="shared" si="92"/>
        <v>1.3896574712643677</v>
      </c>
      <c r="P1524">
        <f t="shared" si="93"/>
        <v>133.7391592920354</v>
      </c>
      <c r="Q1524" s="7" t="s">
        <v>8338</v>
      </c>
      <c r="R1524" s="7" t="s">
        <v>8339</v>
      </c>
      <c r="S1524" s="13">
        <f t="shared" si="95"/>
        <v>41899.621979166666</v>
      </c>
      <c r="T1524" s="13">
        <f t="shared" si="94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6">
        <f t="shared" si="92"/>
        <v>1.2484324324324325</v>
      </c>
      <c r="P1525">
        <f t="shared" si="93"/>
        <v>95.834024896265561</v>
      </c>
      <c r="Q1525" s="7" t="s">
        <v>8338</v>
      </c>
      <c r="R1525" s="7" t="s">
        <v>8339</v>
      </c>
      <c r="S1525" s="13">
        <f t="shared" si="95"/>
        <v>41964.543009259258</v>
      </c>
      <c r="T1525" s="13">
        <f t="shared" si="94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6">
        <f t="shared" si="92"/>
        <v>2.0699999999999998</v>
      </c>
      <c r="P1526">
        <f t="shared" si="93"/>
        <v>221.78571428571428</v>
      </c>
      <c r="Q1526" s="7" t="s">
        <v>8338</v>
      </c>
      <c r="R1526" s="7" t="s">
        <v>8339</v>
      </c>
      <c r="S1526" s="13">
        <f t="shared" si="95"/>
        <v>42756.292708333327</v>
      </c>
      <c r="T1526" s="13">
        <f t="shared" si="94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6">
        <f t="shared" si="92"/>
        <v>1.7400576923076922</v>
      </c>
      <c r="P1527">
        <f t="shared" si="93"/>
        <v>32.315357142857138</v>
      </c>
      <c r="Q1527" s="7" t="s">
        <v>8338</v>
      </c>
      <c r="R1527" s="7" t="s">
        <v>8339</v>
      </c>
      <c r="S1527" s="13">
        <f t="shared" si="95"/>
        <v>42570.494652777772</v>
      </c>
      <c r="T1527" s="13">
        <f t="shared" si="94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6">
        <f t="shared" si="92"/>
        <v>1.2032608695652174</v>
      </c>
      <c r="P1528">
        <f t="shared" si="93"/>
        <v>98.839285714285708</v>
      </c>
      <c r="Q1528" s="7" t="s">
        <v>8338</v>
      </c>
      <c r="R1528" s="7" t="s">
        <v>8339</v>
      </c>
      <c r="S1528" s="13">
        <f t="shared" si="95"/>
        <v>42339.067673611113</v>
      </c>
      <c r="T1528" s="13">
        <f t="shared" si="94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6">
        <f t="shared" si="92"/>
        <v>1.1044428571428573</v>
      </c>
      <c r="P1529">
        <f t="shared" si="93"/>
        <v>55.222142857142863</v>
      </c>
      <c r="Q1529" s="7" t="s">
        <v>8338</v>
      </c>
      <c r="R1529" s="7" t="s">
        <v>8339</v>
      </c>
      <c r="S1529" s="13">
        <f t="shared" si="95"/>
        <v>42780.392199074071</v>
      </c>
      <c r="T1529" s="13">
        <f t="shared" si="94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6">
        <f t="shared" si="92"/>
        <v>2.8156666666666665</v>
      </c>
      <c r="P1530">
        <f t="shared" si="93"/>
        <v>52.793750000000003</v>
      </c>
      <c r="Q1530" s="7" t="s">
        <v>8338</v>
      </c>
      <c r="R1530" s="7" t="s">
        <v>8339</v>
      </c>
      <c r="S1530" s="13">
        <f t="shared" si="95"/>
        <v>42736.524560185186</v>
      </c>
      <c r="T1530" s="13">
        <f t="shared" si="94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6">
        <f t="shared" si="92"/>
        <v>1.0067894736842105</v>
      </c>
      <c r="P1531">
        <f t="shared" si="93"/>
        <v>135.66666666666666</v>
      </c>
      <c r="Q1531" s="7" t="s">
        <v>8338</v>
      </c>
      <c r="R1531" s="7" t="s">
        <v>8339</v>
      </c>
      <c r="S1531" s="13">
        <f t="shared" si="95"/>
        <v>42052.420370370368</v>
      </c>
      <c r="T1531" s="13">
        <f t="shared" si="94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6">
        <f t="shared" si="92"/>
        <v>1.3482571428571428</v>
      </c>
      <c r="P1532">
        <f t="shared" si="93"/>
        <v>53.991990846681922</v>
      </c>
      <c r="Q1532" s="7" t="s">
        <v>8338</v>
      </c>
      <c r="R1532" s="7" t="s">
        <v>8339</v>
      </c>
      <c r="S1532" s="13">
        <f t="shared" si="95"/>
        <v>42275.558969907404</v>
      </c>
      <c r="T1532" s="13">
        <f t="shared" si="94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6">
        <f t="shared" si="92"/>
        <v>1.7595744680851064</v>
      </c>
      <c r="P1533">
        <f t="shared" si="93"/>
        <v>56.643835616438359</v>
      </c>
      <c r="Q1533" s="7" t="s">
        <v>8338</v>
      </c>
      <c r="R1533" s="7" t="s">
        <v>8339</v>
      </c>
      <c r="S1533" s="13">
        <f t="shared" si="95"/>
        <v>41941.594050925924</v>
      </c>
      <c r="T1533" s="13">
        <f t="shared" si="94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6">
        <f t="shared" si="92"/>
        <v>4.8402000000000003</v>
      </c>
      <c r="P1534">
        <f t="shared" si="93"/>
        <v>82.316326530612244</v>
      </c>
      <c r="Q1534" s="7" t="s">
        <v>8338</v>
      </c>
      <c r="R1534" s="7" t="s">
        <v>8339</v>
      </c>
      <c r="S1534" s="13">
        <f t="shared" si="95"/>
        <v>42391.266956018517</v>
      </c>
      <c r="T1534" s="13">
        <f t="shared" si="94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6">
        <f t="shared" si="92"/>
        <v>1.4514</v>
      </c>
      <c r="P1535">
        <f t="shared" si="93"/>
        <v>88.26081081081081</v>
      </c>
      <c r="Q1535" s="7" t="s">
        <v>8338</v>
      </c>
      <c r="R1535" s="7" t="s">
        <v>8339</v>
      </c>
      <c r="S1535" s="13">
        <f t="shared" si="95"/>
        <v>42442.793715277774</v>
      </c>
      <c r="T1535" s="13">
        <f t="shared" si="94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6">
        <f t="shared" si="92"/>
        <v>4.1773333333333333</v>
      </c>
      <c r="P1536">
        <f t="shared" si="93"/>
        <v>84.905149051490511</v>
      </c>
      <c r="Q1536" s="7" t="s">
        <v>8338</v>
      </c>
      <c r="R1536" s="7" t="s">
        <v>8339</v>
      </c>
      <c r="S1536" s="13">
        <f t="shared" si="95"/>
        <v>42221.465995370367</v>
      </c>
      <c r="T1536" s="13">
        <f t="shared" si="94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6">
        <f t="shared" si="92"/>
        <v>1.3242499999999999</v>
      </c>
      <c r="P1537">
        <f t="shared" si="93"/>
        <v>48.154545454545456</v>
      </c>
      <c r="Q1537" s="7" t="s">
        <v>8338</v>
      </c>
      <c r="R1537" s="7" t="s">
        <v>8339</v>
      </c>
      <c r="S1537" s="13">
        <f t="shared" si="95"/>
        <v>42484.620729166665</v>
      </c>
      <c r="T1537" s="13">
        <f t="shared" si="94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6">
        <f t="shared" ref="O1538:O1601" si="96">E1538/D1538</f>
        <v>2.5030841666666666</v>
      </c>
      <c r="P1538">
        <f t="shared" ref="P1538:P1601" si="97">E1538/L1538</f>
        <v>66.015406593406595</v>
      </c>
      <c r="Q1538" s="7" t="s">
        <v>8338</v>
      </c>
      <c r="R1538" s="7" t="s">
        <v>8339</v>
      </c>
      <c r="S1538" s="13">
        <f t="shared" si="95"/>
        <v>42213.593865740739</v>
      </c>
      <c r="T1538" s="13">
        <f t="shared" ref="T1538:T1601" si="98">(I1538/86400)+25569+(-5/24)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6">
        <f t="shared" si="96"/>
        <v>1.7989999999999999</v>
      </c>
      <c r="P1539">
        <f t="shared" si="97"/>
        <v>96.375</v>
      </c>
      <c r="Q1539" s="7" t="s">
        <v>8338</v>
      </c>
      <c r="R1539" s="7" t="s">
        <v>8339</v>
      </c>
      <c r="S1539" s="13">
        <f t="shared" ref="S1539:S1602" si="99">(J1539/86400)+25569+(-5/24)</f>
        <v>42552.106793981475</v>
      </c>
      <c r="T1539" s="13">
        <f t="shared" si="98"/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6">
        <f t="shared" si="96"/>
        <v>1.0262857142857142</v>
      </c>
      <c r="P1540">
        <f t="shared" si="97"/>
        <v>156.17391304347825</v>
      </c>
      <c r="Q1540" s="7" t="s">
        <v>8338</v>
      </c>
      <c r="R1540" s="7" t="s">
        <v>8339</v>
      </c>
      <c r="S1540" s="13">
        <f t="shared" si="99"/>
        <v>41981.57372685185</v>
      </c>
      <c r="T1540" s="13">
        <f t="shared" si="98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6">
        <f t="shared" si="96"/>
        <v>1.359861</v>
      </c>
      <c r="P1541">
        <f t="shared" si="97"/>
        <v>95.764859154929582</v>
      </c>
      <c r="Q1541" s="7" t="s">
        <v>8338</v>
      </c>
      <c r="R1541" s="7" t="s">
        <v>8339</v>
      </c>
      <c r="S1541" s="13">
        <f t="shared" si="99"/>
        <v>42705.710868055554</v>
      </c>
      <c r="T1541" s="13">
        <f t="shared" si="98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6">
        <f t="shared" si="96"/>
        <v>1.1786666666666668</v>
      </c>
      <c r="P1542">
        <f t="shared" si="97"/>
        <v>180.40816326530611</v>
      </c>
      <c r="Q1542" s="7" t="s">
        <v>8338</v>
      </c>
      <c r="R1542" s="7" t="s">
        <v>8339</v>
      </c>
      <c r="S1542" s="13">
        <f t="shared" si="99"/>
        <v>41938.798796296294</v>
      </c>
      <c r="T1542" s="13">
        <f t="shared" si="98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6">
        <f t="shared" si="96"/>
        <v>3.3333333333333332E-4</v>
      </c>
      <c r="P1543">
        <f t="shared" si="97"/>
        <v>3</v>
      </c>
      <c r="Q1543" s="7" t="s">
        <v>8338</v>
      </c>
      <c r="R1543" s="7" t="s">
        <v>8343</v>
      </c>
      <c r="S1543" s="13">
        <f t="shared" si="99"/>
        <v>41974.503912037035</v>
      </c>
      <c r="T1543" s="13">
        <f t="shared" si="98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6">
        <f t="shared" si="96"/>
        <v>0.04</v>
      </c>
      <c r="P1544">
        <f t="shared" si="97"/>
        <v>20</v>
      </c>
      <c r="Q1544" s="7" t="s">
        <v>8338</v>
      </c>
      <c r="R1544" s="7" t="s">
        <v>8343</v>
      </c>
      <c r="S1544" s="13">
        <f t="shared" si="99"/>
        <v>42170.788194444445</v>
      </c>
      <c r="T1544" s="13">
        <f t="shared" si="98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6">
        <f t="shared" si="96"/>
        <v>4.4444444444444444E-3</v>
      </c>
      <c r="P1545">
        <f t="shared" si="97"/>
        <v>10</v>
      </c>
      <c r="Q1545" s="7" t="s">
        <v>8338</v>
      </c>
      <c r="R1545" s="7" t="s">
        <v>8343</v>
      </c>
      <c r="S1545" s="13">
        <f t="shared" si="99"/>
        <v>41935.301319444443</v>
      </c>
      <c r="T1545" s="13">
        <f t="shared" si="98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6">
        <f t="shared" si="96"/>
        <v>0</v>
      </c>
      <c r="P1546" t="e">
        <f t="shared" si="97"/>
        <v>#DIV/0!</v>
      </c>
      <c r="Q1546" s="7" t="s">
        <v>8338</v>
      </c>
      <c r="R1546" s="7" t="s">
        <v>8343</v>
      </c>
      <c r="S1546" s="13">
        <f t="shared" si="99"/>
        <v>42052.842870370368</v>
      </c>
      <c r="T1546" s="13">
        <f t="shared" si="98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6">
        <f t="shared" si="96"/>
        <v>3.3333333333333332E-4</v>
      </c>
      <c r="P1547">
        <f t="shared" si="97"/>
        <v>1</v>
      </c>
      <c r="Q1547" s="7" t="s">
        <v>8338</v>
      </c>
      <c r="R1547" s="7" t="s">
        <v>8343</v>
      </c>
      <c r="S1547" s="13">
        <f t="shared" si="99"/>
        <v>42031.676319444443</v>
      </c>
      <c r="T1547" s="13">
        <f t="shared" si="98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6">
        <f t="shared" si="96"/>
        <v>0.28899999999999998</v>
      </c>
      <c r="P1548">
        <f t="shared" si="97"/>
        <v>26.272727272727273</v>
      </c>
      <c r="Q1548" s="7" t="s">
        <v>8338</v>
      </c>
      <c r="R1548" s="7" t="s">
        <v>8343</v>
      </c>
      <c r="S1548" s="13">
        <f t="shared" si="99"/>
        <v>41839.004618055551</v>
      </c>
      <c r="T1548" s="13">
        <f t="shared" si="98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6">
        <f t="shared" si="96"/>
        <v>0</v>
      </c>
      <c r="P1549" t="e">
        <f t="shared" si="97"/>
        <v>#DIV/0!</v>
      </c>
      <c r="Q1549" s="7" t="s">
        <v>8338</v>
      </c>
      <c r="R1549" s="7" t="s">
        <v>8343</v>
      </c>
      <c r="S1549" s="13">
        <f t="shared" si="99"/>
        <v>42782.218541666669</v>
      </c>
      <c r="T1549" s="13">
        <f t="shared" si="98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6">
        <f t="shared" si="96"/>
        <v>8.5714285714285715E-2</v>
      </c>
      <c r="P1550">
        <f t="shared" si="97"/>
        <v>60</v>
      </c>
      <c r="Q1550" s="7" t="s">
        <v>8338</v>
      </c>
      <c r="R1550" s="7" t="s">
        <v>8343</v>
      </c>
      <c r="S1550" s="13">
        <f t="shared" si="99"/>
        <v>42286.673842592594</v>
      </c>
      <c r="T1550" s="13">
        <f t="shared" si="98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6">
        <f t="shared" si="96"/>
        <v>0.34</v>
      </c>
      <c r="P1551">
        <f t="shared" si="97"/>
        <v>28.333333333333332</v>
      </c>
      <c r="Q1551" s="7" t="s">
        <v>8338</v>
      </c>
      <c r="R1551" s="7" t="s">
        <v>8343</v>
      </c>
      <c r="S1551" s="13">
        <f t="shared" si="99"/>
        <v>42280.927766203698</v>
      </c>
      <c r="T1551" s="13">
        <f t="shared" si="98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6">
        <f t="shared" si="96"/>
        <v>0.13466666666666666</v>
      </c>
      <c r="P1552">
        <f t="shared" si="97"/>
        <v>14.428571428571429</v>
      </c>
      <c r="Q1552" s="7" t="s">
        <v>8338</v>
      </c>
      <c r="R1552" s="7" t="s">
        <v>8343</v>
      </c>
      <c r="S1552" s="13">
        <f t="shared" si="99"/>
        <v>42472.24113425926</v>
      </c>
      <c r="T1552" s="13">
        <f t="shared" si="98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6">
        <f t="shared" si="96"/>
        <v>0</v>
      </c>
      <c r="P1553" t="e">
        <f t="shared" si="97"/>
        <v>#DIV/0!</v>
      </c>
      <c r="Q1553" s="7" t="s">
        <v>8338</v>
      </c>
      <c r="R1553" s="7" t="s">
        <v>8343</v>
      </c>
      <c r="S1553" s="13">
        <f t="shared" si="99"/>
        <v>42121.616192129623</v>
      </c>
      <c r="T1553" s="13">
        <f t="shared" si="98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6">
        <f t="shared" si="96"/>
        <v>0.49186046511627907</v>
      </c>
      <c r="P1554">
        <f t="shared" si="97"/>
        <v>132.1875</v>
      </c>
      <c r="Q1554" s="7" t="s">
        <v>8338</v>
      </c>
      <c r="R1554" s="7" t="s">
        <v>8343</v>
      </c>
      <c r="S1554" s="13">
        <f t="shared" si="99"/>
        <v>41892.480416666665</v>
      </c>
      <c r="T1554" s="13">
        <f t="shared" si="98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6">
        <f t="shared" si="96"/>
        <v>0</v>
      </c>
      <c r="P1555" t="e">
        <f t="shared" si="97"/>
        <v>#DIV/0!</v>
      </c>
      <c r="Q1555" s="7" t="s">
        <v>8338</v>
      </c>
      <c r="R1555" s="7" t="s">
        <v>8343</v>
      </c>
      <c r="S1555" s="13">
        <f t="shared" si="99"/>
        <v>42219.074618055551</v>
      </c>
      <c r="T1555" s="13">
        <f t="shared" si="98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6">
        <f t="shared" si="96"/>
        <v>0</v>
      </c>
      <c r="P1556" t="e">
        <f t="shared" si="97"/>
        <v>#DIV/0!</v>
      </c>
      <c r="Q1556" s="7" t="s">
        <v>8338</v>
      </c>
      <c r="R1556" s="7" t="s">
        <v>8343</v>
      </c>
      <c r="S1556" s="13">
        <f t="shared" si="99"/>
        <v>42188.043865740743</v>
      </c>
      <c r="T1556" s="13">
        <f t="shared" si="98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6">
        <f t="shared" si="96"/>
        <v>0</v>
      </c>
      <c r="P1557" t="e">
        <f t="shared" si="97"/>
        <v>#DIV/0!</v>
      </c>
      <c r="Q1557" s="7" t="s">
        <v>8338</v>
      </c>
      <c r="R1557" s="7" t="s">
        <v>8343</v>
      </c>
      <c r="S1557" s="13">
        <f t="shared" si="99"/>
        <v>42241.405462962961</v>
      </c>
      <c r="T1557" s="13">
        <f t="shared" si="98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6">
        <f t="shared" si="96"/>
        <v>0.45133333333333331</v>
      </c>
      <c r="P1558">
        <f t="shared" si="97"/>
        <v>56.416666666666664</v>
      </c>
      <c r="Q1558" s="7" t="s">
        <v>8338</v>
      </c>
      <c r="R1558" s="7" t="s">
        <v>8343</v>
      </c>
      <c r="S1558" s="13">
        <f t="shared" si="99"/>
        <v>42524.944722222215</v>
      </c>
      <c r="T1558" s="13">
        <f t="shared" si="98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6">
        <f t="shared" si="96"/>
        <v>0.04</v>
      </c>
      <c r="P1559">
        <f t="shared" si="97"/>
        <v>100</v>
      </c>
      <c r="Q1559" s="7" t="s">
        <v>8338</v>
      </c>
      <c r="R1559" s="7" t="s">
        <v>8343</v>
      </c>
      <c r="S1559" s="13">
        <f t="shared" si="99"/>
        <v>41871.444826388884</v>
      </c>
      <c r="T1559" s="13">
        <f t="shared" si="98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6">
        <f t="shared" si="96"/>
        <v>4.6666666666666669E-2</v>
      </c>
      <c r="P1560">
        <f t="shared" si="97"/>
        <v>11.666666666666666</v>
      </c>
      <c r="Q1560" s="7" t="s">
        <v>8338</v>
      </c>
      <c r="R1560" s="7" t="s">
        <v>8343</v>
      </c>
      <c r="S1560" s="13">
        <f t="shared" si="99"/>
        <v>42185.189340277771</v>
      </c>
      <c r="T1560" s="13">
        <f t="shared" si="98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6">
        <f t="shared" si="96"/>
        <v>3.3333333333333335E-3</v>
      </c>
      <c r="P1561">
        <f t="shared" si="97"/>
        <v>50</v>
      </c>
      <c r="Q1561" s="7" t="s">
        <v>8338</v>
      </c>
      <c r="R1561" s="7" t="s">
        <v>8343</v>
      </c>
      <c r="S1561" s="13">
        <f t="shared" si="99"/>
        <v>42107.844895833332</v>
      </c>
      <c r="T1561" s="13">
        <f t="shared" si="98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6">
        <f t="shared" si="96"/>
        <v>3.7600000000000001E-2</v>
      </c>
      <c r="P1562">
        <f t="shared" si="97"/>
        <v>23.5</v>
      </c>
      <c r="Q1562" s="7" t="s">
        <v>8338</v>
      </c>
      <c r="R1562" s="7" t="s">
        <v>8343</v>
      </c>
      <c r="S1562" s="13">
        <f t="shared" si="99"/>
        <v>41935.812418981477</v>
      </c>
      <c r="T1562" s="13">
        <f t="shared" si="98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6">
        <f t="shared" si="96"/>
        <v>6.7000000000000002E-3</v>
      </c>
      <c r="P1563">
        <f t="shared" si="97"/>
        <v>67</v>
      </c>
      <c r="Q1563" s="7" t="s">
        <v>8322</v>
      </c>
      <c r="R1563" s="7" t="s">
        <v>8344</v>
      </c>
      <c r="S1563" s="13">
        <f t="shared" si="99"/>
        <v>41554.833368055552</v>
      </c>
      <c r="T1563" s="13">
        <f t="shared" si="98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6">
        <f t="shared" si="96"/>
        <v>0</v>
      </c>
      <c r="P1564" t="e">
        <f t="shared" si="97"/>
        <v>#DIV/0!</v>
      </c>
      <c r="Q1564" s="7" t="s">
        <v>8322</v>
      </c>
      <c r="R1564" s="7" t="s">
        <v>8344</v>
      </c>
      <c r="S1564" s="13">
        <f t="shared" si="99"/>
        <v>40079.357824074068</v>
      </c>
      <c r="T1564" s="13">
        <f t="shared" si="98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6">
        <f t="shared" si="96"/>
        <v>1.4166666666666666E-2</v>
      </c>
      <c r="P1565">
        <f t="shared" si="97"/>
        <v>42.5</v>
      </c>
      <c r="Q1565" s="7" t="s">
        <v>8322</v>
      </c>
      <c r="R1565" s="7" t="s">
        <v>8344</v>
      </c>
      <c r="S1565" s="13">
        <f t="shared" si="99"/>
        <v>41652.534155092588</v>
      </c>
      <c r="T1565" s="13">
        <f t="shared" si="98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6">
        <f t="shared" si="96"/>
        <v>1E-3</v>
      </c>
      <c r="P1566">
        <f t="shared" si="97"/>
        <v>10</v>
      </c>
      <c r="Q1566" s="7" t="s">
        <v>8322</v>
      </c>
      <c r="R1566" s="7" t="s">
        <v>8344</v>
      </c>
      <c r="S1566" s="13">
        <f t="shared" si="99"/>
        <v>42121.158668981479</v>
      </c>
      <c r="T1566" s="13">
        <f t="shared" si="98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6">
        <f t="shared" si="96"/>
        <v>2.5000000000000001E-2</v>
      </c>
      <c r="P1567">
        <f t="shared" si="97"/>
        <v>100</v>
      </c>
      <c r="Q1567" s="7" t="s">
        <v>8322</v>
      </c>
      <c r="R1567" s="7" t="s">
        <v>8344</v>
      </c>
      <c r="S1567" s="13">
        <f t="shared" si="99"/>
        <v>40672.521539351852</v>
      </c>
      <c r="T1567" s="13">
        <f t="shared" si="98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6">
        <f t="shared" si="96"/>
        <v>0.21249999999999999</v>
      </c>
      <c r="P1568">
        <f t="shared" si="97"/>
        <v>108.05084745762711</v>
      </c>
      <c r="Q1568" s="7" t="s">
        <v>8322</v>
      </c>
      <c r="R1568" s="7" t="s">
        <v>8344</v>
      </c>
      <c r="S1568" s="13">
        <f t="shared" si="99"/>
        <v>42549.708379629628</v>
      </c>
      <c r="T1568" s="13">
        <f t="shared" si="98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6">
        <f t="shared" si="96"/>
        <v>4.1176470588235294E-2</v>
      </c>
      <c r="P1569">
        <f t="shared" si="97"/>
        <v>26.923076923076923</v>
      </c>
      <c r="Q1569" s="7" t="s">
        <v>8322</v>
      </c>
      <c r="R1569" s="7" t="s">
        <v>8344</v>
      </c>
      <c r="S1569" s="13">
        <f t="shared" si="99"/>
        <v>41671.728530092594</v>
      </c>
      <c r="T1569" s="13">
        <f t="shared" si="98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6">
        <f t="shared" si="96"/>
        <v>0.13639999999999999</v>
      </c>
      <c r="P1570">
        <f t="shared" si="97"/>
        <v>155</v>
      </c>
      <c r="Q1570" s="7" t="s">
        <v>8322</v>
      </c>
      <c r="R1570" s="7" t="s">
        <v>8344</v>
      </c>
      <c r="S1570" s="13">
        <f t="shared" si="99"/>
        <v>41961.853993055549</v>
      </c>
      <c r="T1570" s="13">
        <f t="shared" si="98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6">
        <f t="shared" si="96"/>
        <v>0</v>
      </c>
      <c r="P1571" t="e">
        <f t="shared" si="97"/>
        <v>#DIV/0!</v>
      </c>
      <c r="Q1571" s="7" t="s">
        <v>8322</v>
      </c>
      <c r="R1571" s="7" t="s">
        <v>8344</v>
      </c>
      <c r="S1571" s="13">
        <f t="shared" si="99"/>
        <v>41389.471226851849</v>
      </c>
      <c r="T1571" s="13">
        <f t="shared" si="98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6">
        <f t="shared" si="96"/>
        <v>0.41399999999999998</v>
      </c>
      <c r="P1572">
        <f t="shared" si="97"/>
        <v>47.769230769230766</v>
      </c>
      <c r="Q1572" s="7" t="s">
        <v>8322</v>
      </c>
      <c r="R1572" s="7" t="s">
        <v>8344</v>
      </c>
      <c r="S1572" s="13">
        <f t="shared" si="99"/>
        <v>42438.605115740742</v>
      </c>
      <c r="T1572" s="13">
        <f t="shared" si="98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6">
        <f t="shared" si="96"/>
        <v>6.6115702479338841E-3</v>
      </c>
      <c r="P1573">
        <f t="shared" si="97"/>
        <v>20</v>
      </c>
      <c r="Q1573" s="7" t="s">
        <v>8322</v>
      </c>
      <c r="R1573" s="7" t="s">
        <v>8344</v>
      </c>
      <c r="S1573" s="13">
        <f t="shared" si="99"/>
        <v>42144.56114583333</v>
      </c>
      <c r="T1573" s="13">
        <f t="shared" si="98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6">
        <f t="shared" si="96"/>
        <v>0.05</v>
      </c>
      <c r="P1574">
        <f t="shared" si="97"/>
        <v>41.666666666666664</v>
      </c>
      <c r="Q1574" s="7" t="s">
        <v>8322</v>
      </c>
      <c r="R1574" s="7" t="s">
        <v>8344</v>
      </c>
      <c r="S1574" s="13">
        <f t="shared" si="99"/>
        <v>42403.824756944443</v>
      </c>
      <c r="T1574" s="13">
        <f t="shared" si="98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6">
        <f t="shared" si="96"/>
        <v>2.4777777777777777E-2</v>
      </c>
      <c r="P1575">
        <f t="shared" si="97"/>
        <v>74.333333333333329</v>
      </c>
      <c r="Q1575" s="7" t="s">
        <v>8322</v>
      </c>
      <c r="R1575" s="7" t="s">
        <v>8344</v>
      </c>
      <c r="S1575" s="13">
        <f t="shared" si="99"/>
        <v>42785.791689814818</v>
      </c>
      <c r="T1575" s="13">
        <f t="shared" si="98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6">
        <f t="shared" si="96"/>
        <v>5.0599999999999999E-2</v>
      </c>
      <c r="P1576">
        <f t="shared" si="97"/>
        <v>84.333333333333329</v>
      </c>
      <c r="Q1576" s="7" t="s">
        <v>8322</v>
      </c>
      <c r="R1576" s="7" t="s">
        <v>8344</v>
      </c>
      <c r="S1576" s="13">
        <f t="shared" si="99"/>
        <v>42017.719085648147</v>
      </c>
      <c r="T1576" s="13">
        <f t="shared" si="98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6">
        <f t="shared" si="96"/>
        <v>0.2291</v>
      </c>
      <c r="P1577">
        <f t="shared" si="97"/>
        <v>65.457142857142856</v>
      </c>
      <c r="Q1577" s="7" t="s">
        <v>8322</v>
      </c>
      <c r="R1577" s="7" t="s">
        <v>8344</v>
      </c>
      <c r="S1577" s="13">
        <f t="shared" si="99"/>
        <v>41799.315925925919</v>
      </c>
      <c r="T1577" s="13">
        <f t="shared" si="98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6">
        <f t="shared" si="96"/>
        <v>0.13</v>
      </c>
      <c r="P1578">
        <f t="shared" si="97"/>
        <v>65</v>
      </c>
      <c r="Q1578" s="7" t="s">
        <v>8322</v>
      </c>
      <c r="R1578" s="7" t="s">
        <v>8344</v>
      </c>
      <c r="S1578" s="13">
        <f t="shared" si="99"/>
        <v>42140.670925925922</v>
      </c>
      <c r="T1578" s="13">
        <f t="shared" si="98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6">
        <f t="shared" si="96"/>
        <v>5.4999999999999997E-3</v>
      </c>
      <c r="P1579">
        <f t="shared" si="97"/>
        <v>27.5</v>
      </c>
      <c r="Q1579" s="7" t="s">
        <v>8322</v>
      </c>
      <c r="R1579" s="7" t="s">
        <v>8344</v>
      </c>
      <c r="S1579" s="13">
        <f t="shared" si="99"/>
        <v>41054.639444444438</v>
      </c>
      <c r="T1579" s="13">
        <f t="shared" si="98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6">
        <f t="shared" si="96"/>
        <v>0.10806536636794939</v>
      </c>
      <c r="P1580">
        <f t="shared" si="97"/>
        <v>51.25</v>
      </c>
      <c r="Q1580" s="7" t="s">
        <v>8322</v>
      </c>
      <c r="R1580" s="7" t="s">
        <v>8344</v>
      </c>
      <c r="S1580" s="13">
        <f t="shared" si="99"/>
        <v>40398.857534722221</v>
      </c>
      <c r="T1580" s="13">
        <f t="shared" si="98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6">
        <f t="shared" si="96"/>
        <v>8.4008400840084006E-3</v>
      </c>
      <c r="P1581">
        <f t="shared" si="97"/>
        <v>14</v>
      </c>
      <c r="Q1581" s="7" t="s">
        <v>8322</v>
      </c>
      <c r="R1581" s="7" t="s">
        <v>8344</v>
      </c>
      <c r="S1581" s="13">
        <f t="shared" si="99"/>
        <v>41481.788090277776</v>
      </c>
      <c r="T1581" s="13">
        <f t="shared" si="98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6">
        <f t="shared" si="96"/>
        <v>0</v>
      </c>
      <c r="P1582" t="e">
        <f t="shared" si="97"/>
        <v>#DIV/0!</v>
      </c>
      <c r="Q1582" s="7" t="s">
        <v>8322</v>
      </c>
      <c r="R1582" s="7" t="s">
        <v>8344</v>
      </c>
      <c r="S1582" s="13">
        <f t="shared" si="99"/>
        <v>40989.841736111106</v>
      </c>
      <c r="T1582" s="13">
        <f t="shared" si="98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6">
        <f t="shared" si="96"/>
        <v>5.0000000000000001E-3</v>
      </c>
      <c r="P1583">
        <f t="shared" si="97"/>
        <v>5</v>
      </c>
      <c r="Q1583" s="7" t="s">
        <v>8338</v>
      </c>
      <c r="R1583" s="7" t="s">
        <v>8345</v>
      </c>
      <c r="S1583" s="13">
        <f t="shared" si="99"/>
        <v>42325.240624999999</v>
      </c>
      <c r="T1583" s="13">
        <f t="shared" si="98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6">
        <f t="shared" si="96"/>
        <v>9.2999999999999999E-2</v>
      </c>
      <c r="P1584">
        <f t="shared" si="97"/>
        <v>31</v>
      </c>
      <c r="Q1584" s="7" t="s">
        <v>8338</v>
      </c>
      <c r="R1584" s="7" t="s">
        <v>8345</v>
      </c>
      <c r="S1584" s="13">
        <f t="shared" si="99"/>
        <v>42246.581631944442</v>
      </c>
      <c r="T1584" s="13">
        <f t="shared" si="98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6">
        <f t="shared" si="96"/>
        <v>7.5000000000000002E-4</v>
      </c>
      <c r="P1585">
        <f t="shared" si="97"/>
        <v>15</v>
      </c>
      <c r="Q1585" s="7" t="s">
        <v>8338</v>
      </c>
      <c r="R1585" s="7" t="s">
        <v>8345</v>
      </c>
      <c r="S1585" s="13">
        <f t="shared" si="99"/>
        <v>41877.696655092594</v>
      </c>
      <c r="T1585" s="13">
        <f t="shared" si="98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6">
        <f t="shared" si="96"/>
        <v>0</v>
      </c>
      <c r="P1586" t="e">
        <f t="shared" si="97"/>
        <v>#DIV/0!</v>
      </c>
      <c r="Q1586" s="7" t="s">
        <v>8338</v>
      </c>
      <c r="R1586" s="7" t="s">
        <v>8345</v>
      </c>
      <c r="S1586" s="13">
        <f t="shared" si="99"/>
        <v>41779.440983796296</v>
      </c>
      <c r="T1586" s="13">
        <f t="shared" si="98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6">
        <f t="shared" si="96"/>
        <v>0.79</v>
      </c>
      <c r="P1587">
        <f t="shared" si="97"/>
        <v>131.66666666666666</v>
      </c>
      <c r="Q1587" s="7" t="s">
        <v>8338</v>
      </c>
      <c r="R1587" s="7" t="s">
        <v>8345</v>
      </c>
      <c r="S1587" s="13">
        <f t="shared" si="99"/>
        <v>42707.687129629623</v>
      </c>
      <c r="T1587" s="13">
        <f t="shared" si="98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6">
        <f t="shared" si="96"/>
        <v>0</v>
      </c>
      <c r="P1588" t="e">
        <f t="shared" si="97"/>
        <v>#DIV/0!</v>
      </c>
      <c r="Q1588" s="7" t="s">
        <v>8338</v>
      </c>
      <c r="R1588" s="7" t="s">
        <v>8345</v>
      </c>
      <c r="S1588" s="13">
        <f t="shared" si="99"/>
        <v>42068.896087962959</v>
      </c>
      <c r="T1588" s="13">
        <f t="shared" si="98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6">
        <f t="shared" si="96"/>
        <v>1.3333333333333334E-4</v>
      </c>
      <c r="P1589">
        <f t="shared" si="97"/>
        <v>1</v>
      </c>
      <c r="Q1589" s="7" t="s">
        <v>8338</v>
      </c>
      <c r="R1589" s="7" t="s">
        <v>8345</v>
      </c>
      <c r="S1589" s="13">
        <f t="shared" si="99"/>
        <v>41956.742650462962</v>
      </c>
      <c r="T1589" s="13">
        <f t="shared" si="98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6">
        <f t="shared" si="96"/>
        <v>0</v>
      </c>
      <c r="P1590" t="e">
        <f t="shared" si="97"/>
        <v>#DIV/0!</v>
      </c>
      <c r="Q1590" s="7" t="s">
        <v>8338</v>
      </c>
      <c r="R1590" s="7" t="s">
        <v>8345</v>
      </c>
      <c r="S1590" s="13">
        <f t="shared" si="99"/>
        <v>42005.041655092595</v>
      </c>
      <c r="T1590" s="13">
        <f t="shared" si="98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6">
        <f t="shared" si="96"/>
        <v>0</v>
      </c>
      <c r="P1591" t="e">
        <f t="shared" si="97"/>
        <v>#DIV/0!</v>
      </c>
      <c r="Q1591" s="7" t="s">
        <v>8338</v>
      </c>
      <c r="R1591" s="7" t="s">
        <v>8345</v>
      </c>
      <c r="S1591" s="13">
        <f t="shared" si="99"/>
        <v>42256.776458333326</v>
      </c>
      <c r="T1591" s="13">
        <f t="shared" si="98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6">
        <f t="shared" si="96"/>
        <v>1.7000000000000001E-2</v>
      </c>
      <c r="P1592">
        <f t="shared" si="97"/>
        <v>510</v>
      </c>
      <c r="Q1592" s="7" t="s">
        <v>8338</v>
      </c>
      <c r="R1592" s="7" t="s">
        <v>8345</v>
      </c>
      <c r="S1592" s="13">
        <f t="shared" si="99"/>
        <v>42240.648888888885</v>
      </c>
      <c r="T1592" s="13">
        <f t="shared" si="98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6">
        <f t="shared" si="96"/>
        <v>0.29228571428571426</v>
      </c>
      <c r="P1593">
        <f t="shared" si="97"/>
        <v>44.478260869565219</v>
      </c>
      <c r="Q1593" s="7" t="s">
        <v>8338</v>
      </c>
      <c r="R1593" s="7" t="s">
        <v>8345</v>
      </c>
      <c r="S1593" s="13">
        <f t="shared" si="99"/>
        <v>42433.517835648141</v>
      </c>
      <c r="T1593" s="13">
        <f t="shared" si="98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6">
        <f t="shared" si="96"/>
        <v>0</v>
      </c>
      <c r="P1594" t="e">
        <f t="shared" si="97"/>
        <v>#DIV/0!</v>
      </c>
      <c r="Q1594" s="7" t="s">
        <v>8338</v>
      </c>
      <c r="R1594" s="7" t="s">
        <v>8345</v>
      </c>
      <c r="S1594" s="13">
        <f t="shared" si="99"/>
        <v>42045.86440972222</v>
      </c>
      <c r="T1594" s="13">
        <f t="shared" si="98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6">
        <f t="shared" si="96"/>
        <v>1.3636363636363637E-4</v>
      </c>
      <c r="P1595">
        <f t="shared" si="97"/>
        <v>1</v>
      </c>
      <c r="Q1595" s="7" t="s">
        <v>8338</v>
      </c>
      <c r="R1595" s="7" t="s">
        <v>8345</v>
      </c>
      <c r="S1595" s="13">
        <f t="shared" si="99"/>
        <v>42033.63721064815</v>
      </c>
      <c r="T1595" s="13">
        <f t="shared" si="98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6">
        <f t="shared" si="96"/>
        <v>0.20499999999999999</v>
      </c>
      <c r="P1596">
        <f t="shared" si="97"/>
        <v>20.5</v>
      </c>
      <c r="Q1596" s="7" t="s">
        <v>8338</v>
      </c>
      <c r="R1596" s="7" t="s">
        <v>8345</v>
      </c>
      <c r="S1596" s="13">
        <f t="shared" si="99"/>
        <v>42445.504421296289</v>
      </c>
      <c r="T1596" s="13">
        <f t="shared" si="98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6">
        <f t="shared" si="96"/>
        <v>2.8E-3</v>
      </c>
      <c r="P1597">
        <f t="shared" si="97"/>
        <v>40</v>
      </c>
      <c r="Q1597" s="7" t="s">
        <v>8338</v>
      </c>
      <c r="R1597" s="7" t="s">
        <v>8345</v>
      </c>
      <c r="S1597" s="13">
        <f t="shared" si="99"/>
        <v>41779.84175925926</v>
      </c>
      <c r="T1597" s="13">
        <f t="shared" si="98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6">
        <f t="shared" si="96"/>
        <v>2.3076923076923078E-2</v>
      </c>
      <c r="P1598">
        <f t="shared" si="97"/>
        <v>25</v>
      </c>
      <c r="Q1598" s="7" t="s">
        <v>8338</v>
      </c>
      <c r="R1598" s="7" t="s">
        <v>8345</v>
      </c>
      <c r="S1598" s="13">
        <f t="shared" si="99"/>
        <v>41941.221863425926</v>
      </c>
      <c r="T1598" s="13">
        <f t="shared" si="98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6">
        <f t="shared" si="96"/>
        <v>0</v>
      </c>
      <c r="P1599" t="e">
        <f t="shared" si="97"/>
        <v>#DIV/0!</v>
      </c>
      <c r="Q1599" s="7" t="s">
        <v>8338</v>
      </c>
      <c r="R1599" s="7" t="s">
        <v>8345</v>
      </c>
      <c r="S1599" s="13">
        <f t="shared" si="99"/>
        <v>42603.145798611113</v>
      </c>
      <c r="T1599" s="13">
        <f t="shared" si="98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6">
        <f t="shared" si="96"/>
        <v>1.25E-3</v>
      </c>
      <c r="P1600">
        <f t="shared" si="97"/>
        <v>1</v>
      </c>
      <c r="Q1600" s="7" t="s">
        <v>8338</v>
      </c>
      <c r="R1600" s="7" t="s">
        <v>8345</v>
      </c>
      <c r="S1600" s="13">
        <f t="shared" si="99"/>
        <v>42151.459004629629</v>
      </c>
      <c r="T1600" s="13">
        <f t="shared" si="98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6">
        <f t="shared" si="96"/>
        <v>0</v>
      </c>
      <c r="P1601" t="e">
        <f t="shared" si="97"/>
        <v>#DIV/0!</v>
      </c>
      <c r="Q1601" s="7" t="s">
        <v>8338</v>
      </c>
      <c r="R1601" s="7" t="s">
        <v>8345</v>
      </c>
      <c r="S1601" s="13">
        <f t="shared" si="99"/>
        <v>42438.330740740734</v>
      </c>
      <c r="T1601" s="13">
        <f t="shared" si="98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6">
        <f t="shared" ref="O1602:O1665" si="100">E1602/D1602</f>
        <v>7.3400000000000007E-2</v>
      </c>
      <c r="P1602">
        <f t="shared" ref="P1602:P1665" si="101">E1602/L1602</f>
        <v>40.777777777777779</v>
      </c>
      <c r="Q1602" s="7" t="s">
        <v>8338</v>
      </c>
      <c r="R1602" s="7" t="s">
        <v>8345</v>
      </c>
      <c r="S1602" s="13">
        <f t="shared" si="99"/>
        <v>41790.848981481475</v>
      </c>
      <c r="T1602" s="13">
        <f t="shared" ref="T1602:T1665" si="102">(I1602/86400)+25569+(-5/24)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6">
        <f t="shared" si="100"/>
        <v>1.082492</v>
      </c>
      <c r="P1603">
        <f t="shared" si="101"/>
        <v>48.325535714285714</v>
      </c>
      <c r="Q1603" s="7" t="s">
        <v>8325</v>
      </c>
      <c r="R1603" s="7" t="s">
        <v>8326</v>
      </c>
      <c r="S1603" s="13">
        <f t="shared" ref="S1603:S1666" si="103">(J1603/86400)+25569+(-5/24)</f>
        <v>40637.884641203702</v>
      </c>
      <c r="T1603" s="13">
        <f t="shared" si="102"/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6">
        <f t="shared" si="100"/>
        <v>1.0016666666666667</v>
      </c>
      <c r="P1604">
        <f t="shared" si="101"/>
        <v>46.953125</v>
      </c>
      <c r="Q1604" s="7" t="s">
        <v>8325</v>
      </c>
      <c r="R1604" s="7" t="s">
        <v>8326</v>
      </c>
      <c r="S1604" s="13">
        <f t="shared" si="103"/>
        <v>40788.089317129627</v>
      </c>
      <c r="T1604" s="13">
        <f t="shared" si="102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6">
        <f t="shared" si="100"/>
        <v>1.0003299999999999</v>
      </c>
      <c r="P1605">
        <f t="shared" si="101"/>
        <v>66.688666666666663</v>
      </c>
      <c r="Q1605" s="7" t="s">
        <v>8325</v>
      </c>
      <c r="R1605" s="7" t="s">
        <v>8326</v>
      </c>
      <c r="S1605" s="13">
        <f t="shared" si="103"/>
        <v>40875.961331018516</v>
      </c>
      <c r="T1605" s="13">
        <f t="shared" si="102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6">
        <f t="shared" si="100"/>
        <v>1.2210714285714286</v>
      </c>
      <c r="P1606">
        <f t="shared" si="101"/>
        <v>48.842857142857142</v>
      </c>
      <c r="Q1606" s="7" t="s">
        <v>8325</v>
      </c>
      <c r="R1606" s="7" t="s">
        <v>8326</v>
      </c>
      <c r="S1606" s="13">
        <f t="shared" si="103"/>
        <v>40945.636979166666</v>
      </c>
      <c r="T1606" s="13">
        <f t="shared" si="102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6">
        <f t="shared" si="100"/>
        <v>1.0069333333333335</v>
      </c>
      <c r="P1607">
        <f t="shared" si="101"/>
        <v>137.30909090909091</v>
      </c>
      <c r="Q1607" s="7" t="s">
        <v>8325</v>
      </c>
      <c r="R1607" s="7" t="s">
        <v>8326</v>
      </c>
      <c r="S1607" s="13">
        <f t="shared" si="103"/>
        <v>40746.804548611108</v>
      </c>
      <c r="T1607" s="13">
        <f t="shared" si="102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6">
        <f t="shared" si="100"/>
        <v>1.01004125</v>
      </c>
      <c r="P1608">
        <f t="shared" si="101"/>
        <v>87.829673913043479</v>
      </c>
      <c r="Q1608" s="7" t="s">
        <v>8325</v>
      </c>
      <c r="R1608" s="7" t="s">
        <v>8326</v>
      </c>
      <c r="S1608" s="13">
        <f t="shared" si="103"/>
        <v>40535.903217592589</v>
      </c>
      <c r="T1608" s="13">
        <f t="shared" si="102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6">
        <f t="shared" si="100"/>
        <v>1.4511000000000001</v>
      </c>
      <c r="P1609">
        <f t="shared" si="101"/>
        <v>70.785365853658533</v>
      </c>
      <c r="Q1609" s="7" t="s">
        <v>8325</v>
      </c>
      <c r="R1609" s="7" t="s">
        <v>8326</v>
      </c>
      <c r="S1609" s="13">
        <f t="shared" si="103"/>
        <v>41053.600127314814</v>
      </c>
      <c r="T1609" s="13">
        <f t="shared" si="102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6">
        <f t="shared" si="100"/>
        <v>1.0125</v>
      </c>
      <c r="P1610">
        <f t="shared" si="101"/>
        <v>52.826086956521742</v>
      </c>
      <c r="Q1610" s="7" t="s">
        <v>8325</v>
      </c>
      <c r="R1610" s="7" t="s">
        <v>8326</v>
      </c>
      <c r="S1610" s="13">
        <f t="shared" si="103"/>
        <v>41607.622523148144</v>
      </c>
      <c r="T1610" s="13">
        <f t="shared" si="102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6">
        <f t="shared" si="100"/>
        <v>1.1833333333333333</v>
      </c>
      <c r="P1611">
        <f t="shared" si="101"/>
        <v>443.75</v>
      </c>
      <c r="Q1611" s="7" t="s">
        <v>8325</v>
      </c>
      <c r="R1611" s="7" t="s">
        <v>8326</v>
      </c>
      <c r="S1611" s="13">
        <f t="shared" si="103"/>
        <v>40795.792928240735</v>
      </c>
      <c r="T1611" s="13">
        <f t="shared" si="102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6">
        <f t="shared" si="100"/>
        <v>2.7185000000000001</v>
      </c>
      <c r="P1612">
        <f t="shared" si="101"/>
        <v>48.544642857142854</v>
      </c>
      <c r="Q1612" s="7" t="s">
        <v>8325</v>
      </c>
      <c r="R1612" s="7" t="s">
        <v>8326</v>
      </c>
      <c r="S1612" s="13">
        <f t="shared" si="103"/>
        <v>41228.716550925921</v>
      </c>
      <c r="T1612" s="13">
        <f t="shared" si="102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6">
        <f t="shared" si="100"/>
        <v>1.25125</v>
      </c>
      <c r="P1613">
        <f t="shared" si="101"/>
        <v>37.074074074074076</v>
      </c>
      <c r="Q1613" s="7" t="s">
        <v>8325</v>
      </c>
      <c r="R1613" s="7" t="s">
        <v>8326</v>
      </c>
      <c r="S1613" s="13">
        <f t="shared" si="103"/>
        <v>41408.792037037034</v>
      </c>
      <c r="T1613" s="13">
        <f t="shared" si="102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6">
        <f t="shared" si="100"/>
        <v>1.1000000000000001</v>
      </c>
      <c r="P1614">
        <f t="shared" si="101"/>
        <v>50</v>
      </c>
      <c r="Q1614" s="7" t="s">
        <v>8325</v>
      </c>
      <c r="R1614" s="7" t="s">
        <v>8326</v>
      </c>
      <c r="S1614" s="13">
        <f t="shared" si="103"/>
        <v>41246.666481481479</v>
      </c>
      <c r="T1614" s="13">
        <f t="shared" si="102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6">
        <f t="shared" si="100"/>
        <v>1.0149999999999999</v>
      </c>
      <c r="P1615">
        <f t="shared" si="101"/>
        <v>39.03846153846154</v>
      </c>
      <c r="Q1615" s="7" t="s">
        <v>8325</v>
      </c>
      <c r="R1615" s="7" t="s">
        <v>8326</v>
      </c>
      <c r="S1615" s="13">
        <f t="shared" si="103"/>
        <v>41081.861134259256</v>
      </c>
      <c r="T1615" s="13">
        <f t="shared" si="102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6">
        <f t="shared" si="100"/>
        <v>1.0269999999999999</v>
      </c>
      <c r="P1616">
        <f t="shared" si="101"/>
        <v>66.688311688311686</v>
      </c>
      <c r="Q1616" s="7" t="s">
        <v>8325</v>
      </c>
      <c r="R1616" s="7" t="s">
        <v>8326</v>
      </c>
      <c r="S1616" s="13">
        <f t="shared" si="103"/>
        <v>41794.772789351853</v>
      </c>
      <c r="T1616" s="13">
        <f t="shared" si="102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6">
        <f t="shared" si="100"/>
        <v>1.1412500000000001</v>
      </c>
      <c r="P1617">
        <f t="shared" si="101"/>
        <v>67.132352941176464</v>
      </c>
      <c r="Q1617" s="7" t="s">
        <v>8325</v>
      </c>
      <c r="R1617" s="7" t="s">
        <v>8326</v>
      </c>
      <c r="S1617" s="13">
        <f t="shared" si="103"/>
        <v>40844.842546296291</v>
      </c>
      <c r="T1617" s="13">
        <f t="shared" si="102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6">
        <f t="shared" si="100"/>
        <v>1.042</v>
      </c>
      <c r="P1618">
        <f t="shared" si="101"/>
        <v>66.369426751592357</v>
      </c>
      <c r="Q1618" s="7" t="s">
        <v>8325</v>
      </c>
      <c r="R1618" s="7" t="s">
        <v>8326</v>
      </c>
      <c r="S1618" s="13">
        <f t="shared" si="103"/>
        <v>41194.507187499999</v>
      </c>
      <c r="T1618" s="13">
        <f t="shared" si="102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6">
        <f t="shared" si="100"/>
        <v>1.4585714285714286</v>
      </c>
      <c r="P1619">
        <f t="shared" si="101"/>
        <v>64.620253164556956</v>
      </c>
      <c r="Q1619" s="7" t="s">
        <v>8325</v>
      </c>
      <c r="R1619" s="7" t="s">
        <v>8326</v>
      </c>
      <c r="S1619" s="13">
        <f t="shared" si="103"/>
        <v>41546.455879629626</v>
      </c>
      <c r="T1619" s="13">
        <f t="shared" si="102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6">
        <f t="shared" si="100"/>
        <v>1.0506666666666666</v>
      </c>
      <c r="P1620">
        <f t="shared" si="101"/>
        <v>58.370370370370374</v>
      </c>
      <c r="Q1620" s="7" t="s">
        <v>8325</v>
      </c>
      <c r="R1620" s="7" t="s">
        <v>8326</v>
      </c>
      <c r="S1620" s="13">
        <f t="shared" si="103"/>
        <v>41301.446006944439</v>
      </c>
      <c r="T1620" s="13">
        <f t="shared" si="102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6">
        <f t="shared" si="100"/>
        <v>1.3333333333333333</v>
      </c>
      <c r="P1621">
        <f t="shared" si="101"/>
        <v>86.956521739130437</v>
      </c>
      <c r="Q1621" s="7" t="s">
        <v>8325</v>
      </c>
      <c r="R1621" s="7" t="s">
        <v>8326</v>
      </c>
      <c r="S1621" s="13">
        <f t="shared" si="103"/>
        <v>41875.977847222217</v>
      </c>
      <c r="T1621" s="13">
        <f t="shared" si="102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6">
        <f t="shared" si="100"/>
        <v>1.1299999999999999</v>
      </c>
      <c r="P1622">
        <f t="shared" si="101"/>
        <v>66.470588235294116</v>
      </c>
      <c r="Q1622" s="7" t="s">
        <v>8325</v>
      </c>
      <c r="R1622" s="7" t="s">
        <v>8326</v>
      </c>
      <c r="S1622" s="13">
        <f t="shared" si="103"/>
        <v>41321.131249999999</v>
      </c>
      <c r="T1622" s="13">
        <f t="shared" si="102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6">
        <f t="shared" si="100"/>
        <v>1.212</v>
      </c>
      <c r="P1623">
        <f t="shared" si="101"/>
        <v>163.78378378378378</v>
      </c>
      <c r="Q1623" s="7" t="s">
        <v>8325</v>
      </c>
      <c r="R1623" s="7" t="s">
        <v>8326</v>
      </c>
      <c r="S1623" s="13">
        <f t="shared" si="103"/>
        <v>41003.398321759254</v>
      </c>
      <c r="T1623" s="13">
        <f t="shared" si="102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6">
        <f t="shared" si="100"/>
        <v>1.0172463768115942</v>
      </c>
      <c r="P1624">
        <f t="shared" si="101"/>
        <v>107.98461538461538</v>
      </c>
      <c r="Q1624" s="7" t="s">
        <v>8325</v>
      </c>
      <c r="R1624" s="7" t="s">
        <v>8326</v>
      </c>
      <c r="S1624" s="13">
        <f t="shared" si="103"/>
        <v>41950.086504629631</v>
      </c>
      <c r="T1624" s="13">
        <f t="shared" si="102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6">
        <f t="shared" si="100"/>
        <v>1.0106666666666666</v>
      </c>
      <c r="P1625">
        <f t="shared" si="101"/>
        <v>42.111111111111114</v>
      </c>
      <c r="Q1625" s="7" t="s">
        <v>8325</v>
      </c>
      <c r="R1625" s="7" t="s">
        <v>8326</v>
      </c>
      <c r="S1625" s="13">
        <f t="shared" si="103"/>
        <v>41453.480196759258</v>
      </c>
      <c r="T1625" s="13">
        <f t="shared" si="102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6">
        <f t="shared" si="100"/>
        <v>1.18</v>
      </c>
      <c r="P1626">
        <f t="shared" si="101"/>
        <v>47.2</v>
      </c>
      <c r="Q1626" s="7" t="s">
        <v>8325</v>
      </c>
      <c r="R1626" s="7" t="s">
        <v>8326</v>
      </c>
      <c r="S1626" s="13">
        <f t="shared" si="103"/>
        <v>41243.158969907403</v>
      </c>
      <c r="T1626" s="13">
        <f t="shared" si="102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6">
        <f t="shared" si="100"/>
        <v>1.5533333333333332</v>
      </c>
      <c r="P1627">
        <f t="shared" si="101"/>
        <v>112.01923076923077</v>
      </c>
      <c r="Q1627" s="7" t="s">
        <v>8325</v>
      </c>
      <c r="R1627" s="7" t="s">
        <v>8326</v>
      </c>
      <c r="S1627" s="13">
        <f t="shared" si="103"/>
        <v>41135.491354166668</v>
      </c>
      <c r="T1627" s="13">
        <f t="shared" si="102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6">
        <f t="shared" si="100"/>
        <v>1.0118750000000001</v>
      </c>
      <c r="P1628">
        <f t="shared" si="101"/>
        <v>74.953703703703709</v>
      </c>
      <c r="Q1628" s="7" t="s">
        <v>8325</v>
      </c>
      <c r="R1628" s="7" t="s">
        <v>8326</v>
      </c>
      <c r="S1628" s="13">
        <f t="shared" si="103"/>
        <v>41579.639664351846</v>
      </c>
      <c r="T1628" s="13">
        <f t="shared" si="102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6">
        <f t="shared" si="100"/>
        <v>1.17</v>
      </c>
      <c r="P1629">
        <f t="shared" si="101"/>
        <v>61.578947368421055</v>
      </c>
      <c r="Q1629" s="7" t="s">
        <v>8325</v>
      </c>
      <c r="R1629" s="7" t="s">
        <v>8326</v>
      </c>
      <c r="S1629" s="13">
        <f t="shared" si="103"/>
        <v>41205.498715277776</v>
      </c>
      <c r="T1629" s="13">
        <f t="shared" si="102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6">
        <f t="shared" si="100"/>
        <v>1.00925</v>
      </c>
      <c r="P1630">
        <f t="shared" si="101"/>
        <v>45.875</v>
      </c>
      <c r="Q1630" s="7" t="s">
        <v>8325</v>
      </c>
      <c r="R1630" s="7" t="s">
        <v>8326</v>
      </c>
      <c r="S1630" s="13">
        <f t="shared" si="103"/>
        <v>41774.528726851851</v>
      </c>
      <c r="T1630" s="13">
        <f t="shared" si="102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6">
        <f t="shared" si="100"/>
        <v>1.0366666666666666</v>
      </c>
      <c r="P1631">
        <f t="shared" si="101"/>
        <v>75.853658536585371</v>
      </c>
      <c r="Q1631" s="7" t="s">
        <v>8325</v>
      </c>
      <c r="R1631" s="7" t="s">
        <v>8326</v>
      </c>
      <c r="S1631" s="13">
        <f t="shared" si="103"/>
        <v>41645.658946759257</v>
      </c>
      <c r="T1631" s="13">
        <f t="shared" si="102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6">
        <f t="shared" si="100"/>
        <v>2.6524999999999999</v>
      </c>
      <c r="P1632">
        <f t="shared" si="101"/>
        <v>84.206349206349202</v>
      </c>
      <c r="Q1632" s="7" t="s">
        <v>8325</v>
      </c>
      <c r="R1632" s="7" t="s">
        <v>8326</v>
      </c>
      <c r="S1632" s="13">
        <f t="shared" si="103"/>
        <v>40939.629340277774</v>
      </c>
      <c r="T1632" s="13">
        <f t="shared" si="102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6">
        <f t="shared" si="100"/>
        <v>1.5590999999999999</v>
      </c>
      <c r="P1633">
        <f t="shared" si="101"/>
        <v>117.22556390977444</v>
      </c>
      <c r="Q1633" s="7" t="s">
        <v>8325</v>
      </c>
      <c r="R1633" s="7" t="s">
        <v>8326</v>
      </c>
      <c r="S1633" s="13">
        <f t="shared" si="103"/>
        <v>41164.65116898148</v>
      </c>
      <c r="T1633" s="13">
        <f t="shared" si="102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6">
        <f t="shared" si="100"/>
        <v>1.0162500000000001</v>
      </c>
      <c r="P1634">
        <f t="shared" si="101"/>
        <v>86.489361702127653</v>
      </c>
      <c r="Q1634" s="7" t="s">
        <v>8325</v>
      </c>
      <c r="R1634" s="7" t="s">
        <v>8326</v>
      </c>
      <c r="S1634" s="13">
        <f t="shared" si="103"/>
        <v>40750.132569444446</v>
      </c>
      <c r="T1634" s="13">
        <f t="shared" si="102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6">
        <f t="shared" si="100"/>
        <v>1</v>
      </c>
      <c r="P1635">
        <f t="shared" si="101"/>
        <v>172.41379310344828</v>
      </c>
      <c r="Q1635" s="7" t="s">
        <v>8325</v>
      </c>
      <c r="R1635" s="7" t="s">
        <v>8326</v>
      </c>
      <c r="S1635" s="13">
        <f t="shared" si="103"/>
        <v>40896.675416666665</v>
      </c>
      <c r="T1635" s="13">
        <f t="shared" si="102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6">
        <f t="shared" si="100"/>
        <v>1.0049999999999999</v>
      </c>
      <c r="P1636">
        <f t="shared" si="101"/>
        <v>62.8125</v>
      </c>
      <c r="Q1636" s="7" t="s">
        <v>8325</v>
      </c>
      <c r="R1636" s="7" t="s">
        <v>8326</v>
      </c>
      <c r="S1636" s="13">
        <f t="shared" si="103"/>
        <v>40657.981493055551</v>
      </c>
      <c r="T1636" s="13">
        <f t="shared" si="102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6">
        <f t="shared" si="100"/>
        <v>1.2529999999999999</v>
      </c>
      <c r="P1637">
        <f t="shared" si="101"/>
        <v>67.729729729729726</v>
      </c>
      <c r="Q1637" s="7" t="s">
        <v>8325</v>
      </c>
      <c r="R1637" s="7" t="s">
        <v>8326</v>
      </c>
      <c r="S1637" s="13">
        <f t="shared" si="103"/>
        <v>42502.660428240742</v>
      </c>
      <c r="T1637" s="13">
        <f t="shared" si="102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6">
        <f t="shared" si="100"/>
        <v>1.0355555555555556</v>
      </c>
      <c r="P1638">
        <f t="shared" si="101"/>
        <v>53.5632183908046</v>
      </c>
      <c r="Q1638" s="7" t="s">
        <v>8325</v>
      </c>
      <c r="R1638" s="7" t="s">
        <v>8326</v>
      </c>
      <c r="S1638" s="13">
        <f t="shared" si="103"/>
        <v>40662.878333333334</v>
      </c>
      <c r="T1638" s="13">
        <f t="shared" si="102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6">
        <f t="shared" si="100"/>
        <v>1.038</v>
      </c>
      <c r="P1639">
        <f t="shared" si="101"/>
        <v>34.6</v>
      </c>
      <c r="Q1639" s="7" t="s">
        <v>8325</v>
      </c>
      <c r="R1639" s="7" t="s">
        <v>8326</v>
      </c>
      <c r="S1639" s="13">
        <f t="shared" si="103"/>
        <v>40122.543287037035</v>
      </c>
      <c r="T1639" s="13">
        <f t="shared" si="102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6">
        <f t="shared" si="100"/>
        <v>1.05</v>
      </c>
      <c r="P1640">
        <f t="shared" si="101"/>
        <v>38.888888888888886</v>
      </c>
      <c r="Q1640" s="7" t="s">
        <v>8325</v>
      </c>
      <c r="R1640" s="7" t="s">
        <v>8326</v>
      </c>
      <c r="S1640" s="13">
        <f t="shared" si="103"/>
        <v>41288.478796296295</v>
      </c>
      <c r="T1640" s="13">
        <f t="shared" si="102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6">
        <f t="shared" si="100"/>
        <v>1</v>
      </c>
      <c r="P1641">
        <f t="shared" si="101"/>
        <v>94.736842105263165</v>
      </c>
      <c r="Q1641" s="7" t="s">
        <v>8325</v>
      </c>
      <c r="R1641" s="7" t="s">
        <v>8326</v>
      </c>
      <c r="S1641" s="13">
        <f t="shared" si="103"/>
        <v>40941.444039351853</v>
      </c>
      <c r="T1641" s="13">
        <f t="shared" si="102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6">
        <f t="shared" si="100"/>
        <v>1.6986000000000001</v>
      </c>
      <c r="P1642">
        <f t="shared" si="101"/>
        <v>39.967058823529413</v>
      </c>
      <c r="Q1642" s="7" t="s">
        <v>8325</v>
      </c>
      <c r="R1642" s="7" t="s">
        <v>8326</v>
      </c>
      <c r="S1642" s="13">
        <f t="shared" si="103"/>
        <v>40379.022627314815</v>
      </c>
      <c r="T1642" s="13">
        <f t="shared" si="102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6">
        <f t="shared" si="100"/>
        <v>1.014</v>
      </c>
      <c r="P1643">
        <f t="shared" si="101"/>
        <v>97.5</v>
      </c>
      <c r="Q1643" s="7" t="s">
        <v>8325</v>
      </c>
      <c r="R1643" s="7" t="s">
        <v>8346</v>
      </c>
      <c r="S1643" s="13">
        <f t="shared" si="103"/>
        <v>41962.388240740744</v>
      </c>
      <c r="T1643" s="13">
        <f t="shared" si="102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6">
        <f t="shared" si="100"/>
        <v>1</v>
      </c>
      <c r="P1644">
        <f t="shared" si="101"/>
        <v>42.857142857142854</v>
      </c>
      <c r="Q1644" s="7" t="s">
        <v>8325</v>
      </c>
      <c r="R1644" s="7" t="s">
        <v>8346</v>
      </c>
      <c r="S1644" s="13">
        <f t="shared" si="103"/>
        <v>40687.816284722219</v>
      </c>
      <c r="T1644" s="13">
        <f t="shared" si="102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6">
        <f t="shared" si="100"/>
        <v>1.2470000000000001</v>
      </c>
      <c r="P1645">
        <f t="shared" si="101"/>
        <v>168.51351351351352</v>
      </c>
      <c r="Q1645" s="7" t="s">
        <v>8325</v>
      </c>
      <c r="R1645" s="7" t="s">
        <v>8346</v>
      </c>
      <c r="S1645" s="13">
        <f t="shared" si="103"/>
        <v>41146.615879629629</v>
      </c>
      <c r="T1645" s="13">
        <f t="shared" si="102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6">
        <f t="shared" si="100"/>
        <v>1.095</v>
      </c>
      <c r="P1646">
        <f t="shared" si="101"/>
        <v>85.546875</v>
      </c>
      <c r="Q1646" s="7" t="s">
        <v>8325</v>
      </c>
      <c r="R1646" s="7" t="s">
        <v>8346</v>
      </c>
      <c r="S1646" s="13">
        <f t="shared" si="103"/>
        <v>41174.851388888885</v>
      </c>
      <c r="T1646" s="13">
        <f t="shared" si="102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6">
        <f t="shared" si="100"/>
        <v>1.1080000000000001</v>
      </c>
      <c r="P1647">
        <f t="shared" si="101"/>
        <v>554</v>
      </c>
      <c r="Q1647" s="7" t="s">
        <v>8325</v>
      </c>
      <c r="R1647" s="7" t="s">
        <v>8346</v>
      </c>
      <c r="S1647" s="13">
        <f t="shared" si="103"/>
        <v>41521.40902777778</v>
      </c>
      <c r="T1647" s="13">
        <f t="shared" si="102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6">
        <f t="shared" si="100"/>
        <v>1.1020000000000001</v>
      </c>
      <c r="P1648">
        <f t="shared" si="101"/>
        <v>26.554216867469879</v>
      </c>
      <c r="Q1648" s="7" t="s">
        <v>8325</v>
      </c>
      <c r="R1648" s="7" t="s">
        <v>8346</v>
      </c>
      <c r="S1648" s="13">
        <f t="shared" si="103"/>
        <v>41833.241932870369</v>
      </c>
      <c r="T1648" s="13">
        <f t="shared" si="102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6">
        <f t="shared" si="100"/>
        <v>1.0471999999999999</v>
      </c>
      <c r="P1649">
        <f t="shared" si="101"/>
        <v>113.82608695652173</v>
      </c>
      <c r="Q1649" s="7" t="s">
        <v>8325</v>
      </c>
      <c r="R1649" s="7" t="s">
        <v>8346</v>
      </c>
      <c r="S1649" s="13">
        <f t="shared" si="103"/>
        <v>41039.201122685183</v>
      </c>
      <c r="T1649" s="13">
        <f t="shared" si="102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6">
        <f t="shared" si="100"/>
        <v>1.2526086956521738</v>
      </c>
      <c r="P1650">
        <f t="shared" si="101"/>
        <v>32.011111111111113</v>
      </c>
      <c r="Q1650" s="7" t="s">
        <v>8325</v>
      </c>
      <c r="R1650" s="7" t="s">
        <v>8346</v>
      </c>
      <c r="S1650" s="13">
        <f t="shared" si="103"/>
        <v>40592.496319444443</v>
      </c>
      <c r="T1650" s="13">
        <f t="shared" si="102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6">
        <f t="shared" si="100"/>
        <v>1.0058763157894737</v>
      </c>
      <c r="P1651">
        <f t="shared" si="101"/>
        <v>47.189259259259259</v>
      </c>
      <c r="Q1651" s="7" t="s">
        <v>8325</v>
      </c>
      <c r="R1651" s="7" t="s">
        <v>8346</v>
      </c>
      <c r="S1651" s="13">
        <f t="shared" si="103"/>
        <v>41737.476331018515</v>
      </c>
      <c r="T1651" s="13">
        <f t="shared" si="102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6">
        <f t="shared" si="100"/>
        <v>1.4155</v>
      </c>
      <c r="P1652">
        <f t="shared" si="101"/>
        <v>88.46875</v>
      </c>
      <c r="Q1652" s="7" t="s">
        <v>8325</v>
      </c>
      <c r="R1652" s="7" t="s">
        <v>8346</v>
      </c>
      <c r="S1652" s="13">
        <f t="shared" si="103"/>
        <v>41526.227280092593</v>
      </c>
      <c r="T1652" s="13">
        <f t="shared" si="102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6">
        <f t="shared" si="100"/>
        <v>1.0075000000000001</v>
      </c>
      <c r="P1653">
        <f t="shared" si="101"/>
        <v>100.75</v>
      </c>
      <c r="Q1653" s="7" t="s">
        <v>8325</v>
      </c>
      <c r="R1653" s="7" t="s">
        <v>8346</v>
      </c>
      <c r="S1653" s="13">
        <f t="shared" si="103"/>
        <v>40625.692361111105</v>
      </c>
      <c r="T1653" s="13">
        <f t="shared" si="102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6">
        <f t="shared" si="100"/>
        <v>1.0066666666666666</v>
      </c>
      <c r="P1654">
        <f t="shared" si="101"/>
        <v>64.714285714285708</v>
      </c>
      <c r="Q1654" s="7" t="s">
        <v>8325</v>
      </c>
      <c r="R1654" s="7" t="s">
        <v>8346</v>
      </c>
      <c r="S1654" s="13">
        <f t="shared" si="103"/>
        <v>41572.284641203703</v>
      </c>
      <c r="T1654" s="13">
        <f t="shared" si="102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6">
        <f t="shared" si="100"/>
        <v>1.7423040000000001</v>
      </c>
      <c r="P1655">
        <f t="shared" si="101"/>
        <v>51.854285714285716</v>
      </c>
      <c r="Q1655" s="7" t="s">
        <v>8325</v>
      </c>
      <c r="R1655" s="7" t="s">
        <v>8346</v>
      </c>
      <c r="S1655" s="13">
        <f t="shared" si="103"/>
        <v>40626.626111111109</v>
      </c>
      <c r="T1655" s="13">
        <f t="shared" si="102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6">
        <f t="shared" si="100"/>
        <v>1.199090909090909</v>
      </c>
      <c r="P1656">
        <f t="shared" si="101"/>
        <v>38.794117647058826</v>
      </c>
      <c r="Q1656" s="7" t="s">
        <v>8325</v>
      </c>
      <c r="R1656" s="7" t="s">
        <v>8346</v>
      </c>
      <c r="S1656" s="13">
        <f t="shared" si="103"/>
        <v>40987.682407407403</v>
      </c>
      <c r="T1656" s="13">
        <f t="shared" si="102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6">
        <f t="shared" si="100"/>
        <v>1.4286666666666668</v>
      </c>
      <c r="P1657">
        <f t="shared" si="101"/>
        <v>44.645833333333336</v>
      </c>
      <c r="Q1657" s="7" t="s">
        <v>8325</v>
      </c>
      <c r="R1657" s="7" t="s">
        <v>8346</v>
      </c>
      <c r="S1657" s="13">
        <f t="shared" si="103"/>
        <v>40974.583564814813</v>
      </c>
      <c r="T1657" s="13">
        <f t="shared" si="102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6">
        <f t="shared" si="100"/>
        <v>1.0033493333333334</v>
      </c>
      <c r="P1658">
        <f t="shared" si="101"/>
        <v>156.77333333333334</v>
      </c>
      <c r="Q1658" s="7" t="s">
        <v>8325</v>
      </c>
      <c r="R1658" s="7" t="s">
        <v>8346</v>
      </c>
      <c r="S1658" s="13">
        <f t="shared" si="103"/>
        <v>41226.720509259256</v>
      </c>
      <c r="T1658" s="13">
        <f t="shared" si="102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6">
        <f t="shared" si="100"/>
        <v>1.0493380000000001</v>
      </c>
      <c r="P1659">
        <f t="shared" si="101"/>
        <v>118.70339366515837</v>
      </c>
      <c r="Q1659" s="7" t="s">
        <v>8325</v>
      </c>
      <c r="R1659" s="7" t="s">
        <v>8346</v>
      </c>
      <c r="S1659" s="13">
        <f t="shared" si="103"/>
        <v>41023.573703703703</v>
      </c>
      <c r="T1659" s="13">
        <f t="shared" si="102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6">
        <f t="shared" si="100"/>
        <v>1.3223333333333334</v>
      </c>
      <c r="P1660">
        <f t="shared" si="101"/>
        <v>74.149532710280369</v>
      </c>
      <c r="Q1660" s="7" t="s">
        <v>8325</v>
      </c>
      <c r="R1660" s="7" t="s">
        <v>8346</v>
      </c>
      <c r="S1660" s="13">
        <f t="shared" si="103"/>
        <v>41223.013506944444</v>
      </c>
      <c r="T1660" s="13">
        <f t="shared" si="102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6">
        <f t="shared" si="100"/>
        <v>1.1279999999999999</v>
      </c>
      <c r="P1661">
        <f t="shared" si="101"/>
        <v>12.533333333333333</v>
      </c>
      <c r="Q1661" s="7" t="s">
        <v>8325</v>
      </c>
      <c r="R1661" s="7" t="s">
        <v>8346</v>
      </c>
      <c r="S1661" s="13">
        <f t="shared" si="103"/>
        <v>41596.705104166664</v>
      </c>
      <c r="T1661" s="13">
        <f t="shared" si="102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6">
        <f t="shared" si="100"/>
        <v>12.5375</v>
      </c>
      <c r="P1662">
        <f t="shared" si="101"/>
        <v>27.861111111111111</v>
      </c>
      <c r="Q1662" s="7" t="s">
        <v>8325</v>
      </c>
      <c r="R1662" s="7" t="s">
        <v>8346</v>
      </c>
      <c r="S1662" s="13">
        <f t="shared" si="103"/>
        <v>42459.485532407409</v>
      </c>
      <c r="T1662" s="13">
        <f t="shared" si="102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6">
        <f t="shared" si="100"/>
        <v>1.0250632911392406</v>
      </c>
      <c r="P1663">
        <f t="shared" si="101"/>
        <v>80.178217821782184</v>
      </c>
      <c r="Q1663" s="7" t="s">
        <v>8325</v>
      </c>
      <c r="R1663" s="7" t="s">
        <v>8346</v>
      </c>
      <c r="S1663" s="13">
        <f t="shared" si="103"/>
        <v>42343.789710648147</v>
      </c>
      <c r="T1663" s="13">
        <f t="shared" si="102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6">
        <f t="shared" si="100"/>
        <v>1.026375</v>
      </c>
      <c r="P1664">
        <f t="shared" si="101"/>
        <v>132.43548387096774</v>
      </c>
      <c r="Q1664" s="7" t="s">
        <v>8325</v>
      </c>
      <c r="R1664" s="7" t="s">
        <v>8346</v>
      </c>
      <c r="S1664" s="13">
        <f t="shared" si="103"/>
        <v>40847.99</v>
      </c>
      <c r="T1664" s="13">
        <f t="shared" si="102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6">
        <f t="shared" si="100"/>
        <v>1.08</v>
      </c>
      <c r="P1665">
        <f t="shared" si="101"/>
        <v>33.75</v>
      </c>
      <c r="Q1665" s="7" t="s">
        <v>8325</v>
      </c>
      <c r="R1665" s="7" t="s">
        <v>8346</v>
      </c>
      <c r="S1665" s="13">
        <f t="shared" si="103"/>
        <v>42005.813738425924</v>
      </c>
      <c r="T1665" s="13">
        <f t="shared" si="102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6">
        <f t="shared" ref="O1666:O1729" si="104">E1666/D1666</f>
        <v>1.2240879999999998</v>
      </c>
      <c r="P1666">
        <f t="shared" ref="P1666:P1729" si="105">E1666/L1666</f>
        <v>34.384494382022467</v>
      </c>
      <c r="Q1666" s="7" t="s">
        <v>8325</v>
      </c>
      <c r="R1666" s="7" t="s">
        <v>8346</v>
      </c>
      <c r="S1666" s="13">
        <f t="shared" si="103"/>
        <v>40939.553449074076</v>
      </c>
      <c r="T1666" s="13">
        <f t="shared" ref="T1666:T1729" si="106">(I1666/86400)+25569+(-5/24)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6">
        <f t="shared" si="104"/>
        <v>1.1945714285714286</v>
      </c>
      <c r="P1667">
        <f t="shared" si="105"/>
        <v>44.956989247311824</v>
      </c>
      <c r="Q1667" s="7" t="s">
        <v>8325</v>
      </c>
      <c r="R1667" s="7" t="s">
        <v>8346</v>
      </c>
      <c r="S1667" s="13">
        <f t="shared" ref="S1667:S1730" si="107">(J1667/86400)+25569+(-5/24)</f>
        <v>40564.441122685181</v>
      </c>
      <c r="T1667" s="13">
        <f t="shared" si="106"/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6">
        <f t="shared" si="104"/>
        <v>1.6088</v>
      </c>
      <c r="P1668">
        <f t="shared" si="105"/>
        <v>41.04081632653061</v>
      </c>
      <c r="Q1668" s="7" t="s">
        <v>8325</v>
      </c>
      <c r="R1668" s="7" t="s">
        <v>8346</v>
      </c>
      <c r="S1668" s="13">
        <f t="shared" si="107"/>
        <v>41331.04482638889</v>
      </c>
      <c r="T1668" s="13">
        <f t="shared" si="106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6">
        <f t="shared" si="104"/>
        <v>1.2685294117647059</v>
      </c>
      <c r="P1669">
        <f t="shared" si="105"/>
        <v>52.597560975609753</v>
      </c>
      <c r="Q1669" s="7" t="s">
        <v>8325</v>
      </c>
      <c r="R1669" s="7" t="s">
        <v>8346</v>
      </c>
      <c r="S1669" s="13">
        <f t="shared" si="107"/>
        <v>41681.862245370365</v>
      </c>
      <c r="T1669" s="13">
        <f t="shared" si="106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6">
        <f t="shared" si="104"/>
        <v>1.026375</v>
      </c>
      <c r="P1670">
        <f t="shared" si="105"/>
        <v>70.784482758620683</v>
      </c>
      <c r="Q1670" s="7" t="s">
        <v>8325</v>
      </c>
      <c r="R1670" s="7" t="s">
        <v>8346</v>
      </c>
      <c r="S1670" s="13">
        <f t="shared" si="107"/>
        <v>40844.941423611112</v>
      </c>
      <c r="T1670" s="13">
        <f t="shared" si="106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6">
        <f t="shared" si="104"/>
        <v>1.3975</v>
      </c>
      <c r="P1671">
        <f t="shared" si="105"/>
        <v>53.75</v>
      </c>
      <c r="Q1671" s="7" t="s">
        <v>8325</v>
      </c>
      <c r="R1671" s="7" t="s">
        <v>8346</v>
      </c>
      <c r="S1671" s="13">
        <f t="shared" si="107"/>
        <v>42461.676805555551</v>
      </c>
      <c r="T1671" s="13">
        <f t="shared" si="106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6">
        <f t="shared" si="104"/>
        <v>1.026</v>
      </c>
      <c r="P1672">
        <f t="shared" si="105"/>
        <v>44.608695652173914</v>
      </c>
      <c r="Q1672" s="7" t="s">
        <v>8325</v>
      </c>
      <c r="R1672" s="7" t="s">
        <v>8346</v>
      </c>
      <c r="S1672" s="13">
        <f t="shared" si="107"/>
        <v>40313.722210648142</v>
      </c>
      <c r="T1672" s="13">
        <f t="shared" si="106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6">
        <f t="shared" si="104"/>
        <v>1.0067349999999999</v>
      </c>
      <c r="P1673">
        <f t="shared" si="105"/>
        <v>26.148961038961041</v>
      </c>
      <c r="Q1673" s="7" t="s">
        <v>8325</v>
      </c>
      <c r="R1673" s="7" t="s">
        <v>8346</v>
      </c>
      <c r="S1673" s="13">
        <f t="shared" si="107"/>
        <v>42553.335810185185</v>
      </c>
      <c r="T1673" s="13">
        <f t="shared" si="106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6">
        <f t="shared" si="104"/>
        <v>1.1294117647058823</v>
      </c>
      <c r="P1674">
        <f t="shared" si="105"/>
        <v>39.183673469387756</v>
      </c>
      <c r="Q1674" s="7" t="s">
        <v>8325</v>
      </c>
      <c r="R1674" s="7" t="s">
        <v>8346</v>
      </c>
      <c r="S1674" s="13">
        <f t="shared" si="107"/>
        <v>41034.448263888888</v>
      </c>
      <c r="T1674" s="13">
        <f t="shared" si="106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6">
        <f t="shared" si="104"/>
        <v>1.2809523809523808</v>
      </c>
      <c r="P1675">
        <f t="shared" si="105"/>
        <v>45.593220338983052</v>
      </c>
      <c r="Q1675" s="7" t="s">
        <v>8325</v>
      </c>
      <c r="R1675" s="7" t="s">
        <v>8346</v>
      </c>
      <c r="S1675" s="13">
        <f t="shared" si="107"/>
        <v>42039.670046296298</v>
      </c>
      <c r="T1675" s="13">
        <f t="shared" si="106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6">
        <f t="shared" si="104"/>
        <v>2.0169999999999999</v>
      </c>
      <c r="P1676">
        <f t="shared" si="105"/>
        <v>89.247787610619469</v>
      </c>
      <c r="Q1676" s="7" t="s">
        <v>8325</v>
      </c>
      <c r="R1676" s="7" t="s">
        <v>8346</v>
      </c>
      <c r="S1676" s="13">
        <f t="shared" si="107"/>
        <v>42569.397060185183</v>
      </c>
      <c r="T1676" s="13">
        <f t="shared" si="106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6">
        <f t="shared" si="104"/>
        <v>1.37416</v>
      </c>
      <c r="P1677">
        <f t="shared" si="105"/>
        <v>40.416470588235299</v>
      </c>
      <c r="Q1677" s="7" t="s">
        <v>8325</v>
      </c>
      <c r="R1677" s="7" t="s">
        <v>8346</v>
      </c>
      <c r="S1677" s="13">
        <f t="shared" si="107"/>
        <v>40802.524768518517</v>
      </c>
      <c r="T1677" s="13">
        <f t="shared" si="106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6">
        <f t="shared" si="104"/>
        <v>1.1533333333333333</v>
      </c>
      <c r="P1678">
        <f t="shared" si="105"/>
        <v>82.38095238095238</v>
      </c>
      <c r="Q1678" s="7" t="s">
        <v>8325</v>
      </c>
      <c r="R1678" s="7" t="s">
        <v>8346</v>
      </c>
      <c r="S1678" s="13">
        <f t="shared" si="107"/>
        <v>40973.517905092587</v>
      </c>
      <c r="T1678" s="13">
        <f t="shared" si="106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6">
        <f t="shared" si="104"/>
        <v>1.1166666666666667</v>
      </c>
      <c r="P1679">
        <f t="shared" si="105"/>
        <v>159.52380952380952</v>
      </c>
      <c r="Q1679" s="7" t="s">
        <v>8325</v>
      </c>
      <c r="R1679" s="7" t="s">
        <v>8346</v>
      </c>
      <c r="S1679" s="13">
        <f t="shared" si="107"/>
        <v>42416.198796296296</v>
      </c>
      <c r="T1679" s="13">
        <f t="shared" si="106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6">
        <f t="shared" si="104"/>
        <v>1.1839999999999999</v>
      </c>
      <c r="P1680">
        <f t="shared" si="105"/>
        <v>36.244897959183675</v>
      </c>
      <c r="Q1680" s="7" t="s">
        <v>8325</v>
      </c>
      <c r="R1680" s="7" t="s">
        <v>8346</v>
      </c>
      <c r="S1680" s="13">
        <f t="shared" si="107"/>
        <v>41662.646655092591</v>
      </c>
      <c r="T1680" s="13">
        <f t="shared" si="106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6">
        <f t="shared" si="104"/>
        <v>1.75</v>
      </c>
      <c r="P1681">
        <f t="shared" si="105"/>
        <v>62.5</v>
      </c>
      <c r="Q1681" s="7" t="s">
        <v>8325</v>
      </c>
      <c r="R1681" s="7" t="s">
        <v>8346</v>
      </c>
      <c r="S1681" s="13">
        <f t="shared" si="107"/>
        <v>40722.860474537032</v>
      </c>
      <c r="T1681" s="13">
        <f t="shared" si="106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6">
        <f t="shared" si="104"/>
        <v>1.175</v>
      </c>
      <c r="P1682">
        <f t="shared" si="105"/>
        <v>47</v>
      </c>
      <c r="Q1682" s="7" t="s">
        <v>8325</v>
      </c>
      <c r="R1682" s="7" t="s">
        <v>8346</v>
      </c>
      <c r="S1682" s="13">
        <f t="shared" si="107"/>
        <v>41802.549386574072</v>
      </c>
      <c r="T1682" s="13">
        <f t="shared" si="106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6">
        <f t="shared" si="104"/>
        <v>1.0142212307692309</v>
      </c>
      <c r="P1683">
        <f t="shared" si="105"/>
        <v>74.575090497737563</v>
      </c>
      <c r="Q1683" s="7" t="s">
        <v>8325</v>
      </c>
      <c r="R1683" s="7" t="s">
        <v>8347</v>
      </c>
      <c r="S1683" s="13">
        <f t="shared" si="107"/>
        <v>42773.91300925926</v>
      </c>
      <c r="T1683" s="13">
        <f t="shared" si="106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6">
        <f t="shared" si="104"/>
        <v>0</v>
      </c>
      <c r="P1684" t="e">
        <f t="shared" si="105"/>
        <v>#DIV/0!</v>
      </c>
      <c r="Q1684" s="7" t="s">
        <v>8325</v>
      </c>
      <c r="R1684" s="7" t="s">
        <v>8347</v>
      </c>
      <c r="S1684" s="13">
        <f t="shared" si="107"/>
        <v>42779.005324074074</v>
      </c>
      <c r="T1684" s="13">
        <f t="shared" si="106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6">
        <f t="shared" si="104"/>
        <v>0.21714285714285714</v>
      </c>
      <c r="P1685">
        <f t="shared" si="105"/>
        <v>76</v>
      </c>
      <c r="Q1685" s="7" t="s">
        <v>8325</v>
      </c>
      <c r="R1685" s="7" t="s">
        <v>8347</v>
      </c>
      <c r="S1685" s="13">
        <f t="shared" si="107"/>
        <v>42808.57335648148</v>
      </c>
      <c r="T1685" s="13">
        <f t="shared" si="106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6">
        <f t="shared" si="104"/>
        <v>1.0912500000000001</v>
      </c>
      <c r="P1686">
        <f t="shared" si="105"/>
        <v>86.43564356435644</v>
      </c>
      <c r="Q1686" s="7" t="s">
        <v>8325</v>
      </c>
      <c r="R1686" s="7" t="s">
        <v>8347</v>
      </c>
      <c r="S1686" s="13">
        <f t="shared" si="107"/>
        <v>42783.606956018521</v>
      </c>
      <c r="T1686" s="13">
        <f t="shared" si="106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6">
        <f t="shared" si="104"/>
        <v>1.0285714285714285</v>
      </c>
      <c r="P1687">
        <f t="shared" si="105"/>
        <v>24</v>
      </c>
      <c r="Q1687" s="7" t="s">
        <v>8325</v>
      </c>
      <c r="R1687" s="7" t="s">
        <v>8347</v>
      </c>
      <c r="S1687" s="13">
        <f t="shared" si="107"/>
        <v>42788.041932870365</v>
      </c>
      <c r="T1687" s="13">
        <f t="shared" si="106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6">
        <f t="shared" si="104"/>
        <v>3.5999999999999999E-3</v>
      </c>
      <c r="P1688">
        <f t="shared" si="105"/>
        <v>18</v>
      </c>
      <c r="Q1688" s="7" t="s">
        <v>8325</v>
      </c>
      <c r="R1688" s="7" t="s">
        <v>8347</v>
      </c>
      <c r="S1688" s="13">
        <f t="shared" si="107"/>
        <v>42792.635636574072</v>
      </c>
      <c r="T1688" s="13">
        <f t="shared" si="106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6">
        <f t="shared" si="104"/>
        <v>0.3125</v>
      </c>
      <c r="P1689">
        <f t="shared" si="105"/>
        <v>80.128205128205124</v>
      </c>
      <c r="Q1689" s="7" t="s">
        <v>8325</v>
      </c>
      <c r="R1689" s="7" t="s">
        <v>8347</v>
      </c>
      <c r="S1689" s="13">
        <f t="shared" si="107"/>
        <v>42801.838483796295</v>
      </c>
      <c r="T1689" s="13">
        <f t="shared" si="106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6">
        <f t="shared" si="104"/>
        <v>0.443</v>
      </c>
      <c r="P1690">
        <f t="shared" si="105"/>
        <v>253.14285714285714</v>
      </c>
      <c r="Q1690" s="7" t="s">
        <v>8325</v>
      </c>
      <c r="R1690" s="7" t="s">
        <v>8347</v>
      </c>
      <c r="S1690" s="13">
        <f t="shared" si="107"/>
        <v>42804.326319444437</v>
      </c>
      <c r="T1690" s="13">
        <f t="shared" si="106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6">
        <f t="shared" si="104"/>
        <v>1</v>
      </c>
      <c r="P1691">
        <f t="shared" si="105"/>
        <v>171.42857142857142</v>
      </c>
      <c r="Q1691" s="7" t="s">
        <v>8325</v>
      </c>
      <c r="R1691" s="7" t="s">
        <v>8347</v>
      </c>
      <c r="S1691" s="13">
        <f t="shared" si="107"/>
        <v>42780.734143518515</v>
      </c>
      <c r="T1691" s="13">
        <f t="shared" si="106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6">
        <f t="shared" si="104"/>
        <v>0.254</v>
      </c>
      <c r="P1692">
        <f t="shared" si="105"/>
        <v>57.727272727272727</v>
      </c>
      <c r="Q1692" s="7" t="s">
        <v>8325</v>
      </c>
      <c r="R1692" s="7" t="s">
        <v>8347</v>
      </c>
      <c r="S1692" s="13">
        <f t="shared" si="107"/>
        <v>42801.222708333335</v>
      </c>
      <c r="T1692" s="13">
        <f t="shared" si="106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6">
        <f t="shared" si="104"/>
        <v>0.33473333333333333</v>
      </c>
      <c r="P1693">
        <f t="shared" si="105"/>
        <v>264.26315789473682</v>
      </c>
      <c r="Q1693" s="7" t="s">
        <v>8325</v>
      </c>
      <c r="R1693" s="7" t="s">
        <v>8347</v>
      </c>
      <c r="S1693" s="13">
        <f t="shared" si="107"/>
        <v>42795.493148148147</v>
      </c>
      <c r="T1693" s="13">
        <f t="shared" si="106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6">
        <f t="shared" si="104"/>
        <v>0.47799999999999998</v>
      </c>
      <c r="P1694">
        <f t="shared" si="105"/>
        <v>159.33333333333334</v>
      </c>
      <c r="Q1694" s="7" t="s">
        <v>8325</v>
      </c>
      <c r="R1694" s="7" t="s">
        <v>8347</v>
      </c>
      <c r="S1694" s="13">
        <f t="shared" si="107"/>
        <v>42787.94290509259</v>
      </c>
      <c r="T1694" s="13">
        <f t="shared" si="106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6">
        <f t="shared" si="104"/>
        <v>9.3333333333333338E-2</v>
      </c>
      <c r="P1695">
        <f t="shared" si="105"/>
        <v>35</v>
      </c>
      <c r="Q1695" s="7" t="s">
        <v>8325</v>
      </c>
      <c r="R1695" s="7" t="s">
        <v>8347</v>
      </c>
      <c r="S1695" s="13">
        <f t="shared" si="107"/>
        <v>42803.711944444447</v>
      </c>
      <c r="T1695" s="13">
        <f t="shared" si="106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6">
        <f t="shared" si="104"/>
        <v>5.0000000000000001E-4</v>
      </c>
      <c r="P1696">
        <f t="shared" si="105"/>
        <v>5</v>
      </c>
      <c r="Q1696" s="7" t="s">
        <v>8325</v>
      </c>
      <c r="R1696" s="7" t="s">
        <v>8347</v>
      </c>
      <c r="S1696" s="13">
        <f t="shared" si="107"/>
        <v>42791.461504629631</v>
      </c>
      <c r="T1696" s="13">
        <f t="shared" si="106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6">
        <f t="shared" si="104"/>
        <v>0.11708333333333333</v>
      </c>
      <c r="P1697">
        <f t="shared" si="105"/>
        <v>61.086956521739133</v>
      </c>
      <c r="Q1697" s="7" t="s">
        <v>8325</v>
      </c>
      <c r="R1697" s="7" t="s">
        <v>8347</v>
      </c>
      <c r="S1697" s="13">
        <f t="shared" si="107"/>
        <v>42800.823078703703</v>
      </c>
      <c r="T1697" s="13">
        <f t="shared" si="106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6">
        <f t="shared" si="104"/>
        <v>0</v>
      </c>
      <c r="P1698" t="e">
        <f t="shared" si="105"/>
        <v>#DIV/0!</v>
      </c>
      <c r="Q1698" s="7" t="s">
        <v>8325</v>
      </c>
      <c r="R1698" s="7" t="s">
        <v>8347</v>
      </c>
      <c r="S1698" s="13">
        <f t="shared" si="107"/>
        <v>42795.861238425925</v>
      </c>
      <c r="T1698" s="13">
        <f t="shared" si="106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6">
        <f t="shared" si="104"/>
        <v>0.20208000000000001</v>
      </c>
      <c r="P1699">
        <f t="shared" si="105"/>
        <v>114.81818181818181</v>
      </c>
      <c r="Q1699" s="7" t="s">
        <v>8325</v>
      </c>
      <c r="R1699" s="7" t="s">
        <v>8347</v>
      </c>
      <c r="S1699" s="13">
        <f t="shared" si="107"/>
        <v>42804.824629629627</v>
      </c>
      <c r="T1699" s="13">
        <f t="shared" si="106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6">
        <f t="shared" si="104"/>
        <v>0</v>
      </c>
      <c r="P1700" t="e">
        <f t="shared" si="105"/>
        <v>#DIV/0!</v>
      </c>
      <c r="Q1700" s="7" t="s">
        <v>8325</v>
      </c>
      <c r="R1700" s="7" t="s">
        <v>8347</v>
      </c>
      <c r="S1700" s="13">
        <f t="shared" si="107"/>
        <v>42795.999537037038</v>
      </c>
      <c r="T1700" s="13">
        <f t="shared" si="106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6">
        <f t="shared" si="104"/>
        <v>4.2311459353574929E-2</v>
      </c>
      <c r="P1701">
        <f t="shared" si="105"/>
        <v>54</v>
      </c>
      <c r="Q1701" s="7" t="s">
        <v>8325</v>
      </c>
      <c r="R1701" s="7" t="s">
        <v>8347</v>
      </c>
      <c r="S1701" s="13">
        <f t="shared" si="107"/>
        <v>42806.655613425923</v>
      </c>
      <c r="T1701" s="13">
        <f t="shared" si="106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6">
        <f t="shared" si="104"/>
        <v>0.2606</v>
      </c>
      <c r="P1702">
        <f t="shared" si="105"/>
        <v>65.974683544303801</v>
      </c>
      <c r="Q1702" s="7" t="s">
        <v>8325</v>
      </c>
      <c r="R1702" s="7" t="s">
        <v>8347</v>
      </c>
      <c r="S1702" s="13">
        <f t="shared" si="107"/>
        <v>42795.863310185181</v>
      </c>
      <c r="T1702" s="13">
        <f t="shared" si="106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6">
        <f t="shared" si="104"/>
        <v>1.9801980198019802E-3</v>
      </c>
      <c r="P1703">
        <f t="shared" si="105"/>
        <v>5</v>
      </c>
      <c r="Q1703" s="7" t="s">
        <v>8325</v>
      </c>
      <c r="R1703" s="7" t="s">
        <v>8347</v>
      </c>
      <c r="S1703" s="13">
        <f t="shared" si="107"/>
        <v>41989.456076388888</v>
      </c>
      <c r="T1703" s="13">
        <f t="shared" si="106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6">
        <f t="shared" si="104"/>
        <v>6.0606060606060605E-5</v>
      </c>
      <c r="P1704">
        <f t="shared" si="105"/>
        <v>1</v>
      </c>
      <c r="Q1704" s="7" t="s">
        <v>8325</v>
      </c>
      <c r="R1704" s="7" t="s">
        <v>8347</v>
      </c>
      <c r="S1704" s="13">
        <f t="shared" si="107"/>
        <v>42063.661458333336</v>
      </c>
      <c r="T1704" s="13">
        <f t="shared" si="106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6">
        <f t="shared" si="104"/>
        <v>1.0200000000000001E-2</v>
      </c>
      <c r="P1705">
        <f t="shared" si="105"/>
        <v>25.5</v>
      </c>
      <c r="Q1705" s="7" t="s">
        <v>8325</v>
      </c>
      <c r="R1705" s="7" t="s">
        <v>8347</v>
      </c>
      <c r="S1705" s="13">
        <f t="shared" si="107"/>
        <v>42187.073344907403</v>
      </c>
      <c r="T1705" s="13">
        <f t="shared" si="106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6">
        <f t="shared" si="104"/>
        <v>0.65100000000000002</v>
      </c>
      <c r="P1706">
        <f t="shared" si="105"/>
        <v>118.36363636363636</v>
      </c>
      <c r="Q1706" s="7" t="s">
        <v>8325</v>
      </c>
      <c r="R1706" s="7" t="s">
        <v>8347</v>
      </c>
      <c r="S1706" s="13">
        <f t="shared" si="107"/>
        <v>42020.931400462963</v>
      </c>
      <c r="T1706" s="13">
        <f t="shared" si="106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6">
        <f t="shared" si="104"/>
        <v>0</v>
      </c>
      <c r="P1707" t="e">
        <f t="shared" si="105"/>
        <v>#DIV/0!</v>
      </c>
      <c r="Q1707" s="7" t="s">
        <v>8325</v>
      </c>
      <c r="R1707" s="7" t="s">
        <v>8347</v>
      </c>
      <c r="S1707" s="13">
        <f t="shared" si="107"/>
        <v>42244.808402777773</v>
      </c>
      <c r="T1707" s="13">
        <f t="shared" si="106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6">
        <f t="shared" si="104"/>
        <v>0</v>
      </c>
      <c r="P1708" t="e">
        <f t="shared" si="105"/>
        <v>#DIV/0!</v>
      </c>
      <c r="Q1708" s="7" t="s">
        <v>8325</v>
      </c>
      <c r="R1708" s="7" t="s">
        <v>8347</v>
      </c>
      <c r="S1708" s="13">
        <f t="shared" si="107"/>
        <v>42179.098055555551</v>
      </c>
      <c r="T1708" s="13">
        <f t="shared" si="106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6">
        <f t="shared" si="104"/>
        <v>9.74E-2</v>
      </c>
      <c r="P1709">
        <f t="shared" si="105"/>
        <v>54.111111111111114</v>
      </c>
      <c r="Q1709" s="7" t="s">
        <v>8325</v>
      </c>
      <c r="R1709" s="7" t="s">
        <v>8347</v>
      </c>
      <c r="S1709" s="13">
        <f t="shared" si="107"/>
        <v>42427.512673611105</v>
      </c>
      <c r="T1709" s="13">
        <f t="shared" si="106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6">
        <f t="shared" si="104"/>
        <v>0</v>
      </c>
      <c r="P1710" t="e">
        <f t="shared" si="105"/>
        <v>#DIV/0!</v>
      </c>
      <c r="Q1710" s="7" t="s">
        <v>8325</v>
      </c>
      <c r="R1710" s="7" t="s">
        <v>8347</v>
      </c>
      <c r="S1710" s="13">
        <f t="shared" si="107"/>
        <v>42451.658634259256</v>
      </c>
      <c r="T1710" s="13">
        <f t="shared" si="106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6">
        <f t="shared" si="104"/>
        <v>4.8571428571428571E-2</v>
      </c>
      <c r="P1711">
        <f t="shared" si="105"/>
        <v>21.25</v>
      </c>
      <c r="Q1711" s="7" t="s">
        <v>8325</v>
      </c>
      <c r="R1711" s="7" t="s">
        <v>8347</v>
      </c>
      <c r="S1711" s="13">
        <f t="shared" si="107"/>
        <v>41841.355486111112</v>
      </c>
      <c r="T1711" s="13">
        <f t="shared" si="106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6">
        <f t="shared" si="104"/>
        <v>6.7999999999999996E-3</v>
      </c>
      <c r="P1712">
        <f t="shared" si="105"/>
        <v>34</v>
      </c>
      <c r="Q1712" s="7" t="s">
        <v>8325</v>
      </c>
      <c r="R1712" s="7" t="s">
        <v>8347</v>
      </c>
      <c r="S1712" s="13">
        <f t="shared" si="107"/>
        <v>42341.382962962962</v>
      </c>
      <c r="T1712" s="13">
        <f t="shared" si="106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6">
        <f t="shared" si="104"/>
        <v>0.105</v>
      </c>
      <c r="P1713">
        <f t="shared" si="105"/>
        <v>525</v>
      </c>
      <c r="Q1713" s="7" t="s">
        <v>8325</v>
      </c>
      <c r="R1713" s="7" t="s">
        <v>8347</v>
      </c>
      <c r="S1713" s="13">
        <f t="shared" si="107"/>
        <v>41852.437893518516</v>
      </c>
      <c r="T1713" s="13">
        <f t="shared" si="106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6">
        <f t="shared" si="104"/>
        <v>0</v>
      </c>
      <c r="P1714" t="e">
        <f t="shared" si="105"/>
        <v>#DIV/0!</v>
      </c>
      <c r="Q1714" s="7" t="s">
        <v>8325</v>
      </c>
      <c r="R1714" s="7" t="s">
        <v>8347</v>
      </c>
      <c r="S1714" s="13">
        <f t="shared" si="107"/>
        <v>42125.705474537033</v>
      </c>
      <c r="T1714" s="13">
        <f t="shared" si="106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6">
        <f t="shared" si="104"/>
        <v>1.6666666666666666E-2</v>
      </c>
      <c r="P1715">
        <f t="shared" si="105"/>
        <v>50</v>
      </c>
      <c r="Q1715" s="7" t="s">
        <v>8325</v>
      </c>
      <c r="R1715" s="7" t="s">
        <v>8347</v>
      </c>
      <c r="S1715" s="13">
        <f t="shared" si="107"/>
        <v>41887.592731481483</v>
      </c>
      <c r="T1715" s="13">
        <f t="shared" si="106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6">
        <f t="shared" si="104"/>
        <v>7.868E-2</v>
      </c>
      <c r="P1716">
        <f t="shared" si="105"/>
        <v>115.70588235294117</v>
      </c>
      <c r="Q1716" s="7" t="s">
        <v>8325</v>
      </c>
      <c r="R1716" s="7" t="s">
        <v>8347</v>
      </c>
      <c r="S1716" s="13">
        <f t="shared" si="107"/>
        <v>42095.710196759253</v>
      </c>
      <c r="T1716" s="13">
        <f t="shared" si="106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6">
        <f t="shared" si="104"/>
        <v>2.2000000000000001E-3</v>
      </c>
      <c r="P1717">
        <f t="shared" si="105"/>
        <v>5.5</v>
      </c>
      <c r="Q1717" s="7" t="s">
        <v>8325</v>
      </c>
      <c r="R1717" s="7" t="s">
        <v>8347</v>
      </c>
      <c r="S1717" s="13">
        <f t="shared" si="107"/>
        <v>42064.009085648147</v>
      </c>
      <c r="T1717" s="13">
        <f t="shared" si="106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6">
        <f t="shared" si="104"/>
        <v>7.4999999999999997E-2</v>
      </c>
      <c r="P1718">
        <f t="shared" si="105"/>
        <v>50</v>
      </c>
      <c r="Q1718" s="7" t="s">
        <v>8325</v>
      </c>
      <c r="R1718" s="7" t="s">
        <v>8347</v>
      </c>
      <c r="S1718" s="13">
        <f t="shared" si="107"/>
        <v>42673.369201388887</v>
      </c>
      <c r="T1718" s="13">
        <f t="shared" si="106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6">
        <f t="shared" si="104"/>
        <v>0.42725880551301687</v>
      </c>
      <c r="P1719">
        <f t="shared" si="105"/>
        <v>34.024390243902438</v>
      </c>
      <c r="Q1719" s="7" t="s">
        <v>8325</v>
      </c>
      <c r="R1719" s="7" t="s">
        <v>8347</v>
      </c>
      <c r="S1719" s="13">
        <f t="shared" si="107"/>
        <v>42460.773587962962</v>
      </c>
      <c r="T1719" s="13">
        <f t="shared" si="106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6">
        <f t="shared" si="104"/>
        <v>2.142857142857143E-3</v>
      </c>
      <c r="P1720">
        <f t="shared" si="105"/>
        <v>37.5</v>
      </c>
      <c r="Q1720" s="7" t="s">
        <v>8325</v>
      </c>
      <c r="R1720" s="7" t="s">
        <v>8347</v>
      </c>
      <c r="S1720" s="13">
        <f t="shared" si="107"/>
        <v>42460.402187499996</v>
      </c>
      <c r="T1720" s="13">
        <f t="shared" si="106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6">
        <f t="shared" si="104"/>
        <v>8.7500000000000008E-3</v>
      </c>
      <c r="P1721">
        <f t="shared" si="105"/>
        <v>11.666666666666666</v>
      </c>
      <c r="Q1721" s="7" t="s">
        <v>8325</v>
      </c>
      <c r="R1721" s="7" t="s">
        <v>8347</v>
      </c>
      <c r="S1721" s="13">
        <f t="shared" si="107"/>
        <v>41869.326284722221</v>
      </c>
      <c r="T1721" s="13">
        <f t="shared" si="106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6">
        <f t="shared" si="104"/>
        <v>5.6250000000000001E-2</v>
      </c>
      <c r="P1722">
        <f t="shared" si="105"/>
        <v>28.125</v>
      </c>
      <c r="Q1722" s="7" t="s">
        <v>8325</v>
      </c>
      <c r="R1722" s="7" t="s">
        <v>8347</v>
      </c>
      <c r="S1722" s="13">
        <f t="shared" si="107"/>
        <v>41922.574895833335</v>
      </c>
      <c r="T1722" s="13">
        <f t="shared" si="106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6">
        <f t="shared" si="104"/>
        <v>0</v>
      </c>
      <c r="P1723" t="e">
        <f t="shared" si="105"/>
        <v>#DIV/0!</v>
      </c>
      <c r="Q1723" s="7" t="s">
        <v>8325</v>
      </c>
      <c r="R1723" s="7" t="s">
        <v>8347</v>
      </c>
      <c r="S1723" s="13">
        <f t="shared" si="107"/>
        <v>42319.25304398148</v>
      </c>
      <c r="T1723" s="13">
        <f t="shared" si="106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6">
        <f t="shared" si="104"/>
        <v>3.4722222222222224E-4</v>
      </c>
      <c r="P1724">
        <f t="shared" si="105"/>
        <v>1</v>
      </c>
      <c r="Q1724" s="7" t="s">
        <v>8325</v>
      </c>
      <c r="R1724" s="7" t="s">
        <v>8347</v>
      </c>
      <c r="S1724" s="13">
        <f t="shared" si="107"/>
        <v>42425.752650462957</v>
      </c>
      <c r="T1724" s="13">
        <f t="shared" si="106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6">
        <f t="shared" si="104"/>
        <v>6.5000000000000002E-2</v>
      </c>
      <c r="P1725">
        <f t="shared" si="105"/>
        <v>216.66666666666666</v>
      </c>
      <c r="Q1725" s="7" t="s">
        <v>8325</v>
      </c>
      <c r="R1725" s="7" t="s">
        <v>8347</v>
      </c>
      <c r="S1725" s="13">
        <f t="shared" si="107"/>
        <v>42129.617071759254</v>
      </c>
      <c r="T1725" s="13">
        <f t="shared" si="106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6">
        <f t="shared" si="104"/>
        <v>5.8333333333333336E-3</v>
      </c>
      <c r="P1726">
        <f t="shared" si="105"/>
        <v>8.75</v>
      </c>
      <c r="Q1726" s="7" t="s">
        <v>8325</v>
      </c>
      <c r="R1726" s="7" t="s">
        <v>8347</v>
      </c>
      <c r="S1726" s="13">
        <f t="shared" si="107"/>
        <v>41912.724097222221</v>
      </c>
      <c r="T1726" s="13">
        <f t="shared" si="106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6">
        <f t="shared" si="104"/>
        <v>0.10181818181818182</v>
      </c>
      <c r="P1727">
        <f t="shared" si="105"/>
        <v>62.222222222222221</v>
      </c>
      <c r="Q1727" s="7" t="s">
        <v>8325</v>
      </c>
      <c r="R1727" s="7" t="s">
        <v>8347</v>
      </c>
      <c r="S1727" s="13">
        <f t="shared" si="107"/>
        <v>41845.759826388887</v>
      </c>
      <c r="T1727" s="13">
        <f t="shared" si="106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6">
        <f t="shared" si="104"/>
        <v>0.33784615384615385</v>
      </c>
      <c r="P1728">
        <f t="shared" si="105"/>
        <v>137.25</v>
      </c>
      <c r="Q1728" s="7" t="s">
        <v>8325</v>
      </c>
      <c r="R1728" s="7" t="s">
        <v>8347</v>
      </c>
      <c r="S1728" s="13">
        <f t="shared" si="107"/>
        <v>41788.711388888885</v>
      </c>
      <c r="T1728" s="13">
        <f t="shared" si="106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6">
        <f t="shared" si="104"/>
        <v>3.3333333333333332E-4</v>
      </c>
      <c r="P1729">
        <f t="shared" si="105"/>
        <v>1</v>
      </c>
      <c r="Q1729" s="7" t="s">
        <v>8325</v>
      </c>
      <c r="R1729" s="7" t="s">
        <v>8347</v>
      </c>
      <c r="S1729" s="13">
        <f t="shared" si="107"/>
        <v>42044.719641203701</v>
      </c>
      <c r="T1729" s="13">
        <f t="shared" si="106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6">
        <f t="shared" ref="O1730:O1793" si="108">E1730/D1730</f>
        <v>0.68400000000000005</v>
      </c>
      <c r="P1730">
        <f t="shared" ref="P1730:P1793" si="109">E1730/L1730</f>
        <v>122.14285714285714</v>
      </c>
      <c r="Q1730" s="7" t="s">
        <v>8325</v>
      </c>
      <c r="R1730" s="7" t="s">
        <v>8347</v>
      </c>
      <c r="S1730" s="13">
        <f t="shared" si="107"/>
        <v>42268.417523148142</v>
      </c>
      <c r="T1730" s="13">
        <f t="shared" ref="T1730:T1793" si="110">(I1730/86400)+25569+(-5/24)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6">
        <f t="shared" si="108"/>
        <v>0</v>
      </c>
      <c r="P1731" t="e">
        <f t="shared" si="109"/>
        <v>#DIV/0!</v>
      </c>
      <c r="Q1731" s="7" t="s">
        <v>8325</v>
      </c>
      <c r="R1731" s="7" t="s">
        <v>8347</v>
      </c>
      <c r="S1731" s="13">
        <f t="shared" ref="S1731:S1794" si="111">(J1731/86400)+25569+(-5/24)</f>
        <v>42470.843819444439</v>
      </c>
      <c r="T1731" s="13">
        <f t="shared" si="110"/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6">
        <f t="shared" si="108"/>
        <v>0</v>
      </c>
      <c r="P1732" t="e">
        <f t="shared" si="109"/>
        <v>#DIV/0!</v>
      </c>
      <c r="Q1732" s="7" t="s">
        <v>8325</v>
      </c>
      <c r="R1732" s="7" t="s">
        <v>8347</v>
      </c>
      <c r="S1732" s="13">
        <f t="shared" si="111"/>
        <v>42271.879432870366</v>
      </c>
      <c r="T1732" s="13">
        <f t="shared" si="110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6">
        <f t="shared" si="108"/>
        <v>0</v>
      </c>
      <c r="P1733" t="e">
        <f t="shared" si="109"/>
        <v>#DIV/0!</v>
      </c>
      <c r="Q1733" s="7" t="s">
        <v>8325</v>
      </c>
      <c r="R1733" s="7" t="s">
        <v>8347</v>
      </c>
      <c r="S1733" s="13">
        <f t="shared" si="111"/>
        <v>42152.698518518511</v>
      </c>
      <c r="T1733" s="13">
        <f t="shared" si="110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6">
        <f t="shared" si="108"/>
        <v>0</v>
      </c>
      <c r="P1734" t="e">
        <f t="shared" si="109"/>
        <v>#DIV/0!</v>
      </c>
      <c r="Q1734" s="7" t="s">
        <v>8325</v>
      </c>
      <c r="R1734" s="7" t="s">
        <v>8347</v>
      </c>
      <c r="S1734" s="13">
        <f t="shared" si="111"/>
        <v>42325.475474537037</v>
      </c>
      <c r="T1734" s="13">
        <f t="shared" si="110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6">
        <f t="shared" si="108"/>
        <v>0</v>
      </c>
      <c r="P1735" t="e">
        <f t="shared" si="109"/>
        <v>#DIV/0!</v>
      </c>
      <c r="Q1735" s="7" t="s">
        <v>8325</v>
      </c>
      <c r="R1735" s="7" t="s">
        <v>8347</v>
      </c>
      <c r="S1735" s="13">
        <f t="shared" si="111"/>
        <v>42614.467291666668</v>
      </c>
      <c r="T1735" s="13">
        <f t="shared" si="110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6">
        <f t="shared" si="108"/>
        <v>2.2222222222222223E-4</v>
      </c>
      <c r="P1736">
        <f t="shared" si="109"/>
        <v>1</v>
      </c>
      <c r="Q1736" s="7" t="s">
        <v>8325</v>
      </c>
      <c r="R1736" s="7" t="s">
        <v>8347</v>
      </c>
      <c r="S1736" s="13">
        <f t="shared" si="111"/>
        <v>42101.828194444439</v>
      </c>
      <c r="T1736" s="13">
        <f t="shared" si="110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6">
        <f t="shared" si="108"/>
        <v>0.11</v>
      </c>
      <c r="P1737">
        <f t="shared" si="109"/>
        <v>55</v>
      </c>
      <c r="Q1737" s="7" t="s">
        <v>8325</v>
      </c>
      <c r="R1737" s="7" t="s">
        <v>8347</v>
      </c>
      <c r="S1737" s="13">
        <f t="shared" si="111"/>
        <v>42559.605844907404</v>
      </c>
      <c r="T1737" s="13">
        <f t="shared" si="110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6">
        <f t="shared" si="108"/>
        <v>7.3333333333333332E-3</v>
      </c>
      <c r="P1738">
        <f t="shared" si="109"/>
        <v>22</v>
      </c>
      <c r="Q1738" s="7" t="s">
        <v>8325</v>
      </c>
      <c r="R1738" s="7" t="s">
        <v>8347</v>
      </c>
      <c r="S1738" s="13">
        <f t="shared" si="111"/>
        <v>42286.65315972222</v>
      </c>
      <c r="T1738" s="13">
        <f t="shared" si="110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6">
        <f t="shared" si="108"/>
        <v>0.21249999999999999</v>
      </c>
      <c r="P1739">
        <f t="shared" si="109"/>
        <v>56.666666666666664</v>
      </c>
      <c r="Q1739" s="7" t="s">
        <v>8325</v>
      </c>
      <c r="R1739" s="7" t="s">
        <v>8347</v>
      </c>
      <c r="S1739" s="13">
        <f t="shared" si="111"/>
        <v>42175.740648148145</v>
      </c>
      <c r="T1739" s="13">
        <f t="shared" si="110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6">
        <f t="shared" si="108"/>
        <v>4.0000000000000001E-3</v>
      </c>
      <c r="P1740">
        <f t="shared" si="109"/>
        <v>20</v>
      </c>
      <c r="Q1740" s="7" t="s">
        <v>8325</v>
      </c>
      <c r="R1740" s="7" t="s">
        <v>8347</v>
      </c>
      <c r="S1740" s="13">
        <f t="shared" si="111"/>
        <v>41884.665995370371</v>
      </c>
      <c r="T1740" s="13">
        <f t="shared" si="110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6">
        <f t="shared" si="108"/>
        <v>1E-3</v>
      </c>
      <c r="P1741">
        <f t="shared" si="109"/>
        <v>1</v>
      </c>
      <c r="Q1741" s="7" t="s">
        <v>8325</v>
      </c>
      <c r="R1741" s="7" t="s">
        <v>8347</v>
      </c>
      <c r="S1741" s="13">
        <f t="shared" si="111"/>
        <v>42435.665879629632</v>
      </c>
      <c r="T1741" s="13">
        <f t="shared" si="110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6">
        <f t="shared" si="108"/>
        <v>0</v>
      </c>
      <c r="P1742" t="e">
        <f t="shared" si="109"/>
        <v>#DIV/0!</v>
      </c>
      <c r="Q1742" s="7" t="s">
        <v>8325</v>
      </c>
      <c r="R1742" s="7" t="s">
        <v>8347</v>
      </c>
      <c r="S1742" s="13">
        <f t="shared" si="111"/>
        <v>42171.609050925923</v>
      </c>
      <c r="T1742" s="13">
        <f t="shared" si="110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6">
        <f t="shared" si="108"/>
        <v>1.1083333333333334</v>
      </c>
      <c r="P1743">
        <f t="shared" si="109"/>
        <v>25.576923076923077</v>
      </c>
      <c r="Q1743" s="7" t="s">
        <v>8338</v>
      </c>
      <c r="R1743" s="7" t="s">
        <v>8339</v>
      </c>
      <c r="S1743" s="13">
        <f t="shared" si="111"/>
        <v>42120.419803240737</v>
      </c>
      <c r="T1743" s="13">
        <f t="shared" si="110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6">
        <f t="shared" si="108"/>
        <v>1.0874999999999999</v>
      </c>
      <c r="P1744">
        <f t="shared" si="109"/>
        <v>63.970588235294116</v>
      </c>
      <c r="Q1744" s="7" t="s">
        <v>8338</v>
      </c>
      <c r="R1744" s="7" t="s">
        <v>8339</v>
      </c>
      <c r="S1744" s="13">
        <f t="shared" si="111"/>
        <v>42710.668634259258</v>
      </c>
      <c r="T1744" s="13">
        <f t="shared" si="110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6">
        <f t="shared" si="108"/>
        <v>1.0041666666666667</v>
      </c>
      <c r="P1745">
        <f t="shared" si="109"/>
        <v>89.925373134328353</v>
      </c>
      <c r="Q1745" s="7" t="s">
        <v>8338</v>
      </c>
      <c r="R1745" s="7" t="s">
        <v>8339</v>
      </c>
      <c r="S1745" s="13">
        <f t="shared" si="111"/>
        <v>42586.717303240737</v>
      </c>
      <c r="T1745" s="13">
        <f t="shared" si="110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6">
        <f t="shared" si="108"/>
        <v>1.1845454545454546</v>
      </c>
      <c r="P1746">
        <f t="shared" si="109"/>
        <v>93.071428571428569</v>
      </c>
      <c r="Q1746" s="7" t="s">
        <v>8338</v>
      </c>
      <c r="R1746" s="7" t="s">
        <v>8339</v>
      </c>
      <c r="S1746" s="13">
        <f t="shared" si="111"/>
        <v>42026.396724537037</v>
      </c>
      <c r="T1746" s="13">
        <f t="shared" si="110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6">
        <f t="shared" si="108"/>
        <v>1.1401428571428571</v>
      </c>
      <c r="P1747">
        <f t="shared" si="109"/>
        <v>89.674157303370791</v>
      </c>
      <c r="Q1747" s="7" t="s">
        <v>8338</v>
      </c>
      <c r="R1747" s="7" t="s">
        <v>8339</v>
      </c>
      <c r="S1747" s="13">
        <f t="shared" si="111"/>
        <v>42690.051365740735</v>
      </c>
      <c r="T1747" s="13">
        <f t="shared" si="110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6">
        <f t="shared" si="108"/>
        <v>1.4810000000000001</v>
      </c>
      <c r="P1748">
        <f t="shared" si="109"/>
        <v>207.61682242990653</v>
      </c>
      <c r="Q1748" s="7" t="s">
        <v>8338</v>
      </c>
      <c r="R1748" s="7" t="s">
        <v>8339</v>
      </c>
      <c r="S1748" s="13">
        <f t="shared" si="111"/>
        <v>42667.968368055554</v>
      </c>
      <c r="T1748" s="13">
        <f t="shared" si="110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6">
        <f t="shared" si="108"/>
        <v>1.0495555555555556</v>
      </c>
      <c r="P1749">
        <f t="shared" si="109"/>
        <v>59.408805031446541</v>
      </c>
      <c r="Q1749" s="7" t="s">
        <v>8338</v>
      </c>
      <c r="R1749" s="7" t="s">
        <v>8339</v>
      </c>
      <c r="S1749" s="13">
        <f t="shared" si="111"/>
        <v>42292.22719907407</v>
      </c>
      <c r="T1749" s="13">
        <f t="shared" si="110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6">
        <f t="shared" si="108"/>
        <v>1.29948</v>
      </c>
      <c r="P1750">
        <f t="shared" si="109"/>
        <v>358.97237569060775</v>
      </c>
      <c r="Q1750" s="7" t="s">
        <v>8338</v>
      </c>
      <c r="R1750" s="7" t="s">
        <v>8339</v>
      </c>
      <c r="S1750" s="13">
        <f t="shared" si="111"/>
        <v>42219.742395833331</v>
      </c>
      <c r="T1750" s="13">
        <f t="shared" si="110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6">
        <f t="shared" si="108"/>
        <v>1.2348756218905472</v>
      </c>
      <c r="P1751">
        <f t="shared" si="109"/>
        <v>94.736641221374043</v>
      </c>
      <c r="Q1751" s="7" t="s">
        <v>8338</v>
      </c>
      <c r="R1751" s="7" t="s">
        <v>8339</v>
      </c>
      <c r="S1751" s="13">
        <f t="shared" si="111"/>
        <v>42758.767604166664</v>
      </c>
      <c r="T1751" s="13">
        <f t="shared" si="110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6">
        <f t="shared" si="108"/>
        <v>2.0162</v>
      </c>
      <c r="P1752">
        <f t="shared" si="109"/>
        <v>80.647999999999996</v>
      </c>
      <c r="Q1752" s="7" t="s">
        <v>8338</v>
      </c>
      <c r="R1752" s="7" t="s">
        <v>8339</v>
      </c>
      <c r="S1752" s="13">
        <f t="shared" si="111"/>
        <v>42454.628518518519</v>
      </c>
      <c r="T1752" s="13">
        <f t="shared" si="110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6">
        <f t="shared" si="108"/>
        <v>1.0289999999999999</v>
      </c>
      <c r="P1753">
        <f t="shared" si="109"/>
        <v>168.68852459016392</v>
      </c>
      <c r="Q1753" s="7" t="s">
        <v>8338</v>
      </c>
      <c r="R1753" s="7" t="s">
        <v>8339</v>
      </c>
      <c r="S1753" s="13">
        <f t="shared" si="111"/>
        <v>42052.573182870365</v>
      </c>
      <c r="T1753" s="13">
        <f t="shared" si="110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6">
        <f t="shared" si="108"/>
        <v>2.6016666666666666</v>
      </c>
      <c r="P1754">
        <f t="shared" si="109"/>
        <v>34.68888888888889</v>
      </c>
      <c r="Q1754" s="7" t="s">
        <v>8338</v>
      </c>
      <c r="R1754" s="7" t="s">
        <v>8339</v>
      </c>
      <c r="S1754" s="13">
        <f t="shared" si="111"/>
        <v>42627.044930555552</v>
      </c>
      <c r="T1754" s="13">
        <f t="shared" si="110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6">
        <f t="shared" si="108"/>
        <v>1.08</v>
      </c>
      <c r="P1755">
        <f t="shared" si="109"/>
        <v>462.85714285714283</v>
      </c>
      <c r="Q1755" s="7" t="s">
        <v>8338</v>
      </c>
      <c r="R1755" s="7" t="s">
        <v>8339</v>
      </c>
      <c r="S1755" s="13">
        <f t="shared" si="111"/>
        <v>42420.541296296295</v>
      </c>
      <c r="T1755" s="13">
        <f t="shared" si="110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6">
        <f t="shared" si="108"/>
        <v>1.1052941176470588</v>
      </c>
      <c r="P1756">
        <f t="shared" si="109"/>
        <v>104.38888888888889</v>
      </c>
      <c r="Q1756" s="7" t="s">
        <v>8338</v>
      </c>
      <c r="R1756" s="7" t="s">
        <v>8339</v>
      </c>
      <c r="S1756" s="13">
        <f t="shared" si="111"/>
        <v>42067.668437499997</v>
      </c>
      <c r="T1756" s="13">
        <f t="shared" si="110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6">
        <f t="shared" si="108"/>
        <v>1.2</v>
      </c>
      <c r="P1757">
        <f t="shared" si="109"/>
        <v>7.5</v>
      </c>
      <c r="Q1757" s="7" t="s">
        <v>8338</v>
      </c>
      <c r="R1757" s="7" t="s">
        <v>8339</v>
      </c>
      <c r="S1757" s="13">
        <f t="shared" si="111"/>
        <v>42252.580567129626</v>
      </c>
      <c r="T1757" s="13">
        <f t="shared" si="110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6">
        <f t="shared" si="108"/>
        <v>1.0282909090909091</v>
      </c>
      <c r="P1758">
        <f t="shared" si="109"/>
        <v>47.13</v>
      </c>
      <c r="Q1758" s="7" t="s">
        <v>8338</v>
      </c>
      <c r="R1758" s="7" t="s">
        <v>8339</v>
      </c>
      <c r="S1758" s="13">
        <f t="shared" si="111"/>
        <v>42570.959131944437</v>
      </c>
      <c r="T1758" s="13">
        <f t="shared" si="110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6">
        <f t="shared" si="108"/>
        <v>1.1599999999999999</v>
      </c>
      <c r="P1759">
        <f t="shared" si="109"/>
        <v>414.28571428571428</v>
      </c>
      <c r="Q1759" s="7" t="s">
        <v>8338</v>
      </c>
      <c r="R1759" s="7" t="s">
        <v>8339</v>
      </c>
      <c r="S1759" s="13">
        <f t="shared" si="111"/>
        <v>42733.619016203702</v>
      </c>
      <c r="T1759" s="13">
        <f t="shared" si="110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6">
        <f t="shared" si="108"/>
        <v>1.147</v>
      </c>
      <c r="P1760">
        <f t="shared" si="109"/>
        <v>42.481481481481481</v>
      </c>
      <c r="Q1760" s="7" t="s">
        <v>8338</v>
      </c>
      <c r="R1760" s="7" t="s">
        <v>8339</v>
      </c>
      <c r="S1760" s="13">
        <f t="shared" si="111"/>
        <v>42505.74759259259</v>
      </c>
      <c r="T1760" s="13">
        <f t="shared" si="110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6">
        <f t="shared" si="108"/>
        <v>1.0660000000000001</v>
      </c>
      <c r="P1761">
        <f t="shared" si="109"/>
        <v>108.77551020408163</v>
      </c>
      <c r="Q1761" s="7" t="s">
        <v>8338</v>
      </c>
      <c r="R1761" s="7" t="s">
        <v>8339</v>
      </c>
      <c r="S1761" s="13">
        <f t="shared" si="111"/>
        <v>42068.620706018519</v>
      </c>
      <c r="T1761" s="13">
        <f t="shared" si="110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6">
        <f t="shared" si="108"/>
        <v>1.6544000000000001</v>
      </c>
      <c r="P1762">
        <f t="shared" si="109"/>
        <v>81.098039215686271</v>
      </c>
      <c r="Q1762" s="7" t="s">
        <v>8338</v>
      </c>
      <c r="R1762" s="7" t="s">
        <v>8339</v>
      </c>
      <c r="S1762" s="13">
        <f t="shared" si="111"/>
        <v>42405.464270833334</v>
      </c>
      <c r="T1762" s="13">
        <f t="shared" si="110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6">
        <f t="shared" si="108"/>
        <v>1.55</v>
      </c>
      <c r="P1763">
        <f t="shared" si="109"/>
        <v>51.666666666666664</v>
      </c>
      <c r="Q1763" s="7" t="s">
        <v>8338</v>
      </c>
      <c r="R1763" s="7" t="s">
        <v>8339</v>
      </c>
      <c r="S1763" s="13">
        <f t="shared" si="111"/>
        <v>42209.359490740739</v>
      </c>
      <c r="T1763" s="13">
        <f t="shared" si="110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6">
        <f t="shared" si="108"/>
        <v>8.85</v>
      </c>
      <c r="P1764">
        <f t="shared" si="109"/>
        <v>35.4</v>
      </c>
      <c r="Q1764" s="7" t="s">
        <v>8338</v>
      </c>
      <c r="R1764" s="7" t="s">
        <v>8339</v>
      </c>
      <c r="S1764" s="13">
        <f t="shared" si="111"/>
        <v>42410.773668981477</v>
      </c>
      <c r="T1764" s="13">
        <f t="shared" si="110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6">
        <f t="shared" si="108"/>
        <v>1.0190833333333333</v>
      </c>
      <c r="P1765">
        <f t="shared" si="109"/>
        <v>103.63559322033899</v>
      </c>
      <c r="Q1765" s="7" t="s">
        <v>8338</v>
      </c>
      <c r="R1765" s="7" t="s">
        <v>8339</v>
      </c>
      <c r="S1765" s="13">
        <f t="shared" si="111"/>
        <v>42636.660185185181</v>
      </c>
      <c r="T1765" s="13">
        <f t="shared" si="110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6">
        <f t="shared" si="108"/>
        <v>0.19600000000000001</v>
      </c>
      <c r="P1766">
        <f t="shared" si="109"/>
        <v>55.282051282051285</v>
      </c>
      <c r="Q1766" s="7" t="s">
        <v>8338</v>
      </c>
      <c r="R1766" s="7" t="s">
        <v>8339</v>
      </c>
      <c r="S1766" s="13">
        <f t="shared" si="111"/>
        <v>41825.27753472222</v>
      </c>
      <c r="T1766" s="13">
        <f t="shared" si="110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6">
        <f t="shared" si="108"/>
        <v>0.59467839999999994</v>
      </c>
      <c r="P1767">
        <f t="shared" si="109"/>
        <v>72.16970873786407</v>
      </c>
      <c r="Q1767" s="7" t="s">
        <v>8338</v>
      </c>
      <c r="R1767" s="7" t="s">
        <v>8339</v>
      </c>
      <c r="S1767" s="13">
        <f t="shared" si="111"/>
        <v>41834.772129629629</v>
      </c>
      <c r="T1767" s="13">
        <f t="shared" si="110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6">
        <f t="shared" si="108"/>
        <v>0</v>
      </c>
      <c r="P1768" t="e">
        <f t="shared" si="109"/>
        <v>#DIV/0!</v>
      </c>
      <c r="Q1768" s="7" t="s">
        <v>8338</v>
      </c>
      <c r="R1768" s="7" t="s">
        <v>8339</v>
      </c>
      <c r="S1768" s="13">
        <f t="shared" si="111"/>
        <v>41855.65148148148</v>
      </c>
      <c r="T1768" s="13">
        <f t="shared" si="110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6">
        <f t="shared" si="108"/>
        <v>0.4572</v>
      </c>
      <c r="P1769">
        <f t="shared" si="109"/>
        <v>58.615384615384613</v>
      </c>
      <c r="Q1769" s="7" t="s">
        <v>8338</v>
      </c>
      <c r="R1769" s="7" t="s">
        <v>8339</v>
      </c>
      <c r="S1769" s="13">
        <f t="shared" si="111"/>
        <v>41824.450046296297</v>
      </c>
      <c r="T1769" s="13">
        <f t="shared" si="110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6">
        <f t="shared" si="108"/>
        <v>3.7400000000000003E-2</v>
      </c>
      <c r="P1770">
        <f t="shared" si="109"/>
        <v>12.466666666666667</v>
      </c>
      <c r="Q1770" s="7" t="s">
        <v>8338</v>
      </c>
      <c r="R1770" s="7" t="s">
        <v>8339</v>
      </c>
      <c r="S1770" s="13">
        <f t="shared" si="111"/>
        <v>41849.352361111109</v>
      </c>
      <c r="T1770" s="13">
        <f t="shared" si="110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6">
        <f t="shared" si="108"/>
        <v>2.7025E-2</v>
      </c>
      <c r="P1771">
        <f t="shared" si="109"/>
        <v>49.136363636363633</v>
      </c>
      <c r="Q1771" s="7" t="s">
        <v>8338</v>
      </c>
      <c r="R1771" s="7" t="s">
        <v>8339</v>
      </c>
      <c r="S1771" s="13">
        <f t="shared" si="111"/>
        <v>41987.610636574071</v>
      </c>
      <c r="T1771" s="13">
        <f t="shared" si="110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6">
        <f t="shared" si="108"/>
        <v>0.56514285714285717</v>
      </c>
      <c r="P1772">
        <f t="shared" si="109"/>
        <v>150.5</v>
      </c>
      <c r="Q1772" s="7" t="s">
        <v>8338</v>
      </c>
      <c r="R1772" s="7" t="s">
        <v>8339</v>
      </c>
      <c r="S1772" s="13">
        <f t="shared" si="111"/>
        <v>41891.571689814817</v>
      </c>
      <c r="T1772" s="13">
        <f t="shared" si="110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6">
        <f t="shared" si="108"/>
        <v>0.21309523809523809</v>
      </c>
      <c r="P1773">
        <f t="shared" si="109"/>
        <v>35.799999999999997</v>
      </c>
      <c r="Q1773" s="7" t="s">
        <v>8338</v>
      </c>
      <c r="R1773" s="7" t="s">
        <v>8339</v>
      </c>
      <c r="S1773" s="13">
        <f t="shared" si="111"/>
        <v>41905.771296296291</v>
      </c>
      <c r="T1773" s="13">
        <f t="shared" si="110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6">
        <f t="shared" si="108"/>
        <v>0.156</v>
      </c>
      <c r="P1774">
        <f t="shared" si="109"/>
        <v>45.157894736842103</v>
      </c>
      <c r="Q1774" s="7" t="s">
        <v>8338</v>
      </c>
      <c r="R1774" s="7" t="s">
        <v>8339</v>
      </c>
      <c r="S1774" s="13">
        <f t="shared" si="111"/>
        <v>41766.509675925925</v>
      </c>
      <c r="T1774" s="13">
        <f t="shared" si="110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6">
        <f t="shared" si="108"/>
        <v>6.2566666666666673E-2</v>
      </c>
      <c r="P1775">
        <f t="shared" si="109"/>
        <v>98.78947368421052</v>
      </c>
      <c r="Q1775" s="7" t="s">
        <v>8338</v>
      </c>
      <c r="R1775" s="7" t="s">
        <v>8339</v>
      </c>
      <c r="S1775" s="13">
        <f t="shared" si="111"/>
        <v>41978.552060185182</v>
      </c>
      <c r="T1775" s="13">
        <f t="shared" si="110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6">
        <f t="shared" si="108"/>
        <v>0.4592</v>
      </c>
      <c r="P1776">
        <f t="shared" si="109"/>
        <v>88.307692307692307</v>
      </c>
      <c r="Q1776" s="7" t="s">
        <v>8338</v>
      </c>
      <c r="R1776" s="7" t="s">
        <v>8339</v>
      </c>
      <c r="S1776" s="13">
        <f t="shared" si="111"/>
        <v>41930.010324074072</v>
      </c>
      <c r="T1776" s="13">
        <f t="shared" si="110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6">
        <f t="shared" si="108"/>
        <v>0.65101538461538466</v>
      </c>
      <c r="P1777">
        <f t="shared" si="109"/>
        <v>170.62903225806451</v>
      </c>
      <c r="Q1777" s="7" t="s">
        <v>8338</v>
      </c>
      <c r="R1777" s="7" t="s">
        <v>8339</v>
      </c>
      <c r="S1777" s="13">
        <f t="shared" si="111"/>
        <v>41891.768055555549</v>
      </c>
      <c r="T1777" s="13">
        <f t="shared" si="110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6">
        <f t="shared" si="108"/>
        <v>6.7000000000000004E-2</v>
      </c>
      <c r="P1778">
        <f t="shared" si="109"/>
        <v>83.75</v>
      </c>
      <c r="Q1778" s="7" t="s">
        <v>8338</v>
      </c>
      <c r="R1778" s="7" t="s">
        <v>8339</v>
      </c>
      <c r="S1778" s="13">
        <f t="shared" si="111"/>
        <v>41905.748506944445</v>
      </c>
      <c r="T1778" s="13">
        <f t="shared" si="110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6">
        <f t="shared" si="108"/>
        <v>0.135625</v>
      </c>
      <c r="P1779">
        <f t="shared" si="109"/>
        <v>65.099999999999994</v>
      </c>
      <c r="Q1779" s="7" t="s">
        <v>8338</v>
      </c>
      <c r="R1779" s="7" t="s">
        <v>8339</v>
      </c>
      <c r="S1779" s="13">
        <f t="shared" si="111"/>
        <v>42025.14876157407</v>
      </c>
      <c r="T1779" s="13">
        <f t="shared" si="110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6">
        <f t="shared" si="108"/>
        <v>1.9900000000000001E-2</v>
      </c>
      <c r="P1780">
        <f t="shared" si="109"/>
        <v>66.333333333333329</v>
      </c>
      <c r="Q1780" s="7" t="s">
        <v>8338</v>
      </c>
      <c r="R1780" s="7" t="s">
        <v>8339</v>
      </c>
      <c r="S1780" s="13">
        <f t="shared" si="111"/>
        <v>42045.655034722215</v>
      </c>
      <c r="T1780" s="13">
        <f t="shared" si="110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6">
        <f t="shared" si="108"/>
        <v>0.36236363636363639</v>
      </c>
      <c r="P1781">
        <f t="shared" si="109"/>
        <v>104.89473684210526</v>
      </c>
      <c r="Q1781" s="7" t="s">
        <v>8338</v>
      </c>
      <c r="R1781" s="7" t="s">
        <v>8339</v>
      </c>
      <c r="S1781" s="13">
        <f t="shared" si="111"/>
        <v>42585.483564814807</v>
      </c>
      <c r="T1781" s="13">
        <f t="shared" si="110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6">
        <f t="shared" si="108"/>
        <v>0.39743333333333336</v>
      </c>
      <c r="P1782">
        <f t="shared" si="109"/>
        <v>78.440789473684205</v>
      </c>
      <c r="Q1782" s="7" t="s">
        <v>8338</v>
      </c>
      <c r="R1782" s="7" t="s">
        <v>8339</v>
      </c>
      <c r="S1782" s="13">
        <f t="shared" si="111"/>
        <v>42493.392476851848</v>
      </c>
      <c r="T1782" s="13">
        <f t="shared" si="110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6">
        <f t="shared" si="108"/>
        <v>0.25763636363636366</v>
      </c>
      <c r="P1783">
        <f t="shared" si="109"/>
        <v>59.041666666666664</v>
      </c>
      <c r="Q1783" s="7" t="s">
        <v>8338</v>
      </c>
      <c r="R1783" s="7" t="s">
        <v>8339</v>
      </c>
      <c r="S1783" s="13">
        <f t="shared" si="111"/>
        <v>42597.409085648142</v>
      </c>
      <c r="T1783" s="13">
        <f t="shared" si="110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6">
        <f t="shared" si="108"/>
        <v>0.15491428571428573</v>
      </c>
      <c r="P1784">
        <f t="shared" si="109"/>
        <v>71.34210526315789</v>
      </c>
      <c r="Q1784" s="7" t="s">
        <v>8338</v>
      </c>
      <c r="R1784" s="7" t="s">
        <v>8339</v>
      </c>
      <c r="S1784" s="13">
        <f t="shared" si="111"/>
        <v>42388.366770833331</v>
      </c>
      <c r="T1784" s="13">
        <f t="shared" si="110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6">
        <f t="shared" si="108"/>
        <v>0.236925</v>
      </c>
      <c r="P1785">
        <f t="shared" si="109"/>
        <v>51.227027027027027</v>
      </c>
      <c r="Q1785" s="7" t="s">
        <v>8338</v>
      </c>
      <c r="R1785" s="7" t="s">
        <v>8339</v>
      </c>
      <c r="S1785" s="13">
        <f t="shared" si="111"/>
        <v>42115.741643518515</v>
      </c>
      <c r="T1785" s="13">
        <f t="shared" si="110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6">
        <f t="shared" si="108"/>
        <v>0.39760000000000001</v>
      </c>
      <c r="P1786">
        <f t="shared" si="109"/>
        <v>60.242424242424242</v>
      </c>
      <c r="Q1786" s="7" t="s">
        <v>8338</v>
      </c>
      <c r="R1786" s="7" t="s">
        <v>8339</v>
      </c>
      <c r="S1786" s="13">
        <f t="shared" si="111"/>
        <v>42003.447222222218</v>
      </c>
      <c r="T1786" s="13">
        <f t="shared" si="110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6">
        <f t="shared" si="108"/>
        <v>0.20220833333333332</v>
      </c>
      <c r="P1787">
        <f t="shared" si="109"/>
        <v>44.935185185185183</v>
      </c>
      <c r="Q1787" s="7" t="s">
        <v>8338</v>
      </c>
      <c r="R1787" s="7" t="s">
        <v>8339</v>
      </c>
      <c r="S1787" s="13">
        <f t="shared" si="111"/>
        <v>41896.926562499997</v>
      </c>
      <c r="T1787" s="13">
        <f t="shared" si="110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6">
        <f t="shared" si="108"/>
        <v>0.47631578947368419</v>
      </c>
      <c r="P1788">
        <f t="shared" si="109"/>
        <v>31.206896551724139</v>
      </c>
      <c r="Q1788" s="7" t="s">
        <v>8338</v>
      </c>
      <c r="R1788" s="7" t="s">
        <v>8339</v>
      </c>
      <c r="S1788" s="13">
        <f t="shared" si="111"/>
        <v>41958.342326388891</v>
      </c>
      <c r="T1788" s="13">
        <f t="shared" si="110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6">
        <f t="shared" si="108"/>
        <v>0.15329999999999999</v>
      </c>
      <c r="P1789">
        <f t="shared" si="109"/>
        <v>63.875</v>
      </c>
      <c r="Q1789" s="7" t="s">
        <v>8338</v>
      </c>
      <c r="R1789" s="7" t="s">
        <v>8339</v>
      </c>
      <c r="S1789" s="13">
        <f t="shared" si="111"/>
        <v>42068.447187499994</v>
      </c>
      <c r="T1789" s="13">
        <f t="shared" si="110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6">
        <f t="shared" si="108"/>
        <v>1.3818181818181818E-2</v>
      </c>
      <c r="P1790">
        <f t="shared" si="109"/>
        <v>19</v>
      </c>
      <c r="Q1790" s="7" t="s">
        <v>8338</v>
      </c>
      <c r="R1790" s="7" t="s">
        <v>8339</v>
      </c>
      <c r="S1790" s="13">
        <f t="shared" si="111"/>
        <v>41913.740069444444</v>
      </c>
      <c r="T1790" s="13">
        <f t="shared" si="110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6">
        <f t="shared" si="108"/>
        <v>5.0000000000000001E-3</v>
      </c>
      <c r="P1791">
        <f t="shared" si="109"/>
        <v>10</v>
      </c>
      <c r="Q1791" s="7" t="s">
        <v>8338</v>
      </c>
      <c r="R1791" s="7" t="s">
        <v>8339</v>
      </c>
      <c r="S1791" s="13">
        <f t="shared" si="111"/>
        <v>41956.041701388887</v>
      </c>
      <c r="T1791" s="13">
        <f t="shared" si="110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6">
        <f t="shared" si="108"/>
        <v>4.9575757575757579E-2</v>
      </c>
      <c r="P1792">
        <f t="shared" si="109"/>
        <v>109.06666666666666</v>
      </c>
      <c r="Q1792" s="7" t="s">
        <v>8338</v>
      </c>
      <c r="R1792" s="7" t="s">
        <v>8339</v>
      </c>
      <c r="S1792" s="13">
        <f t="shared" si="111"/>
        <v>42010.466180555552</v>
      </c>
      <c r="T1792" s="13">
        <f t="shared" si="110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6">
        <f t="shared" si="108"/>
        <v>3.5666666666666666E-2</v>
      </c>
      <c r="P1793">
        <f t="shared" si="109"/>
        <v>26.75</v>
      </c>
      <c r="Q1793" s="7" t="s">
        <v>8338</v>
      </c>
      <c r="R1793" s="7" t="s">
        <v>8339</v>
      </c>
      <c r="S1793" s="13">
        <f t="shared" si="111"/>
        <v>41973.532002314816</v>
      </c>
      <c r="T1793" s="13">
        <f t="shared" si="110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6">
        <f t="shared" ref="O1794:O1857" si="112">E1794/D1794</f>
        <v>0.61124000000000001</v>
      </c>
      <c r="P1794">
        <f t="shared" ref="P1794:P1857" si="113">E1794/L1794</f>
        <v>109.93525179856115</v>
      </c>
      <c r="Q1794" s="7" t="s">
        <v>8338</v>
      </c>
      <c r="R1794" s="7" t="s">
        <v>8339</v>
      </c>
      <c r="S1794" s="13">
        <f t="shared" si="111"/>
        <v>42188.822708333326</v>
      </c>
      <c r="T1794" s="13">
        <f t="shared" ref="T1794:T1857" si="114">(I1794/86400)+25569+(-5/24)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6">
        <f t="shared" si="112"/>
        <v>1.3333333333333334E-2</v>
      </c>
      <c r="P1795">
        <f t="shared" si="113"/>
        <v>20</v>
      </c>
      <c r="Q1795" s="7" t="s">
        <v>8338</v>
      </c>
      <c r="R1795" s="7" t="s">
        <v>8339</v>
      </c>
      <c r="S1795" s="13">
        <f t="shared" ref="S1795:S1858" si="115">(J1795/86400)+25569+(-5/24)</f>
        <v>41940.683333333327</v>
      </c>
      <c r="T1795" s="13">
        <f t="shared" si="114"/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6">
        <f t="shared" si="112"/>
        <v>0.11077777777777778</v>
      </c>
      <c r="P1796">
        <f t="shared" si="113"/>
        <v>55.388888888888886</v>
      </c>
      <c r="Q1796" s="7" t="s">
        <v>8338</v>
      </c>
      <c r="R1796" s="7" t="s">
        <v>8339</v>
      </c>
      <c r="S1796" s="13">
        <f t="shared" si="115"/>
        <v>42011.342847222222</v>
      </c>
      <c r="T1796" s="13">
        <f t="shared" si="114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6">
        <f t="shared" si="112"/>
        <v>0.38735714285714284</v>
      </c>
      <c r="P1797">
        <f t="shared" si="113"/>
        <v>133.90123456790124</v>
      </c>
      <c r="Q1797" s="7" t="s">
        <v>8338</v>
      </c>
      <c r="R1797" s="7" t="s">
        <v>8339</v>
      </c>
      <c r="S1797" s="13">
        <f t="shared" si="115"/>
        <v>42628.080335648141</v>
      </c>
      <c r="T1797" s="13">
        <f t="shared" si="114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6">
        <f t="shared" si="112"/>
        <v>0.22052631578947368</v>
      </c>
      <c r="P1798">
        <f t="shared" si="113"/>
        <v>48.720930232558139</v>
      </c>
      <c r="Q1798" s="7" t="s">
        <v>8338</v>
      </c>
      <c r="R1798" s="7" t="s">
        <v>8339</v>
      </c>
      <c r="S1798" s="13">
        <f t="shared" si="115"/>
        <v>42515.231087962959</v>
      </c>
      <c r="T1798" s="13">
        <f t="shared" si="114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6">
        <f t="shared" si="112"/>
        <v>0.67549999999999999</v>
      </c>
      <c r="P1799">
        <f t="shared" si="113"/>
        <v>48.25</v>
      </c>
      <c r="Q1799" s="7" t="s">
        <v>8338</v>
      </c>
      <c r="R1799" s="7" t="s">
        <v>8339</v>
      </c>
      <c r="S1799" s="13">
        <f t="shared" si="115"/>
        <v>42689.360983796294</v>
      </c>
      <c r="T1799" s="13">
        <f t="shared" si="114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6">
        <f t="shared" si="112"/>
        <v>0.136375</v>
      </c>
      <c r="P1800">
        <f t="shared" si="113"/>
        <v>58.972972972972975</v>
      </c>
      <c r="Q1800" s="7" t="s">
        <v>8338</v>
      </c>
      <c r="R1800" s="7" t="s">
        <v>8339</v>
      </c>
      <c r="S1800" s="13">
        <f t="shared" si="115"/>
        <v>42344.118437499994</v>
      </c>
      <c r="T1800" s="13">
        <f t="shared" si="114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6">
        <f t="shared" si="112"/>
        <v>1.7457500000000001E-2</v>
      </c>
      <c r="P1801">
        <f t="shared" si="113"/>
        <v>11.638333333333334</v>
      </c>
      <c r="Q1801" s="7" t="s">
        <v>8338</v>
      </c>
      <c r="R1801" s="7" t="s">
        <v>8339</v>
      </c>
      <c r="S1801" s="13">
        <f t="shared" si="115"/>
        <v>41934.634351851848</v>
      </c>
      <c r="T1801" s="13">
        <f t="shared" si="114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6">
        <f t="shared" si="112"/>
        <v>0.20449632511889321</v>
      </c>
      <c r="P1802">
        <f t="shared" si="113"/>
        <v>83.716814159292042</v>
      </c>
      <c r="Q1802" s="7" t="s">
        <v>8338</v>
      </c>
      <c r="R1802" s="7" t="s">
        <v>8339</v>
      </c>
      <c r="S1802" s="13">
        <f t="shared" si="115"/>
        <v>42623.397800925923</v>
      </c>
      <c r="T1802" s="13">
        <f t="shared" si="114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6">
        <f t="shared" si="112"/>
        <v>0.13852941176470587</v>
      </c>
      <c r="P1803">
        <f t="shared" si="113"/>
        <v>63.648648648648646</v>
      </c>
      <c r="Q1803" s="7" t="s">
        <v>8338</v>
      </c>
      <c r="R1803" s="7" t="s">
        <v>8339</v>
      </c>
      <c r="S1803" s="13">
        <f t="shared" si="115"/>
        <v>42321.452175925922</v>
      </c>
      <c r="T1803" s="13">
        <f t="shared" si="114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6">
        <f t="shared" si="112"/>
        <v>0.48485714285714288</v>
      </c>
      <c r="P1804">
        <f t="shared" si="113"/>
        <v>94.277777777777771</v>
      </c>
      <c r="Q1804" s="7" t="s">
        <v>8338</v>
      </c>
      <c r="R1804" s="7" t="s">
        <v>8339</v>
      </c>
      <c r="S1804" s="13">
        <f t="shared" si="115"/>
        <v>42159.264236111114</v>
      </c>
      <c r="T1804" s="13">
        <f t="shared" si="114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6">
        <f t="shared" si="112"/>
        <v>0.308</v>
      </c>
      <c r="P1805">
        <f t="shared" si="113"/>
        <v>71.86666666666666</v>
      </c>
      <c r="Q1805" s="7" t="s">
        <v>8338</v>
      </c>
      <c r="R1805" s="7" t="s">
        <v>8339</v>
      </c>
      <c r="S1805" s="13">
        <f t="shared" si="115"/>
        <v>42017.863217592589</v>
      </c>
      <c r="T1805" s="13">
        <f t="shared" si="114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6">
        <f t="shared" si="112"/>
        <v>0.35174193548387095</v>
      </c>
      <c r="P1806">
        <f t="shared" si="113"/>
        <v>104.84615384615384</v>
      </c>
      <c r="Q1806" s="7" t="s">
        <v>8338</v>
      </c>
      <c r="R1806" s="7" t="s">
        <v>8339</v>
      </c>
      <c r="S1806" s="13">
        <f t="shared" si="115"/>
        <v>42282.469953703701</v>
      </c>
      <c r="T1806" s="13">
        <f t="shared" si="114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6">
        <f t="shared" si="112"/>
        <v>0.36404444444444445</v>
      </c>
      <c r="P1807">
        <f t="shared" si="113"/>
        <v>67.139344262295083</v>
      </c>
      <c r="Q1807" s="7" t="s">
        <v>8338</v>
      </c>
      <c r="R1807" s="7" t="s">
        <v>8339</v>
      </c>
      <c r="S1807" s="13">
        <f t="shared" si="115"/>
        <v>42247.595578703702</v>
      </c>
      <c r="T1807" s="13">
        <f t="shared" si="114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6">
        <f t="shared" si="112"/>
        <v>2.955E-2</v>
      </c>
      <c r="P1808">
        <f t="shared" si="113"/>
        <v>73.875</v>
      </c>
      <c r="Q1808" s="7" t="s">
        <v>8338</v>
      </c>
      <c r="R1808" s="7" t="s">
        <v>8339</v>
      </c>
      <c r="S1808" s="13">
        <f t="shared" si="115"/>
        <v>41877.429965277777</v>
      </c>
      <c r="T1808" s="13">
        <f t="shared" si="114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6">
        <f t="shared" si="112"/>
        <v>0.1106</v>
      </c>
      <c r="P1809">
        <f t="shared" si="113"/>
        <v>69.125</v>
      </c>
      <c r="Q1809" s="7" t="s">
        <v>8338</v>
      </c>
      <c r="R1809" s="7" t="s">
        <v>8339</v>
      </c>
      <c r="S1809" s="13">
        <f t="shared" si="115"/>
        <v>41879.860104166662</v>
      </c>
      <c r="T1809" s="13">
        <f t="shared" si="114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6">
        <f t="shared" si="112"/>
        <v>0.41407142857142859</v>
      </c>
      <c r="P1810">
        <f t="shared" si="113"/>
        <v>120.77083333333333</v>
      </c>
      <c r="Q1810" s="7" t="s">
        <v>8338</v>
      </c>
      <c r="R1810" s="7" t="s">
        <v>8339</v>
      </c>
      <c r="S1810" s="13">
        <f t="shared" si="115"/>
        <v>42742.472569444442</v>
      </c>
      <c r="T1810" s="13">
        <f t="shared" si="114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6">
        <f t="shared" si="112"/>
        <v>0.10857142857142857</v>
      </c>
      <c r="P1811">
        <f t="shared" si="113"/>
        <v>42.222222222222221</v>
      </c>
      <c r="Q1811" s="7" t="s">
        <v>8338</v>
      </c>
      <c r="R1811" s="7" t="s">
        <v>8339</v>
      </c>
      <c r="S1811" s="13">
        <f t="shared" si="115"/>
        <v>42029.699525462966</v>
      </c>
      <c r="T1811" s="13">
        <f t="shared" si="114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6">
        <f t="shared" si="112"/>
        <v>3.3333333333333333E-2</v>
      </c>
      <c r="P1812">
        <f t="shared" si="113"/>
        <v>7.5</v>
      </c>
      <c r="Q1812" s="7" t="s">
        <v>8338</v>
      </c>
      <c r="R1812" s="7" t="s">
        <v>8339</v>
      </c>
      <c r="S1812" s="13">
        <f t="shared" si="115"/>
        <v>41860.701689814814</v>
      </c>
      <c r="T1812" s="13">
        <f t="shared" si="114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6">
        <f t="shared" si="112"/>
        <v>7.407407407407407E-4</v>
      </c>
      <c r="P1813">
        <f t="shared" si="113"/>
        <v>1.5384615384615385</v>
      </c>
      <c r="Q1813" s="7" t="s">
        <v>8338</v>
      </c>
      <c r="R1813" s="7" t="s">
        <v>8339</v>
      </c>
      <c r="S1813" s="13">
        <f t="shared" si="115"/>
        <v>41876.225347222222</v>
      </c>
      <c r="T1813" s="13">
        <f t="shared" si="114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6">
        <f t="shared" si="112"/>
        <v>0.13307692307692306</v>
      </c>
      <c r="P1814">
        <f t="shared" si="113"/>
        <v>37.608695652173914</v>
      </c>
      <c r="Q1814" s="7" t="s">
        <v>8338</v>
      </c>
      <c r="R1814" s="7" t="s">
        <v>8339</v>
      </c>
      <c r="S1814" s="13">
        <f t="shared" si="115"/>
        <v>42524.110370370363</v>
      </c>
      <c r="T1814" s="13">
        <f t="shared" si="114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6">
        <f t="shared" si="112"/>
        <v>0</v>
      </c>
      <c r="P1815" t="e">
        <f t="shared" si="113"/>
        <v>#DIV/0!</v>
      </c>
      <c r="Q1815" s="7" t="s">
        <v>8338</v>
      </c>
      <c r="R1815" s="7" t="s">
        <v>8339</v>
      </c>
      <c r="S1815" s="13">
        <f t="shared" si="115"/>
        <v>41829.68069444444</v>
      </c>
      <c r="T1815" s="13">
        <f t="shared" si="114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6">
        <f t="shared" si="112"/>
        <v>0.49183333333333334</v>
      </c>
      <c r="P1816">
        <f t="shared" si="113"/>
        <v>42.157142857142858</v>
      </c>
      <c r="Q1816" s="7" t="s">
        <v>8338</v>
      </c>
      <c r="R1816" s="7" t="s">
        <v>8339</v>
      </c>
      <c r="S1816" s="13">
        <f t="shared" si="115"/>
        <v>42033.105740740742</v>
      </c>
      <c r="T1816" s="13">
        <f t="shared" si="114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6">
        <f t="shared" si="112"/>
        <v>0</v>
      </c>
      <c r="P1817" t="e">
        <f t="shared" si="113"/>
        <v>#DIV/0!</v>
      </c>
      <c r="Q1817" s="7" t="s">
        <v>8338</v>
      </c>
      <c r="R1817" s="7" t="s">
        <v>8339</v>
      </c>
      <c r="S1817" s="13">
        <f t="shared" si="115"/>
        <v>42172.698344907403</v>
      </c>
      <c r="T1817" s="13">
        <f t="shared" si="114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6">
        <f t="shared" si="112"/>
        <v>2.036E-2</v>
      </c>
      <c r="P1818">
        <f t="shared" si="113"/>
        <v>84.833333333333329</v>
      </c>
      <c r="Q1818" s="7" t="s">
        <v>8338</v>
      </c>
      <c r="R1818" s="7" t="s">
        <v>8339</v>
      </c>
      <c r="S1818" s="13">
        <f t="shared" si="115"/>
        <v>42548.667858796289</v>
      </c>
      <c r="T1818" s="13">
        <f t="shared" si="114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6">
        <f t="shared" si="112"/>
        <v>0.52327777777777773</v>
      </c>
      <c r="P1819">
        <f t="shared" si="113"/>
        <v>94.19</v>
      </c>
      <c r="Q1819" s="7" t="s">
        <v>8338</v>
      </c>
      <c r="R1819" s="7" t="s">
        <v>8339</v>
      </c>
      <c r="S1819" s="13">
        <f t="shared" si="115"/>
        <v>42705.453784722216</v>
      </c>
      <c r="T1819" s="13">
        <f t="shared" si="114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6">
        <f t="shared" si="112"/>
        <v>0</v>
      </c>
      <c r="P1820" t="e">
        <f t="shared" si="113"/>
        <v>#DIV/0!</v>
      </c>
      <c r="Q1820" s="7" t="s">
        <v>8338</v>
      </c>
      <c r="R1820" s="7" t="s">
        <v>8339</v>
      </c>
      <c r="S1820" s="13">
        <f t="shared" si="115"/>
        <v>42067.026041666664</v>
      </c>
      <c r="T1820" s="13">
        <f t="shared" si="114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6">
        <f t="shared" si="112"/>
        <v>2.0833333333333332E-2</v>
      </c>
      <c r="P1821">
        <f t="shared" si="113"/>
        <v>6.25</v>
      </c>
      <c r="Q1821" s="7" t="s">
        <v>8338</v>
      </c>
      <c r="R1821" s="7" t="s">
        <v>8339</v>
      </c>
      <c r="S1821" s="13">
        <f t="shared" si="115"/>
        <v>41820.543935185182</v>
      </c>
      <c r="T1821" s="13">
        <f t="shared" si="114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6">
        <f t="shared" si="112"/>
        <v>6.565384615384616E-2</v>
      </c>
      <c r="P1822">
        <f t="shared" si="113"/>
        <v>213.375</v>
      </c>
      <c r="Q1822" s="7" t="s">
        <v>8338</v>
      </c>
      <c r="R1822" s="7" t="s">
        <v>8339</v>
      </c>
      <c r="S1822" s="13">
        <f t="shared" si="115"/>
        <v>42064.876041666663</v>
      </c>
      <c r="T1822" s="13">
        <f t="shared" si="114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6">
        <f t="shared" si="112"/>
        <v>1.3489</v>
      </c>
      <c r="P1823">
        <f t="shared" si="113"/>
        <v>59.162280701754383</v>
      </c>
      <c r="Q1823" s="7" t="s">
        <v>8325</v>
      </c>
      <c r="R1823" s="7" t="s">
        <v>8326</v>
      </c>
      <c r="S1823" s="13">
        <f t="shared" si="115"/>
        <v>40926.110729166663</v>
      </c>
      <c r="T1823" s="13">
        <f t="shared" si="114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6">
        <f t="shared" si="112"/>
        <v>1</v>
      </c>
      <c r="P1824">
        <f t="shared" si="113"/>
        <v>27.272727272727273</v>
      </c>
      <c r="Q1824" s="7" t="s">
        <v>8325</v>
      </c>
      <c r="R1824" s="7" t="s">
        <v>8326</v>
      </c>
      <c r="S1824" s="13">
        <f t="shared" si="115"/>
        <v>41634.588680555556</v>
      </c>
      <c r="T1824" s="13">
        <f t="shared" si="114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6">
        <f t="shared" si="112"/>
        <v>1.1585714285714286</v>
      </c>
      <c r="P1825">
        <f t="shared" si="113"/>
        <v>24.575757575757574</v>
      </c>
      <c r="Q1825" s="7" t="s">
        <v>8325</v>
      </c>
      <c r="R1825" s="7" t="s">
        <v>8326</v>
      </c>
      <c r="S1825" s="13">
        <f t="shared" si="115"/>
        <v>41176.47657407407</v>
      </c>
      <c r="T1825" s="13">
        <f t="shared" si="114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6">
        <f t="shared" si="112"/>
        <v>1.0006666666666666</v>
      </c>
      <c r="P1826">
        <f t="shared" si="113"/>
        <v>75.05</v>
      </c>
      <c r="Q1826" s="7" t="s">
        <v>8325</v>
      </c>
      <c r="R1826" s="7" t="s">
        <v>8326</v>
      </c>
      <c r="S1826" s="13">
        <f t="shared" si="115"/>
        <v>41626.707951388882</v>
      </c>
      <c r="T1826" s="13">
        <f t="shared" si="114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6">
        <f t="shared" si="112"/>
        <v>1.0505</v>
      </c>
      <c r="P1827">
        <f t="shared" si="113"/>
        <v>42.02</v>
      </c>
      <c r="Q1827" s="7" t="s">
        <v>8325</v>
      </c>
      <c r="R1827" s="7" t="s">
        <v>8326</v>
      </c>
      <c r="S1827" s="13">
        <f t="shared" si="115"/>
        <v>41443.626192129625</v>
      </c>
      <c r="T1827" s="13">
        <f t="shared" si="114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6">
        <f t="shared" si="112"/>
        <v>1.01</v>
      </c>
      <c r="P1828">
        <f t="shared" si="113"/>
        <v>53.157894736842103</v>
      </c>
      <c r="Q1828" s="7" t="s">
        <v>8325</v>
      </c>
      <c r="R1828" s="7" t="s">
        <v>8326</v>
      </c>
      <c r="S1828" s="13">
        <f t="shared" si="115"/>
        <v>41657.715474537035</v>
      </c>
      <c r="T1828" s="13">
        <f t="shared" si="114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6">
        <f t="shared" si="112"/>
        <v>1.0066250000000001</v>
      </c>
      <c r="P1829">
        <f t="shared" si="113"/>
        <v>83.885416666666671</v>
      </c>
      <c r="Q1829" s="7" t="s">
        <v>8325</v>
      </c>
      <c r="R1829" s="7" t="s">
        <v>8326</v>
      </c>
      <c r="S1829" s="13">
        <f t="shared" si="115"/>
        <v>40555.117604166662</v>
      </c>
      <c r="T1829" s="13">
        <f t="shared" si="114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6">
        <f t="shared" si="112"/>
        <v>1.0016</v>
      </c>
      <c r="P1830">
        <f t="shared" si="113"/>
        <v>417.33333333333331</v>
      </c>
      <c r="Q1830" s="7" t="s">
        <v>8325</v>
      </c>
      <c r="R1830" s="7" t="s">
        <v>8326</v>
      </c>
      <c r="S1830" s="13">
        <f t="shared" si="115"/>
        <v>41736.691319444442</v>
      </c>
      <c r="T1830" s="13">
        <f t="shared" si="114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6">
        <f t="shared" si="112"/>
        <v>1.6668333333333334</v>
      </c>
      <c r="P1831">
        <f t="shared" si="113"/>
        <v>75.765151515151516</v>
      </c>
      <c r="Q1831" s="7" t="s">
        <v>8325</v>
      </c>
      <c r="R1831" s="7" t="s">
        <v>8326</v>
      </c>
      <c r="S1831" s="13">
        <f t="shared" si="115"/>
        <v>40515.879293981481</v>
      </c>
      <c r="T1831" s="13">
        <f t="shared" si="114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6">
        <f t="shared" si="112"/>
        <v>1.0153333333333334</v>
      </c>
      <c r="P1832">
        <f t="shared" si="113"/>
        <v>67.389380530973455</v>
      </c>
      <c r="Q1832" s="7" t="s">
        <v>8325</v>
      </c>
      <c r="R1832" s="7" t="s">
        <v>8326</v>
      </c>
      <c r="S1832" s="13">
        <f t="shared" si="115"/>
        <v>41664.475775462961</v>
      </c>
      <c r="T1832" s="13">
        <f t="shared" si="114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6">
        <f t="shared" si="112"/>
        <v>1.03</v>
      </c>
      <c r="P1833">
        <f t="shared" si="113"/>
        <v>73.571428571428569</v>
      </c>
      <c r="Q1833" s="7" t="s">
        <v>8325</v>
      </c>
      <c r="R1833" s="7" t="s">
        <v>8326</v>
      </c>
      <c r="S1833" s="13">
        <f t="shared" si="115"/>
        <v>41026.787766203699</v>
      </c>
      <c r="T1833" s="13">
        <f t="shared" si="114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6">
        <f t="shared" si="112"/>
        <v>1.4285714285714286</v>
      </c>
      <c r="P1834">
        <f t="shared" si="113"/>
        <v>25</v>
      </c>
      <c r="Q1834" s="7" t="s">
        <v>8325</v>
      </c>
      <c r="R1834" s="7" t="s">
        <v>8326</v>
      </c>
      <c r="S1834" s="13">
        <f t="shared" si="115"/>
        <v>40576.331331018519</v>
      </c>
      <c r="T1834" s="13">
        <f t="shared" si="114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6">
        <f t="shared" si="112"/>
        <v>2.625</v>
      </c>
      <c r="P1835">
        <f t="shared" si="113"/>
        <v>42</v>
      </c>
      <c r="Q1835" s="7" t="s">
        <v>8325</v>
      </c>
      <c r="R1835" s="7" t="s">
        <v>8326</v>
      </c>
      <c r="S1835" s="13">
        <f t="shared" si="115"/>
        <v>41302.835682870369</v>
      </c>
      <c r="T1835" s="13">
        <f t="shared" si="114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6">
        <f t="shared" si="112"/>
        <v>1.1805000000000001</v>
      </c>
      <c r="P1836">
        <f t="shared" si="113"/>
        <v>131.16666666666666</v>
      </c>
      <c r="Q1836" s="7" t="s">
        <v>8325</v>
      </c>
      <c r="R1836" s="7" t="s">
        <v>8326</v>
      </c>
      <c r="S1836" s="13">
        <f t="shared" si="115"/>
        <v>41988.755729166667</v>
      </c>
      <c r="T1836" s="13">
        <f t="shared" si="114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6">
        <f t="shared" si="112"/>
        <v>1.04</v>
      </c>
      <c r="P1837">
        <f t="shared" si="113"/>
        <v>47.272727272727273</v>
      </c>
      <c r="Q1837" s="7" t="s">
        <v>8325</v>
      </c>
      <c r="R1837" s="7" t="s">
        <v>8326</v>
      </c>
      <c r="S1837" s="13">
        <f t="shared" si="115"/>
        <v>42430.49387731481</v>
      </c>
      <c r="T1837" s="13">
        <f t="shared" si="114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6">
        <f t="shared" si="112"/>
        <v>2.0034000000000001</v>
      </c>
      <c r="P1838">
        <f t="shared" si="113"/>
        <v>182.12727272727273</v>
      </c>
      <c r="Q1838" s="7" t="s">
        <v>8325</v>
      </c>
      <c r="R1838" s="7" t="s">
        <v>8326</v>
      </c>
      <c r="S1838" s="13">
        <f t="shared" si="115"/>
        <v>41305.601030092592</v>
      </c>
      <c r="T1838" s="13">
        <f t="shared" si="114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6">
        <f t="shared" si="112"/>
        <v>3.0683333333333334</v>
      </c>
      <c r="P1839">
        <f t="shared" si="113"/>
        <v>61.366666666666667</v>
      </c>
      <c r="Q1839" s="7" t="s">
        <v>8325</v>
      </c>
      <c r="R1839" s="7" t="s">
        <v>8326</v>
      </c>
      <c r="S1839" s="13">
        <f t="shared" si="115"/>
        <v>40925.839525462965</v>
      </c>
      <c r="T1839" s="13">
        <f t="shared" si="114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6">
        <f t="shared" si="112"/>
        <v>1.00149</v>
      </c>
      <c r="P1840">
        <f t="shared" si="113"/>
        <v>35.767499999999998</v>
      </c>
      <c r="Q1840" s="7" t="s">
        <v>8325</v>
      </c>
      <c r="R1840" s="7" t="s">
        <v>8326</v>
      </c>
      <c r="S1840" s="13">
        <f t="shared" si="115"/>
        <v>40788.578206018516</v>
      </c>
      <c r="T1840" s="13">
        <f t="shared" si="114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6">
        <f t="shared" si="112"/>
        <v>2.0529999999999999</v>
      </c>
      <c r="P1841">
        <f t="shared" si="113"/>
        <v>45.62222222222222</v>
      </c>
      <c r="Q1841" s="7" t="s">
        <v>8325</v>
      </c>
      <c r="R1841" s="7" t="s">
        <v>8326</v>
      </c>
      <c r="S1841" s="13">
        <f t="shared" si="115"/>
        <v>42614.513680555552</v>
      </c>
      <c r="T1841" s="13">
        <f t="shared" si="114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6">
        <f t="shared" si="112"/>
        <v>1.0888888888888888</v>
      </c>
      <c r="P1842">
        <f t="shared" si="113"/>
        <v>75.384615384615387</v>
      </c>
      <c r="Q1842" s="7" t="s">
        <v>8325</v>
      </c>
      <c r="R1842" s="7" t="s">
        <v>8326</v>
      </c>
      <c r="S1842" s="13">
        <f t="shared" si="115"/>
        <v>41381.88784722222</v>
      </c>
      <c r="T1842" s="13">
        <f t="shared" si="114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6">
        <f t="shared" si="112"/>
        <v>1.0175000000000001</v>
      </c>
      <c r="P1843">
        <f t="shared" si="113"/>
        <v>50.875</v>
      </c>
      <c r="Q1843" s="7" t="s">
        <v>8325</v>
      </c>
      <c r="R1843" s="7" t="s">
        <v>8326</v>
      </c>
      <c r="S1843" s="13">
        <f t="shared" si="115"/>
        <v>41745.637094907404</v>
      </c>
      <c r="T1843" s="13">
        <f t="shared" si="114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6">
        <f t="shared" si="112"/>
        <v>1.2524999999999999</v>
      </c>
      <c r="P1844">
        <f t="shared" si="113"/>
        <v>119.28571428571429</v>
      </c>
      <c r="Q1844" s="7" t="s">
        <v>8325</v>
      </c>
      <c r="R1844" s="7" t="s">
        <v>8326</v>
      </c>
      <c r="S1844" s="13">
        <f t="shared" si="115"/>
        <v>42031.423391203702</v>
      </c>
      <c r="T1844" s="13">
        <f t="shared" si="114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6">
        <f t="shared" si="112"/>
        <v>1.2400610000000001</v>
      </c>
      <c r="P1845">
        <f t="shared" si="113"/>
        <v>92.541865671641801</v>
      </c>
      <c r="Q1845" s="7" t="s">
        <v>8325</v>
      </c>
      <c r="R1845" s="7" t="s">
        <v>8326</v>
      </c>
      <c r="S1845" s="13">
        <f t="shared" si="115"/>
        <v>40564.786504629628</v>
      </c>
      <c r="T1845" s="13">
        <f t="shared" si="114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6">
        <f t="shared" si="112"/>
        <v>1.014</v>
      </c>
      <c r="P1846">
        <f t="shared" si="113"/>
        <v>76.05</v>
      </c>
      <c r="Q1846" s="7" t="s">
        <v>8325</v>
      </c>
      <c r="R1846" s="7" t="s">
        <v>8326</v>
      </c>
      <c r="S1846" s="13">
        <f t="shared" si="115"/>
        <v>40666.765208333331</v>
      </c>
      <c r="T1846" s="13">
        <f t="shared" si="114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6">
        <f t="shared" si="112"/>
        <v>1</v>
      </c>
      <c r="P1847">
        <f t="shared" si="113"/>
        <v>52.631578947368418</v>
      </c>
      <c r="Q1847" s="7" t="s">
        <v>8325</v>
      </c>
      <c r="R1847" s="7" t="s">
        <v>8326</v>
      </c>
      <c r="S1847" s="13">
        <f t="shared" si="115"/>
        <v>42523.124976851854</v>
      </c>
      <c r="T1847" s="13">
        <f t="shared" si="114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6">
        <f t="shared" si="112"/>
        <v>1.3792666666666666</v>
      </c>
      <c r="P1848">
        <f t="shared" si="113"/>
        <v>98.990430622009569</v>
      </c>
      <c r="Q1848" s="7" t="s">
        <v>8325</v>
      </c>
      <c r="R1848" s="7" t="s">
        <v>8326</v>
      </c>
      <c r="S1848" s="13">
        <f t="shared" si="115"/>
        <v>41228.441863425927</v>
      </c>
      <c r="T1848" s="13">
        <f t="shared" si="114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6">
        <f t="shared" si="112"/>
        <v>1.2088000000000001</v>
      </c>
      <c r="P1849">
        <f t="shared" si="113"/>
        <v>79.526315789473685</v>
      </c>
      <c r="Q1849" s="7" t="s">
        <v>8325</v>
      </c>
      <c r="R1849" s="7" t="s">
        <v>8326</v>
      </c>
      <c r="S1849" s="13">
        <f t="shared" si="115"/>
        <v>42094.028148148143</v>
      </c>
      <c r="T1849" s="13">
        <f t="shared" si="114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6">
        <f t="shared" si="112"/>
        <v>1.0736666666666668</v>
      </c>
      <c r="P1850">
        <f t="shared" si="113"/>
        <v>134.20833333333334</v>
      </c>
      <c r="Q1850" s="7" t="s">
        <v>8325</v>
      </c>
      <c r="R1850" s="7" t="s">
        <v>8326</v>
      </c>
      <c r="S1850" s="13">
        <f t="shared" si="115"/>
        <v>40691.579722222217</v>
      </c>
      <c r="T1850" s="13">
        <f t="shared" si="114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6">
        <f t="shared" si="112"/>
        <v>1.0033333333333334</v>
      </c>
      <c r="P1851">
        <f t="shared" si="113"/>
        <v>37.625</v>
      </c>
      <c r="Q1851" s="7" t="s">
        <v>8325</v>
      </c>
      <c r="R1851" s="7" t="s">
        <v>8326</v>
      </c>
      <c r="S1851" s="13">
        <f t="shared" si="115"/>
        <v>41169.637256944443</v>
      </c>
      <c r="T1851" s="13">
        <f t="shared" si="114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6">
        <f t="shared" si="112"/>
        <v>1.0152222222222222</v>
      </c>
      <c r="P1852">
        <f t="shared" si="113"/>
        <v>51.044692737430168</v>
      </c>
      <c r="Q1852" s="7" t="s">
        <v>8325</v>
      </c>
      <c r="R1852" s="7" t="s">
        <v>8326</v>
      </c>
      <c r="S1852" s="13">
        <f t="shared" si="115"/>
        <v>41800.751157407409</v>
      </c>
      <c r="T1852" s="13">
        <f t="shared" si="114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6">
        <f t="shared" si="112"/>
        <v>1.0007692307692309</v>
      </c>
      <c r="P1853">
        <f t="shared" si="113"/>
        <v>50.03846153846154</v>
      </c>
      <c r="Q1853" s="7" t="s">
        <v>8325</v>
      </c>
      <c r="R1853" s="7" t="s">
        <v>8326</v>
      </c>
      <c r="S1853" s="13">
        <f t="shared" si="115"/>
        <v>41827.69835648148</v>
      </c>
      <c r="T1853" s="13">
        <f t="shared" si="114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6">
        <f t="shared" si="112"/>
        <v>1.1696666666666666</v>
      </c>
      <c r="P1854">
        <f t="shared" si="113"/>
        <v>133.93129770992365</v>
      </c>
      <c r="Q1854" s="7" t="s">
        <v>8325</v>
      </c>
      <c r="R1854" s="7" t="s">
        <v>8326</v>
      </c>
      <c r="S1854" s="13">
        <f t="shared" si="115"/>
        <v>42081.563101851854</v>
      </c>
      <c r="T1854" s="13">
        <f t="shared" si="114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6">
        <f t="shared" si="112"/>
        <v>1.01875</v>
      </c>
      <c r="P1855">
        <f t="shared" si="113"/>
        <v>58.214285714285715</v>
      </c>
      <c r="Q1855" s="7" t="s">
        <v>8325</v>
      </c>
      <c r="R1855" s="7" t="s">
        <v>8326</v>
      </c>
      <c r="S1855" s="13">
        <f t="shared" si="115"/>
        <v>41176.852048611108</v>
      </c>
      <c r="T1855" s="13">
        <f t="shared" si="114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6">
        <f t="shared" si="112"/>
        <v>1.0212366666666666</v>
      </c>
      <c r="P1856">
        <f t="shared" si="113"/>
        <v>88.037643678160919</v>
      </c>
      <c r="Q1856" s="7" t="s">
        <v>8325</v>
      </c>
      <c r="R1856" s="7" t="s">
        <v>8326</v>
      </c>
      <c r="S1856" s="13">
        <f t="shared" si="115"/>
        <v>41387.812928240739</v>
      </c>
      <c r="T1856" s="13">
        <f t="shared" si="114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6">
        <f t="shared" si="112"/>
        <v>1.5405897142857143</v>
      </c>
      <c r="P1857">
        <f t="shared" si="113"/>
        <v>70.576753926701571</v>
      </c>
      <c r="Q1857" s="7" t="s">
        <v>8325</v>
      </c>
      <c r="R1857" s="7" t="s">
        <v>8326</v>
      </c>
      <c r="S1857" s="13">
        <f t="shared" si="115"/>
        <v>41600.330324074072</v>
      </c>
      <c r="T1857" s="13">
        <f t="shared" si="114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6">
        <f t="shared" ref="O1858:O1921" si="116">E1858/D1858</f>
        <v>1.0125</v>
      </c>
      <c r="P1858">
        <f t="shared" ref="P1858:P1921" si="117">E1858/L1858</f>
        <v>53.289473684210527</v>
      </c>
      <c r="Q1858" s="7" t="s">
        <v>8325</v>
      </c>
      <c r="R1858" s="7" t="s">
        <v>8326</v>
      </c>
      <c r="S1858" s="13">
        <f t="shared" si="115"/>
        <v>41817.64666666666</v>
      </c>
      <c r="T1858" s="13">
        <f t="shared" ref="T1858:T1921" si="118">(I1858/86400)+25569+(-5/24)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6">
        <f t="shared" si="116"/>
        <v>1</v>
      </c>
      <c r="P1859">
        <f t="shared" si="117"/>
        <v>136.36363636363637</v>
      </c>
      <c r="Q1859" s="7" t="s">
        <v>8325</v>
      </c>
      <c r="R1859" s="7" t="s">
        <v>8326</v>
      </c>
      <c r="S1859" s="13">
        <f t="shared" ref="S1859:S1922" si="119">(J1859/86400)+25569+(-5/24)</f>
        <v>41864.560335648144</v>
      </c>
      <c r="T1859" s="13">
        <f t="shared" si="118"/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6">
        <f t="shared" si="116"/>
        <v>1.0874800874800874</v>
      </c>
      <c r="P1860">
        <f t="shared" si="117"/>
        <v>40.547315436241611</v>
      </c>
      <c r="Q1860" s="7" t="s">
        <v>8325</v>
      </c>
      <c r="R1860" s="7" t="s">
        <v>8326</v>
      </c>
      <c r="S1860" s="13">
        <f t="shared" si="119"/>
        <v>40832.9921412037</v>
      </c>
      <c r="T1860" s="13">
        <f t="shared" si="118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6">
        <f t="shared" si="116"/>
        <v>1.3183333333333334</v>
      </c>
      <c r="P1861">
        <f t="shared" si="117"/>
        <v>70.625</v>
      </c>
      <c r="Q1861" s="7" t="s">
        <v>8325</v>
      </c>
      <c r="R1861" s="7" t="s">
        <v>8326</v>
      </c>
      <c r="S1861" s="13">
        <f t="shared" si="119"/>
        <v>40778.561678240738</v>
      </c>
      <c r="T1861" s="13">
        <f t="shared" si="118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6">
        <f t="shared" si="116"/>
        <v>1.3346666666666667</v>
      </c>
      <c r="P1862">
        <f t="shared" si="117"/>
        <v>52.684210526315788</v>
      </c>
      <c r="Q1862" s="7" t="s">
        <v>8325</v>
      </c>
      <c r="R1862" s="7" t="s">
        <v>8326</v>
      </c>
      <c r="S1862" s="13">
        <f t="shared" si="119"/>
        <v>41655.500972222224</v>
      </c>
      <c r="T1862" s="13">
        <f t="shared" si="118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6">
        <f t="shared" si="116"/>
        <v>0</v>
      </c>
      <c r="P1863" t="e">
        <f t="shared" si="117"/>
        <v>#DIV/0!</v>
      </c>
      <c r="Q1863" s="7" t="s">
        <v>8333</v>
      </c>
      <c r="R1863" s="7" t="s">
        <v>8335</v>
      </c>
      <c r="S1863" s="13">
        <f t="shared" si="119"/>
        <v>42000.091909722221</v>
      </c>
      <c r="T1863" s="13">
        <f t="shared" si="118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6">
        <f t="shared" si="116"/>
        <v>8.0833333333333326E-2</v>
      </c>
      <c r="P1864">
        <f t="shared" si="117"/>
        <v>90.9375</v>
      </c>
      <c r="Q1864" s="7" t="s">
        <v>8333</v>
      </c>
      <c r="R1864" s="7" t="s">
        <v>8335</v>
      </c>
      <c r="S1864" s="13">
        <f t="shared" si="119"/>
        <v>42755.284421296295</v>
      </c>
      <c r="T1864" s="13">
        <f t="shared" si="118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6">
        <f t="shared" si="116"/>
        <v>4.0000000000000001E-3</v>
      </c>
      <c r="P1865">
        <f t="shared" si="117"/>
        <v>5</v>
      </c>
      <c r="Q1865" s="7" t="s">
        <v>8333</v>
      </c>
      <c r="R1865" s="7" t="s">
        <v>8335</v>
      </c>
      <c r="S1865" s="13">
        <f t="shared" si="119"/>
        <v>41772.588946759257</v>
      </c>
      <c r="T1865" s="13">
        <f t="shared" si="118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6">
        <f t="shared" si="116"/>
        <v>0.42892307692307691</v>
      </c>
      <c r="P1866">
        <f t="shared" si="117"/>
        <v>58.083333333333336</v>
      </c>
      <c r="Q1866" s="7" t="s">
        <v>8333</v>
      </c>
      <c r="R1866" s="7" t="s">
        <v>8335</v>
      </c>
      <c r="S1866" s="13">
        <f t="shared" si="119"/>
        <v>41733.508101851847</v>
      </c>
      <c r="T1866" s="13">
        <f t="shared" si="118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6">
        <f t="shared" si="116"/>
        <v>3.6363636363636364E-5</v>
      </c>
      <c r="P1867">
        <f t="shared" si="117"/>
        <v>2</v>
      </c>
      <c r="Q1867" s="7" t="s">
        <v>8333</v>
      </c>
      <c r="R1867" s="7" t="s">
        <v>8335</v>
      </c>
      <c r="S1867" s="13">
        <f t="shared" si="119"/>
        <v>42645.159108796295</v>
      </c>
      <c r="T1867" s="13">
        <f t="shared" si="118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6">
        <f t="shared" si="116"/>
        <v>5.0000000000000001E-3</v>
      </c>
      <c r="P1868">
        <f t="shared" si="117"/>
        <v>62.5</v>
      </c>
      <c r="Q1868" s="7" t="s">
        <v>8333</v>
      </c>
      <c r="R1868" s="7" t="s">
        <v>8335</v>
      </c>
      <c r="S1868" s="13">
        <f t="shared" si="119"/>
        <v>42742.038159722222</v>
      </c>
      <c r="T1868" s="13">
        <f t="shared" si="118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6">
        <f t="shared" si="116"/>
        <v>5.0000000000000001E-4</v>
      </c>
      <c r="P1869">
        <f t="shared" si="117"/>
        <v>10</v>
      </c>
      <c r="Q1869" s="7" t="s">
        <v>8333</v>
      </c>
      <c r="R1869" s="7" t="s">
        <v>8335</v>
      </c>
      <c r="S1869" s="13">
        <f t="shared" si="119"/>
        <v>42649.716574074067</v>
      </c>
      <c r="T1869" s="13">
        <f t="shared" si="118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6">
        <f t="shared" si="116"/>
        <v>4.8680000000000001E-2</v>
      </c>
      <c r="P1870">
        <f t="shared" si="117"/>
        <v>71.588235294117652</v>
      </c>
      <c r="Q1870" s="7" t="s">
        <v>8333</v>
      </c>
      <c r="R1870" s="7" t="s">
        <v>8335</v>
      </c>
      <c r="S1870" s="13">
        <f t="shared" si="119"/>
        <v>42328.570891203701</v>
      </c>
      <c r="T1870" s="13">
        <f t="shared" si="118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6">
        <f t="shared" si="116"/>
        <v>0</v>
      </c>
      <c r="P1871" t="e">
        <f t="shared" si="117"/>
        <v>#DIV/0!</v>
      </c>
      <c r="Q1871" s="7" t="s">
        <v>8333</v>
      </c>
      <c r="R1871" s="7" t="s">
        <v>8335</v>
      </c>
      <c r="S1871" s="13">
        <f t="shared" si="119"/>
        <v>42708.794548611106</v>
      </c>
      <c r="T1871" s="13">
        <f t="shared" si="118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6">
        <f t="shared" si="116"/>
        <v>0.10314285714285715</v>
      </c>
      <c r="P1872">
        <f t="shared" si="117"/>
        <v>32.81818181818182</v>
      </c>
      <c r="Q1872" s="7" t="s">
        <v>8333</v>
      </c>
      <c r="R1872" s="7" t="s">
        <v>8335</v>
      </c>
      <c r="S1872" s="13">
        <f t="shared" si="119"/>
        <v>42371.14739583333</v>
      </c>
      <c r="T1872" s="13">
        <f t="shared" si="118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6">
        <f t="shared" si="116"/>
        <v>0.7178461538461538</v>
      </c>
      <c r="P1873">
        <f t="shared" si="117"/>
        <v>49.11578947368421</v>
      </c>
      <c r="Q1873" s="7" t="s">
        <v>8333</v>
      </c>
      <c r="R1873" s="7" t="s">
        <v>8335</v>
      </c>
      <c r="S1873" s="13">
        <f t="shared" si="119"/>
        <v>41923.575243055551</v>
      </c>
      <c r="T1873" s="13">
        <f t="shared" si="118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6">
        <f t="shared" si="116"/>
        <v>1.06E-2</v>
      </c>
      <c r="P1874">
        <f t="shared" si="117"/>
        <v>16.307692307692307</v>
      </c>
      <c r="Q1874" s="7" t="s">
        <v>8333</v>
      </c>
      <c r="R1874" s="7" t="s">
        <v>8335</v>
      </c>
      <c r="S1874" s="13">
        <f t="shared" si="119"/>
        <v>42154.921319444438</v>
      </c>
      <c r="T1874" s="13">
        <f t="shared" si="118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6">
        <f t="shared" si="116"/>
        <v>4.4999999999999997E-3</v>
      </c>
      <c r="P1875">
        <f t="shared" si="117"/>
        <v>18</v>
      </c>
      <c r="Q1875" s="7" t="s">
        <v>8333</v>
      </c>
      <c r="R1875" s="7" t="s">
        <v>8335</v>
      </c>
      <c r="S1875" s="13">
        <f t="shared" si="119"/>
        <v>42164.407523148147</v>
      </c>
      <c r="T1875" s="13">
        <f t="shared" si="118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6">
        <f t="shared" si="116"/>
        <v>1.6249999999999999E-4</v>
      </c>
      <c r="P1876">
        <f t="shared" si="117"/>
        <v>13</v>
      </c>
      <c r="Q1876" s="7" t="s">
        <v>8333</v>
      </c>
      <c r="R1876" s="7" t="s">
        <v>8335</v>
      </c>
      <c r="S1876" s="13">
        <f t="shared" si="119"/>
        <v>42529.760798611103</v>
      </c>
      <c r="T1876" s="13">
        <f t="shared" si="118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6">
        <f t="shared" si="116"/>
        <v>5.1000000000000004E-3</v>
      </c>
      <c r="P1877">
        <f t="shared" si="117"/>
        <v>17</v>
      </c>
      <c r="Q1877" s="7" t="s">
        <v>8333</v>
      </c>
      <c r="R1877" s="7" t="s">
        <v>8335</v>
      </c>
      <c r="S1877" s="13">
        <f t="shared" si="119"/>
        <v>42528.691064814811</v>
      </c>
      <c r="T1877" s="13">
        <f t="shared" si="118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6">
        <f t="shared" si="116"/>
        <v>0</v>
      </c>
      <c r="P1878" t="e">
        <f t="shared" si="117"/>
        <v>#DIV/0!</v>
      </c>
      <c r="Q1878" s="7" t="s">
        <v>8333</v>
      </c>
      <c r="R1878" s="7" t="s">
        <v>8335</v>
      </c>
      <c r="S1878" s="13">
        <f t="shared" si="119"/>
        <v>41776.07644675926</v>
      </c>
      <c r="T1878" s="13">
        <f t="shared" si="118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6">
        <f t="shared" si="116"/>
        <v>0</v>
      </c>
      <c r="P1879" t="e">
        <f t="shared" si="117"/>
        <v>#DIV/0!</v>
      </c>
      <c r="Q1879" s="7" t="s">
        <v>8333</v>
      </c>
      <c r="R1879" s="7" t="s">
        <v>8335</v>
      </c>
      <c r="S1879" s="13">
        <f t="shared" si="119"/>
        <v>42034.820891203701</v>
      </c>
      <c r="T1879" s="13">
        <f t="shared" si="118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6">
        <f t="shared" si="116"/>
        <v>0</v>
      </c>
      <c r="P1880" t="e">
        <f t="shared" si="117"/>
        <v>#DIV/0!</v>
      </c>
      <c r="Q1880" s="7" t="s">
        <v>8333</v>
      </c>
      <c r="R1880" s="7" t="s">
        <v>8335</v>
      </c>
      <c r="S1880" s="13">
        <f t="shared" si="119"/>
        <v>41772.800405092588</v>
      </c>
      <c r="T1880" s="13">
        <f t="shared" si="118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6">
        <f t="shared" si="116"/>
        <v>1.1999999999999999E-3</v>
      </c>
      <c r="P1881">
        <f t="shared" si="117"/>
        <v>3</v>
      </c>
      <c r="Q1881" s="7" t="s">
        <v>8333</v>
      </c>
      <c r="R1881" s="7" t="s">
        <v>8335</v>
      </c>
      <c r="S1881" s="13">
        <f t="shared" si="119"/>
        <v>42413.441307870373</v>
      </c>
      <c r="T1881" s="13">
        <f t="shared" si="118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6">
        <f t="shared" si="116"/>
        <v>0.20080000000000001</v>
      </c>
      <c r="P1882">
        <f t="shared" si="117"/>
        <v>41.833333333333336</v>
      </c>
      <c r="Q1882" s="7" t="s">
        <v>8333</v>
      </c>
      <c r="R1882" s="7" t="s">
        <v>8335</v>
      </c>
      <c r="S1882" s="13">
        <f t="shared" si="119"/>
        <v>42430.358564814807</v>
      </c>
      <c r="T1882" s="13">
        <f t="shared" si="118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6">
        <f t="shared" si="116"/>
        <v>1.726845</v>
      </c>
      <c r="P1883">
        <f t="shared" si="117"/>
        <v>49.338428571428572</v>
      </c>
      <c r="Q1883" s="7" t="s">
        <v>8325</v>
      </c>
      <c r="R1883" s="7" t="s">
        <v>8329</v>
      </c>
      <c r="S1883" s="13">
        <f t="shared" si="119"/>
        <v>42042.944317129623</v>
      </c>
      <c r="T1883" s="13">
        <f t="shared" si="118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6">
        <f t="shared" si="116"/>
        <v>1.008955223880597</v>
      </c>
      <c r="P1884">
        <f t="shared" si="117"/>
        <v>41.728395061728392</v>
      </c>
      <c r="Q1884" s="7" t="s">
        <v>8325</v>
      </c>
      <c r="R1884" s="7" t="s">
        <v>8329</v>
      </c>
      <c r="S1884" s="13">
        <f t="shared" si="119"/>
        <v>41067.740879629629</v>
      </c>
      <c r="T1884" s="13">
        <f t="shared" si="118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6">
        <f t="shared" si="116"/>
        <v>1.0480480480480481</v>
      </c>
      <c r="P1885">
        <f t="shared" si="117"/>
        <v>32.71875</v>
      </c>
      <c r="Q1885" s="7" t="s">
        <v>8325</v>
      </c>
      <c r="R1885" s="7" t="s">
        <v>8329</v>
      </c>
      <c r="S1885" s="13">
        <f t="shared" si="119"/>
        <v>40977.739675925921</v>
      </c>
      <c r="T1885" s="13">
        <f t="shared" si="118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6">
        <f t="shared" si="116"/>
        <v>1.351</v>
      </c>
      <c r="P1886">
        <f t="shared" si="117"/>
        <v>51.96153846153846</v>
      </c>
      <c r="Q1886" s="7" t="s">
        <v>8325</v>
      </c>
      <c r="R1886" s="7" t="s">
        <v>8329</v>
      </c>
      <c r="S1886" s="13">
        <f t="shared" si="119"/>
        <v>41204.989988425921</v>
      </c>
      <c r="T1886" s="13">
        <f t="shared" si="118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6">
        <f t="shared" si="116"/>
        <v>1.1632786885245903</v>
      </c>
      <c r="P1887">
        <f t="shared" si="117"/>
        <v>50.685714285714283</v>
      </c>
      <c r="Q1887" s="7" t="s">
        <v>8325</v>
      </c>
      <c r="R1887" s="7" t="s">
        <v>8329</v>
      </c>
      <c r="S1887" s="13">
        <f t="shared" si="119"/>
        <v>41098.885532407403</v>
      </c>
      <c r="T1887" s="13">
        <f t="shared" si="118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6">
        <f t="shared" si="116"/>
        <v>1.0208333333333333</v>
      </c>
      <c r="P1888">
        <f t="shared" si="117"/>
        <v>42.241379310344826</v>
      </c>
      <c r="Q1888" s="7" t="s">
        <v>8325</v>
      </c>
      <c r="R1888" s="7" t="s">
        <v>8329</v>
      </c>
      <c r="S1888" s="13">
        <f t="shared" si="119"/>
        <v>41925.69835648148</v>
      </c>
      <c r="T1888" s="13">
        <f t="shared" si="118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6">
        <f t="shared" si="116"/>
        <v>1.1116666666666666</v>
      </c>
      <c r="P1889">
        <f t="shared" si="117"/>
        <v>416.875</v>
      </c>
      <c r="Q1889" s="7" t="s">
        <v>8325</v>
      </c>
      <c r="R1889" s="7" t="s">
        <v>8329</v>
      </c>
      <c r="S1889" s="13">
        <f t="shared" si="119"/>
        <v>42323.591805555552</v>
      </c>
      <c r="T1889" s="13">
        <f t="shared" si="118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6">
        <f t="shared" si="116"/>
        <v>1.6608000000000001</v>
      </c>
      <c r="P1890">
        <f t="shared" si="117"/>
        <v>46.651685393258425</v>
      </c>
      <c r="Q1890" s="7" t="s">
        <v>8325</v>
      </c>
      <c r="R1890" s="7" t="s">
        <v>8329</v>
      </c>
      <c r="S1890" s="13">
        <f t="shared" si="119"/>
        <v>40299.03162037037</v>
      </c>
      <c r="T1890" s="13">
        <f t="shared" si="118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6">
        <f t="shared" si="116"/>
        <v>1.0660000000000001</v>
      </c>
      <c r="P1891">
        <f t="shared" si="117"/>
        <v>48.454545454545453</v>
      </c>
      <c r="Q1891" s="7" t="s">
        <v>8325</v>
      </c>
      <c r="R1891" s="7" t="s">
        <v>8329</v>
      </c>
      <c r="S1891" s="13">
        <f t="shared" si="119"/>
        <v>41299.585023148145</v>
      </c>
      <c r="T1891" s="13">
        <f t="shared" si="118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6">
        <f t="shared" si="116"/>
        <v>1.4458441666666668</v>
      </c>
      <c r="P1892">
        <f t="shared" si="117"/>
        <v>70.5289837398374</v>
      </c>
      <c r="Q1892" s="7" t="s">
        <v>8325</v>
      </c>
      <c r="R1892" s="7" t="s">
        <v>8329</v>
      </c>
      <c r="S1892" s="13">
        <f t="shared" si="119"/>
        <v>41228.577870370369</v>
      </c>
      <c r="T1892" s="13">
        <f t="shared" si="118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6">
        <f t="shared" si="116"/>
        <v>1.0555000000000001</v>
      </c>
      <c r="P1893">
        <f t="shared" si="117"/>
        <v>87.958333333333329</v>
      </c>
      <c r="Q1893" s="7" t="s">
        <v>8325</v>
      </c>
      <c r="R1893" s="7" t="s">
        <v>8329</v>
      </c>
      <c r="S1893" s="13">
        <f t="shared" si="119"/>
        <v>40335.589745370366</v>
      </c>
      <c r="T1893" s="13">
        <f t="shared" si="118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6">
        <f t="shared" si="116"/>
        <v>1.3660000000000001</v>
      </c>
      <c r="P1894">
        <f t="shared" si="117"/>
        <v>26.26923076923077</v>
      </c>
      <c r="Q1894" s="7" t="s">
        <v>8325</v>
      </c>
      <c r="R1894" s="7" t="s">
        <v>8329</v>
      </c>
      <c r="S1894" s="13">
        <f t="shared" si="119"/>
        <v>40671.429178240738</v>
      </c>
      <c r="T1894" s="13">
        <f t="shared" si="118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6">
        <f t="shared" si="116"/>
        <v>1.04</v>
      </c>
      <c r="P1895">
        <f t="shared" si="117"/>
        <v>57.777777777777779</v>
      </c>
      <c r="Q1895" s="7" t="s">
        <v>8325</v>
      </c>
      <c r="R1895" s="7" t="s">
        <v>8329</v>
      </c>
      <c r="S1895" s="13">
        <f t="shared" si="119"/>
        <v>40632.733622685184</v>
      </c>
      <c r="T1895" s="13">
        <f t="shared" si="118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6">
        <f t="shared" si="116"/>
        <v>1.145</v>
      </c>
      <c r="P1896">
        <f t="shared" si="117"/>
        <v>57.25</v>
      </c>
      <c r="Q1896" s="7" t="s">
        <v>8325</v>
      </c>
      <c r="R1896" s="7" t="s">
        <v>8329</v>
      </c>
      <c r="S1896" s="13">
        <f t="shared" si="119"/>
        <v>40920.696562499994</v>
      </c>
      <c r="T1896" s="13">
        <f t="shared" si="118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6">
        <f t="shared" si="116"/>
        <v>1.0171957671957672</v>
      </c>
      <c r="P1897">
        <f t="shared" si="117"/>
        <v>196.34042553191489</v>
      </c>
      <c r="Q1897" s="7" t="s">
        <v>8325</v>
      </c>
      <c r="R1897" s="7" t="s">
        <v>8329</v>
      </c>
      <c r="S1897" s="13">
        <f t="shared" si="119"/>
        <v>42267.538449074076</v>
      </c>
      <c r="T1897" s="13">
        <f t="shared" si="118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6">
        <f t="shared" si="116"/>
        <v>1.2394678492239468</v>
      </c>
      <c r="P1898">
        <f t="shared" si="117"/>
        <v>43</v>
      </c>
      <c r="Q1898" s="7" t="s">
        <v>8325</v>
      </c>
      <c r="R1898" s="7" t="s">
        <v>8329</v>
      </c>
      <c r="S1898" s="13">
        <f t="shared" si="119"/>
        <v>40981.501909722218</v>
      </c>
      <c r="T1898" s="13">
        <f t="shared" si="118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6">
        <f t="shared" si="116"/>
        <v>1.0245669291338582</v>
      </c>
      <c r="P1899">
        <f t="shared" si="117"/>
        <v>35.551912568306008</v>
      </c>
      <c r="Q1899" s="7" t="s">
        <v>8325</v>
      </c>
      <c r="R1899" s="7" t="s">
        <v>8329</v>
      </c>
      <c r="S1899" s="13">
        <f t="shared" si="119"/>
        <v>41680.375069444439</v>
      </c>
      <c r="T1899" s="13">
        <f t="shared" si="118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6">
        <f t="shared" si="116"/>
        <v>1.4450000000000001</v>
      </c>
      <c r="P1900">
        <f t="shared" si="117"/>
        <v>68.80952380952381</v>
      </c>
      <c r="Q1900" s="7" t="s">
        <v>8325</v>
      </c>
      <c r="R1900" s="7" t="s">
        <v>8329</v>
      </c>
      <c r="S1900" s="13">
        <f t="shared" si="119"/>
        <v>42365.9846412037</v>
      </c>
      <c r="T1900" s="13">
        <f t="shared" si="118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6">
        <f t="shared" si="116"/>
        <v>1.3333333333333333</v>
      </c>
      <c r="P1901">
        <f t="shared" si="117"/>
        <v>28.571428571428573</v>
      </c>
      <c r="Q1901" s="7" t="s">
        <v>8325</v>
      </c>
      <c r="R1901" s="7" t="s">
        <v>8329</v>
      </c>
      <c r="S1901" s="13">
        <f t="shared" si="119"/>
        <v>42058.733402777776</v>
      </c>
      <c r="T1901" s="13">
        <f t="shared" si="118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6">
        <f t="shared" si="116"/>
        <v>1.0936440000000001</v>
      </c>
      <c r="P1902">
        <f t="shared" si="117"/>
        <v>50.631666666666668</v>
      </c>
      <c r="Q1902" s="7" t="s">
        <v>8325</v>
      </c>
      <c r="R1902" s="7" t="s">
        <v>8329</v>
      </c>
      <c r="S1902" s="13">
        <f t="shared" si="119"/>
        <v>41160.663553240738</v>
      </c>
      <c r="T1902" s="13">
        <f t="shared" si="118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6">
        <f t="shared" si="116"/>
        <v>2.696969696969697E-2</v>
      </c>
      <c r="P1903">
        <f t="shared" si="117"/>
        <v>106.8</v>
      </c>
      <c r="Q1903" s="7" t="s">
        <v>8319</v>
      </c>
      <c r="R1903" s="7" t="s">
        <v>8348</v>
      </c>
      <c r="S1903" s="13">
        <f t="shared" si="119"/>
        <v>42116.334826388884</v>
      </c>
      <c r="T1903" s="13">
        <f t="shared" si="118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6">
        <f t="shared" si="116"/>
        <v>1.2E-2</v>
      </c>
      <c r="P1904">
        <f t="shared" si="117"/>
        <v>4</v>
      </c>
      <c r="Q1904" s="7" t="s">
        <v>8319</v>
      </c>
      <c r="R1904" s="7" t="s">
        <v>8348</v>
      </c>
      <c r="S1904" s="13">
        <f t="shared" si="119"/>
        <v>42037.581562499996</v>
      </c>
      <c r="T1904" s="13">
        <f t="shared" si="118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6">
        <f t="shared" si="116"/>
        <v>0.46600000000000003</v>
      </c>
      <c r="P1905">
        <f t="shared" si="117"/>
        <v>34.097560975609753</v>
      </c>
      <c r="Q1905" s="7" t="s">
        <v>8319</v>
      </c>
      <c r="R1905" s="7" t="s">
        <v>8348</v>
      </c>
      <c r="S1905" s="13">
        <f t="shared" si="119"/>
        <v>42702.562395833331</v>
      </c>
      <c r="T1905" s="13">
        <f t="shared" si="118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6">
        <f t="shared" si="116"/>
        <v>1E-3</v>
      </c>
      <c r="P1906">
        <f t="shared" si="117"/>
        <v>25</v>
      </c>
      <c r="Q1906" s="7" t="s">
        <v>8319</v>
      </c>
      <c r="R1906" s="7" t="s">
        <v>8348</v>
      </c>
      <c r="S1906" s="13">
        <f t="shared" si="119"/>
        <v>42326.477094907408</v>
      </c>
      <c r="T1906" s="13">
        <f t="shared" si="118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6">
        <f t="shared" si="116"/>
        <v>1.6800000000000001E-3</v>
      </c>
      <c r="P1907">
        <f t="shared" si="117"/>
        <v>10.5</v>
      </c>
      <c r="Q1907" s="7" t="s">
        <v>8319</v>
      </c>
      <c r="R1907" s="7" t="s">
        <v>8348</v>
      </c>
      <c r="S1907" s="13">
        <f t="shared" si="119"/>
        <v>41859.717523148145</v>
      </c>
      <c r="T1907" s="13">
        <f t="shared" si="118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6">
        <f t="shared" si="116"/>
        <v>0.42759999999999998</v>
      </c>
      <c r="P1908">
        <f t="shared" si="117"/>
        <v>215.95959595959596</v>
      </c>
      <c r="Q1908" s="7" t="s">
        <v>8319</v>
      </c>
      <c r="R1908" s="7" t="s">
        <v>8348</v>
      </c>
      <c r="S1908" s="13">
        <f t="shared" si="119"/>
        <v>42514.462766203702</v>
      </c>
      <c r="T1908" s="13">
        <f t="shared" si="118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6">
        <f t="shared" si="116"/>
        <v>2.8333333333333335E-3</v>
      </c>
      <c r="P1909">
        <f t="shared" si="117"/>
        <v>21.25</v>
      </c>
      <c r="Q1909" s="7" t="s">
        <v>8319</v>
      </c>
      <c r="R1909" s="7" t="s">
        <v>8348</v>
      </c>
      <c r="S1909" s="13">
        <f t="shared" si="119"/>
        <v>41767.378761574073</v>
      </c>
      <c r="T1909" s="13">
        <f t="shared" si="118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6">
        <f t="shared" si="116"/>
        <v>1.7319999999999999E-2</v>
      </c>
      <c r="P1910">
        <f t="shared" si="117"/>
        <v>108.25</v>
      </c>
      <c r="Q1910" s="7" t="s">
        <v>8319</v>
      </c>
      <c r="R1910" s="7" t="s">
        <v>8348</v>
      </c>
      <c r="S1910" s="13">
        <f t="shared" si="119"/>
        <v>42703.709490740737</v>
      </c>
      <c r="T1910" s="13">
        <f t="shared" si="118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6">
        <f t="shared" si="116"/>
        <v>0.14111428571428572</v>
      </c>
      <c r="P1911">
        <f t="shared" si="117"/>
        <v>129.97368421052633</v>
      </c>
      <c r="Q1911" s="7" t="s">
        <v>8319</v>
      </c>
      <c r="R1911" s="7" t="s">
        <v>8348</v>
      </c>
      <c r="S1911" s="13">
        <f t="shared" si="119"/>
        <v>41905.220821759256</v>
      </c>
      <c r="T1911" s="13">
        <f t="shared" si="118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6">
        <f t="shared" si="116"/>
        <v>0.39395294117647056</v>
      </c>
      <c r="P1912">
        <f t="shared" si="117"/>
        <v>117.49473684210527</v>
      </c>
      <c r="Q1912" s="7" t="s">
        <v>8319</v>
      </c>
      <c r="R1912" s="7" t="s">
        <v>8348</v>
      </c>
      <c r="S1912" s="13">
        <f t="shared" si="119"/>
        <v>42264.754826388882</v>
      </c>
      <c r="T1912" s="13">
        <f t="shared" si="118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6">
        <f t="shared" si="116"/>
        <v>2.3529411764705883E-4</v>
      </c>
      <c r="P1913">
        <f t="shared" si="117"/>
        <v>10</v>
      </c>
      <c r="Q1913" s="7" t="s">
        <v>8319</v>
      </c>
      <c r="R1913" s="7" t="s">
        <v>8348</v>
      </c>
      <c r="S1913" s="13">
        <f t="shared" si="119"/>
        <v>41829.825624999998</v>
      </c>
      <c r="T1913" s="13">
        <f t="shared" si="118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6">
        <f t="shared" si="116"/>
        <v>0.59299999999999997</v>
      </c>
      <c r="P1914">
        <f t="shared" si="117"/>
        <v>70.595238095238102</v>
      </c>
      <c r="Q1914" s="7" t="s">
        <v>8319</v>
      </c>
      <c r="R1914" s="7" t="s">
        <v>8348</v>
      </c>
      <c r="S1914" s="13">
        <f t="shared" si="119"/>
        <v>42129.018055555549</v>
      </c>
      <c r="T1914" s="13">
        <f t="shared" si="118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6">
        <f t="shared" si="116"/>
        <v>1.3270833333333334E-2</v>
      </c>
      <c r="P1915">
        <f t="shared" si="117"/>
        <v>24.5</v>
      </c>
      <c r="Q1915" s="7" t="s">
        <v>8319</v>
      </c>
      <c r="R1915" s="7" t="s">
        <v>8348</v>
      </c>
      <c r="S1915" s="13">
        <f t="shared" si="119"/>
        <v>41890.302986111106</v>
      </c>
      <c r="T1915" s="13">
        <f t="shared" si="118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6">
        <f t="shared" si="116"/>
        <v>9.0090090090090086E-2</v>
      </c>
      <c r="P1916">
        <f t="shared" si="117"/>
        <v>30</v>
      </c>
      <c r="Q1916" s="7" t="s">
        <v>8319</v>
      </c>
      <c r="R1916" s="7" t="s">
        <v>8348</v>
      </c>
      <c r="S1916" s="13">
        <f t="shared" si="119"/>
        <v>41928.966122685182</v>
      </c>
      <c r="T1916" s="13">
        <f t="shared" si="118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6">
        <f t="shared" si="116"/>
        <v>1.6E-2</v>
      </c>
      <c r="P1917">
        <f t="shared" si="117"/>
        <v>2</v>
      </c>
      <c r="Q1917" s="7" t="s">
        <v>8319</v>
      </c>
      <c r="R1917" s="7" t="s">
        <v>8348</v>
      </c>
      <c r="S1917" s="13">
        <f t="shared" si="119"/>
        <v>41863.840532407405</v>
      </c>
      <c r="T1917" s="13">
        <f t="shared" si="118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6">
        <f t="shared" si="116"/>
        <v>5.1000000000000004E-3</v>
      </c>
      <c r="P1918">
        <f t="shared" si="117"/>
        <v>17</v>
      </c>
      <c r="Q1918" s="7" t="s">
        <v>8319</v>
      </c>
      <c r="R1918" s="7" t="s">
        <v>8348</v>
      </c>
      <c r="S1918" s="13">
        <f t="shared" si="119"/>
        <v>42656.508969907409</v>
      </c>
      <c r="T1918" s="13">
        <f t="shared" si="118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6">
        <f t="shared" si="116"/>
        <v>0.52570512820512816</v>
      </c>
      <c r="P1919">
        <f t="shared" si="117"/>
        <v>2928.9285714285716</v>
      </c>
      <c r="Q1919" s="7" t="s">
        <v>8319</v>
      </c>
      <c r="R1919" s="7" t="s">
        <v>8348</v>
      </c>
      <c r="S1919" s="13">
        <f t="shared" si="119"/>
        <v>42746.06172453703</v>
      </c>
      <c r="T1919" s="13">
        <f t="shared" si="118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6">
        <f t="shared" si="116"/>
        <v>1.04E-2</v>
      </c>
      <c r="P1920">
        <f t="shared" si="117"/>
        <v>28.888888888888889</v>
      </c>
      <c r="Q1920" s="7" t="s">
        <v>8319</v>
      </c>
      <c r="R1920" s="7" t="s">
        <v>8348</v>
      </c>
      <c r="S1920" s="13">
        <f t="shared" si="119"/>
        <v>41828.581608796296</v>
      </c>
      <c r="T1920" s="13">
        <f t="shared" si="118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6">
        <f t="shared" si="116"/>
        <v>0.47399999999999998</v>
      </c>
      <c r="P1921">
        <f t="shared" si="117"/>
        <v>29.625</v>
      </c>
      <c r="Q1921" s="7" t="s">
        <v>8319</v>
      </c>
      <c r="R1921" s="7" t="s">
        <v>8348</v>
      </c>
      <c r="S1921" s="13">
        <f t="shared" si="119"/>
        <v>42113.667233796295</v>
      </c>
      <c r="T1921" s="13">
        <f t="shared" si="118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6">
        <f t="shared" ref="O1922:O1985" si="120">E1922/D1922</f>
        <v>0.43030000000000002</v>
      </c>
      <c r="P1922">
        <f t="shared" ref="P1922:P1985" si="121">E1922/L1922</f>
        <v>40.980952380952381</v>
      </c>
      <c r="Q1922" s="7" t="s">
        <v>8319</v>
      </c>
      <c r="R1922" s="7" t="s">
        <v>8348</v>
      </c>
      <c r="S1922" s="13">
        <f t="shared" si="119"/>
        <v>42270.66737268518</v>
      </c>
      <c r="T1922" s="13">
        <f t="shared" ref="T1922:T1985" si="122">(I1922/86400)+25569+(-5/24)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6">
        <f t="shared" si="120"/>
        <v>1.3680000000000001</v>
      </c>
      <c r="P1923">
        <f t="shared" si="121"/>
        <v>54</v>
      </c>
      <c r="Q1923" s="7" t="s">
        <v>8325</v>
      </c>
      <c r="R1923" s="7" t="s">
        <v>8329</v>
      </c>
      <c r="S1923" s="13">
        <f t="shared" ref="S1923:S1986" si="123">(J1923/86400)+25569+(-5/24)</f>
        <v>41074.013229166667</v>
      </c>
      <c r="T1923" s="13">
        <f t="shared" si="122"/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6">
        <f t="shared" si="120"/>
        <v>1.1555</v>
      </c>
      <c r="P1924">
        <f t="shared" si="121"/>
        <v>36.109375</v>
      </c>
      <c r="Q1924" s="7" t="s">
        <v>8325</v>
      </c>
      <c r="R1924" s="7" t="s">
        <v>8329</v>
      </c>
      <c r="S1924" s="13">
        <f t="shared" si="123"/>
        <v>41590.047534722216</v>
      </c>
      <c r="T1924" s="13">
        <f t="shared" si="122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6">
        <f t="shared" si="120"/>
        <v>2.4079999999999999</v>
      </c>
      <c r="P1925">
        <f t="shared" si="121"/>
        <v>23.153846153846153</v>
      </c>
      <c r="Q1925" s="7" t="s">
        <v>8325</v>
      </c>
      <c r="R1925" s="7" t="s">
        <v>8329</v>
      </c>
      <c r="S1925" s="13">
        <f t="shared" si="123"/>
        <v>40772.640416666662</v>
      </c>
      <c r="T1925" s="13">
        <f t="shared" si="122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6">
        <f t="shared" si="120"/>
        <v>1.1439999999999999</v>
      </c>
      <c r="P1926">
        <f t="shared" si="121"/>
        <v>104</v>
      </c>
      <c r="Q1926" s="7" t="s">
        <v>8325</v>
      </c>
      <c r="R1926" s="7" t="s">
        <v>8329</v>
      </c>
      <c r="S1926" s="13">
        <f t="shared" si="123"/>
        <v>41626.552719907406</v>
      </c>
      <c r="T1926" s="13">
        <f t="shared" si="122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6">
        <f t="shared" si="120"/>
        <v>1.1033333333333333</v>
      </c>
      <c r="P1927">
        <f t="shared" si="121"/>
        <v>31.826923076923077</v>
      </c>
      <c r="Q1927" s="7" t="s">
        <v>8325</v>
      </c>
      <c r="R1927" s="7" t="s">
        <v>8329</v>
      </c>
      <c r="S1927" s="13">
        <f t="shared" si="123"/>
        <v>41535.693148148144</v>
      </c>
      <c r="T1927" s="13">
        <f t="shared" si="122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6">
        <f t="shared" si="120"/>
        <v>1.9537933333333333</v>
      </c>
      <c r="P1928">
        <f t="shared" si="121"/>
        <v>27.3896261682243</v>
      </c>
      <c r="Q1928" s="7" t="s">
        <v>8325</v>
      </c>
      <c r="R1928" s="7" t="s">
        <v>8329</v>
      </c>
      <c r="S1928" s="13">
        <f t="shared" si="123"/>
        <v>40456.746018518512</v>
      </c>
      <c r="T1928" s="13">
        <f t="shared" si="122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6">
        <f t="shared" si="120"/>
        <v>1.0333333333333334</v>
      </c>
      <c r="P1929">
        <f t="shared" si="121"/>
        <v>56.363636363636367</v>
      </c>
      <c r="Q1929" s="7" t="s">
        <v>8325</v>
      </c>
      <c r="R1929" s="7" t="s">
        <v>8329</v>
      </c>
      <c r="S1929" s="13">
        <f t="shared" si="123"/>
        <v>40960.653229166666</v>
      </c>
      <c r="T1929" s="13">
        <f t="shared" si="122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6">
        <f t="shared" si="120"/>
        <v>1.031372549019608</v>
      </c>
      <c r="P1930">
        <f t="shared" si="121"/>
        <v>77.352941176470594</v>
      </c>
      <c r="Q1930" s="7" t="s">
        <v>8325</v>
      </c>
      <c r="R1930" s="7" t="s">
        <v>8329</v>
      </c>
      <c r="S1930" s="13">
        <f t="shared" si="123"/>
        <v>41371.439745370364</v>
      </c>
      <c r="T1930" s="13">
        <f t="shared" si="122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6">
        <f t="shared" si="120"/>
        <v>1.003125</v>
      </c>
      <c r="P1931">
        <f t="shared" si="121"/>
        <v>42.8</v>
      </c>
      <c r="Q1931" s="7" t="s">
        <v>8325</v>
      </c>
      <c r="R1931" s="7" t="s">
        <v>8329</v>
      </c>
      <c r="S1931" s="13">
        <f t="shared" si="123"/>
        <v>40686.813263888886</v>
      </c>
      <c r="T1931" s="13">
        <f t="shared" si="122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6">
        <f t="shared" si="120"/>
        <v>1.27</v>
      </c>
      <c r="P1932">
        <f t="shared" si="121"/>
        <v>48.846153846153847</v>
      </c>
      <c r="Q1932" s="7" t="s">
        <v>8325</v>
      </c>
      <c r="R1932" s="7" t="s">
        <v>8329</v>
      </c>
      <c r="S1932" s="13">
        <f t="shared" si="123"/>
        <v>41402.350486111107</v>
      </c>
      <c r="T1932" s="13">
        <f t="shared" si="122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6">
        <f t="shared" si="120"/>
        <v>1.20601</v>
      </c>
      <c r="P1933">
        <f t="shared" si="121"/>
        <v>48.240400000000001</v>
      </c>
      <c r="Q1933" s="7" t="s">
        <v>8325</v>
      </c>
      <c r="R1933" s="7" t="s">
        <v>8329</v>
      </c>
      <c r="S1933" s="13">
        <f t="shared" si="123"/>
        <v>41037.684131944443</v>
      </c>
      <c r="T1933" s="13">
        <f t="shared" si="122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6">
        <f t="shared" si="120"/>
        <v>1.0699047619047619</v>
      </c>
      <c r="P1934">
        <f t="shared" si="121"/>
        <v>70.212500000000006</v>
      </c>
      <c r="Q1934" s="7" t="s">
        <v>8325</v>
      </c>
      <c r="R1934" s="7" t="s">
        <v>8329</v>
      </c>
      <c r="S1934" s="13">
        <f t="shared" si="123"/>
        <v>40911.601539351854</v>
      </c>
      <c r="T1934" s="13">
        <f t="shared" si="122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6">
        <f t="shared" si="120"/>
        <v>1.7243333333333333</v>
      </c>
      <c r="P1935">
        <f t="shared" si="121"/>
        <v>94.054545454545448</v>
      </c>
      <c r="Q1935" s="7" t="s">
        <v>8325</v>
      </c>
      <c r="R1935" s="7" t="s">
        <v>8329</v>
      </c>
      <c r="S1935" s="13">
        <f t="shared" si="123"/>
        <v>41878.922534722216</v>
      </c>
      <c r="T1935" s="13">
        <f t="shared" si="122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6">
        <f t="shared" si="120"/>
        <v>1.2362</v>
      </c>
      <c r="P1936">
        <f t="shared" si="121"/>
        <v>80.272727272727266</v>
      </c>
      <c r="Q1936" s="7" t="s">
        <v>8325</v>
      </c>
      <c r="R1936" s="7" t="s">
        <v>8329</v>
      </c>
      <c r="S1936" s="13">
        <f t="shared" si="123"/>
        <v>40865.658807870372</v>
      </c>
      <c r="T1936" s="13">
        <f t="shared" si="122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6">
        <f t="shared" si="120"/>
        <v>1.0840000000000001</v>
      </c>
      <c r="P1937">
        <f t="shared" si="121"/>
        <v>54.2</v>
      </c>
      <c r="Q1937" s="7" t="s">
        <v>8325</v>
      </c>
      <c r="R1937" s="7" t="s">
        <v>8329</v>
      </c>
      <c r="S1937" s="13">
        <f t="shared" si="123"/>
        <v>41773.724201388883</v>
      </c>
      <c r="T1937" s="13">
        <f t="shared" si="122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6">
        <f t="shared" si="120"/>
        <v>1.1652013333333333</v>
      </c>
      <c r="P1938">
        <f t="shared" si="121"/>
        <v>60.26903448275862</v>
      </c>
      <c r="Q1938" s="7" t="s">
        <v>8325</v>
      </c>
      <c r="R1938" s="7" t="s">
        <v>8329</v>
      </c>
      <c r="S1938" s="13">
        <f t="shared" si="123"/>
        <v>40852.68136574074</v>
      </c>
      <c r="T1938" s="13">
        <f t="shared" si="122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6">
        <f t="shared" si="120"/>
        <v>1.8724499999999999</v>
      </c>
      <c r="P1939">
        <f t="shared" si="121"/>
        <v>38.740344827586206</v>
      </c>
      <c r="Q1939" s="7" t="s">
        <v>8325</v>
      </c>
      <c r="R1939" s="7" t="s">
        <v>8329</v>
      </c>
      <c r="S1939" s="13">
        <f t="shared" si="123"/>
        <v>41058.91065972222</v>
      </c>
      <c r="T1939" s="13">
        <f t="shared" si="122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6">
        <f t="shared" si="120"/>
        <v>1.1593333333333333</v>
      </c>
      <c r="P1940">
        <f t="shared" si="121"/>
        <v>152.54385964912279</v>
      </c>
      <c r="Q1940" s="7" t="s">
        <v>8325</v>
      </c>
      <c r="R1940" s="7" t="s">
        <v>8329</v>
      </c>
      <c r="S1940" s="13">
        <f t="shared" si="123"/>
        <v>41426.05128472222</v>
      </c>
      <c r="T1940" s="13">
        <f t="shared" si="122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6">
        <f t="shared" si="120"/>
        <v>1.107</v>
      </c>
      <c r="P1941">
        <f t="shared" si="121"/>
        <v>115.3125</v>
      </c>
      <c r="Q1941" s="7" t="s">
        <v>8325</v>
      </c>
      <c r="R1941" s="7" t="s">
        <v>8329</v>
      </c>
      <c r="S1941" s="13">
        <f t="shared" si="123"/>
        <v>41313.776712962957</v>
      </c>
      <c r="T1941" s="13">
        <f t="shared" si="122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6">
        <f t="shared" si="120"/>
        <v>1.7092307692307693</v>
      </c>
      <c r="P1942">
        <f t="shared" si="121"/>
        <v>35.838709677419352</v>
      </c>
      <c r="Q1942" s="7" t="s">
        <v>8325</v>
      </c>
      <c r="R1942" s="7" t="s">
        <v>8329</v>
      </c>
      <c r="S1942" s="13">
        <f t="shared" si="123"/>
        <v>40670.298993055556</v>
      </c>
      <c r="T1942" s="13">
        <f t="shared" si="122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6">
        <f t="shared" si="120"/>
        <v>1.2611835600000001</v>
      </c>
      <c r="P1943">
        <f t="shared" si="121"/>
        <v>64.570118779438872</v>
      </c>
      <c r="Q1943" s="7" t="s">
        <v>8319</v>
      </c>
      <c r="R1943" s="7" t="s">
        <v>8349</v>
      </c>
      <c r="S1943" s="13">
        <f t="shared" si="123"/>
        <v>41744.08253472222</v>
      </c>
      <c r="T1943" s="13">
        <f t="shared" si="122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6">
        <f t="shared" si="120"/>
        <v>1.3844033333333334</v>
      </c>
      <c r="P1944">
        <f t="shared" si="121"/>
        <v>87.436000000000007</v>
      </c>
      <c r="Q1944" s="7" t="s">
        <v>8319</v>
      </c>
      <c r="R1944" s="7" t="s">
        <v>8349</v>
      </c>
      <c r="S1944" s="13">
        <f t="shared" si="123"/>
        <v>40638.619675925926</v>
      </c>
      <c r="T1944" s="13">
        <f t="shared" si="122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6">
        <f t="shared" si="120"/>
        <v>17.052499999999998</v>
      </c>
      <c r="P1945">
        <f t="shared" si="121"/>
        <v>68.815577078288939</v>
      </c>
      <c r="Q1945" s="7" t="s">
        <v>8319</v>
      </c>
      <c r="R1945" s="7" t="s">
        <v>8349</v>
      </c>
      <c r="S1945" s="13">
        <f t="shared" si="123"/>
        <v>42548.061527777776</v>
      </c>
      <c r="T1945" s="13">
        <f t="shared" si="122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6">
        <f t="shared" si="120"/>
        <v>7.8805550000000002</v>
      </c>
      <c r="P1946">
        <f t="shared" si="121"/>
        <v>176.200223588597</v>
      </c>
      <c r="Q1946" s="7" t="s">
        <v>8319</v>
      </c>
      <c r="R1946" s="7" t="s">
        <v>8349</v>
      </c>
      <c r="S1946" s="13">
        <f t="shared" si="123"/>
        <v>41730.376041666663</v>
      </c>
      <c r="T1946" s="13">
        <f t="shared" si="122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6">
        <f t="shared" si="120"/>
        <v>3.4801799999999998</v>
      </c>
      <c r="P1947">
        <f t="shared" si="121"/>
        <v>511.79117647058825</v>
      </c>
      <c r="Q1947" s="7" t="s">
        <v>8319</v>
      </c>
      <c r="R1947" s="7" t="s">
        <v>8349</v>
      </c>
      <c r="S1947" s="13">
        <f t="shared" si="123"/>
        <v>42157.043495370366</v>
      </c>
      <c r="T1947" s="13">
        <f t="shared" si="122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6">
        <f t="shared" si="120"/>
        <v>1.4974666666666667</v>
      </c>
      <c r="P1948">
        <f t="shared" si="121"/>
        <v>160.44285714285715</v>
      </c>
      <c r="Q1948" s="7" t="s">
        <v>8319</v>
      </c>
      <c r="R1948" s="7" t="s">
        <v>8349</v>
      </c>
      <c r="S1948" s="13">
        <f t="shared" si="123"/>
        <v>41688.941678240742</v>
      </c>
      <c r="T1948" s="13">
        <f t="shared" si="122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6">
        <f t="shared" si="120"/>
        <v>1.0063375000000001</v>
      </c>
      <c r="P1949">
        <f t="shared" si="121"/>
        <v>35.003043478260871</v>
      </c>
      <c r="Q1949" s="7" t="s">
        <v>8319</v>
      </c>
      <c r="R1949" s="7" t="s">
        <v>8349</v>
      </c>
      <c r="S1949" s="13">
        <f t="shared" si="123"/>
        <v>40102.709722222222</v>
      </c>
      <c r="T1949" s="13">
        <f t="shared" si="122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6">
        <f t="shared" si="120"/>
        <v>8.0021100000000001</v>
      </c>
      <c r="P1950">
        <f t="shared" si="121"/>
        <v>188.50671378091872</v>
      </c>
      <c r="Q1950" s="7" t="s">
        <v>8319</v>
      </c>
      <c r="R1950" s="7" t="s">
        <v>8349</v>
      </c>
      <c r="S1950" s="13">
        <f t="shared" si="123"/>
        <v>42473.395937499998</v>
      </c>
      <c r="T1950" s="13">
        <f t="shared" si="122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6">
        <f t="shared" si="120"/>
        <v>1.0600260000000001</v>
      </c>
      <c r="P1951">
        <f t="shared" si="121"/>
        <v>56.204984093319197</v>
      </c>
      <c r="Q1951" s="7" t="s">
        <v>8319</v>
      </c>
      <c r="R1951" s="7" t="s">
        <v>8349</v>
      </c>
      <c r="S1951" s="13">
        <f t="shared" si="123"/>
        <v>41800.21471064815</v>
      </c>
      <c r="T1951" s="13">
        <f t="shared" si="122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6">
        <f t="shared" si="120"/>
        <v>2.0051866666666669</v>
      </c>
      <c r="P1952">
        <f t="shared" si="121"/>
        <v>51.3054157782516</v>
      </c>
      <c r="Q1952" s="7" t="s">
        <v>8319</v>
      </c>
      <c r="R1952" s="7" t="s">
        <v>8349</v>
      </c>
      <c r="S1952" s="13">
        <f t="shared" si="123"/>
        <v>40623.973067129627</v>
      </c>
      <c r="T1952" s="13">
        <f t="shared" si="122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6">
        <f t="shared" si="120"/>
        <v>2.1244399999999999</v>
      </c>
      <c r="P1953">
        <f t="shared" si="121"/>
        <v>127.36450839328538</v>
      </c>
      <c r="Q1953" s="7" t="s">
        <v>8319</v>
      </c>
      <c r="R1953" s="7" t="s">
        <v>8349</v>
      </c>
      <c r="S1953" s="13">
        <f t="shared" si="123"/>
        <v>42651.212233796294</v>
      </c>
      <c r="T1953" s="13">
        <f t="shared" si="122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6">
        <f t="shared" si="120"/>
        <v>1.9847237142857144</v>
      </c>
      <c r="P1954">
        <f t="shared" si="121"/>
        <v>101.85532258064516</v>
      </c>
      <c r="Q1954" s="7" t="s">
        <v>8319</v>
      </c>
      <c r="R1954" s="7" t="s">
        <v>8349</v>
      </c>
      <c r="S1954" s="13">
        <f t="shared" si="123"/>
        <v>41526.398321759254</v>
      </c>
      <c r="T1954" s="13">
        <f t="shared" si="122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6">
        <f t="shared" si="120"/>
        <v>2.2594666666666665</v>
      </c>
      <c r="P1955">
        <f t="shared" si="121"/>
        <v>230.55782312925169</v>
      </c>
      <c r="Q1955" s="7" t="s">
        <v>8319</v>
      </c>
      <c r="R1955" s="7" t="s">
        <v>8349</v>
      </c>
      <c r="S1955" s="13">
        <f t="shared" si="123"/>
        <v>40940.991493055553</v>
      </c>
      <c r="T1955" s="13">
        <f t="shared" si="122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6">
        <f t="shared" si="120"/>
        <v>6.9894800000000004</v>
      </c>
      <c r="P1956">
        <f t="shared" si="121"/>
        <v>842.10602409638557</v>
      </c>
      <c r="Q1956" s="7" t="s">
        <v>8319</v>
      </c>
      <c r="R1956" s="7" t="s">
        <v>8349</v>
      </c>
      <c r="S1956" s="13">
        <f t="shared" si="123"/>
        <v>42394.372407407405</v>
      </c>
      <c r="T1956" s="13">
        <f t="shared" si="122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6">
        <f t="shared" si="120"/>
        <v>3.9859528571428569</v>
      </c>
      <c r="P1957">
        <f t="shared" si="121"/>
        <v>577.27593103448271</v>
      </c>
      <c r="Q1957" s="7" t="s">
        <v>8319</v>
      </c>
      <c r="R1957" s="7" t="s">
        <v>8349</v>
      </c>
      <c r="S1957" s="13">
        <f t="shared" si="123"/>
        <v>41020.063437500001</v>
      </c>
      <c r="T1957" s="13">
        <f t="shared" si="122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6">
        <f t="shared" si="120"/>
        <v>2.9403333333333332</v>
      </c>
      <c r="P1958">
        <f t="shared" si="121"/>
        <v>483.34246575342468</v>
      </c>
      <c r="Q1958" s="7" t="s">
        <v>8319</v>
      </c>
      <c r="R1958" s="7" t="s">
        <v>8349</v>
      </c>
      <c r="S1958" s="13">
        <f t="shared" si="123"/>
        <v>42067.71533564815</v>
      </c>
      <c r="T1958" s="13">
        <f t="shared" si="122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6">
        <f t="shared" si="120"/>
        <v>1.6750470000000002</v>
      </c>
      <c r="P1959">
        <f t="shared" si="121"/>
        <v>76.138500000000008</v>
      </c>
      <c r="Q1959" s="7" t="s">
        <v>8319</v>
      </c>
      <c r="R1959" s="7" t="s">
        <v>8349</v>
      </c>
      <c r="S1959" s="13">
        <f t="shared" si="123"/>
        <v>41178.890196759261</v>
      </c>
      <c r="T1959" s="13">
        <f t="shared" si="122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6">
        <f t="shared" si="120"/>
        <v>14.355717142857143</v>
      </c>
      <c r="P1960">
        <f t="shared" si="121"/>
        <v>74.107684365781708</v>
      </c>
      <c r="Q1960" s="7" t="s">
        <v>8319</v>
      </c>
      <c r="R1960" s="7" t="s">
        <v>8349</v>
      </c>
      <c r="S1960" s="13">
        <f t="shared" si="123"/>
        <v>41326.779641203699</v>
      </c>
      <c r="T1960" s="13">
        <f t="shared" si="122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6">
        <f t="shared" si="120"/>
        <v>1.5673440000000001</v>
      </c>
      <c r="P1961">
        <f t="shared" si="121"/>
        <v>36.965660377358489</v>
      </c>
      <c r="Q1961" s="7" t="s">
        <v>8319</v>
      </c>
      <c r="R1961" s="7" t="s">
        <v>8349</v>
      </c>
      <c r="S1961" s="13">
        <f t="shared" si="123"/>
        <v>41871.637268518512</v>
      </c>
      <c r="T1961" s="13">
        <f t="shared" si="122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6">
        <f t="shared" si="120"/>
        <v>1.1790285714285715</v>
      </c>
      <c r="P1962">
        <f t="shared" si="121"/>
        <v>2500.969696969697</v>
      </c>
      <c r="Q1962" s="7" t="s">
        <v>8319</v>
      </c>
      <c r="R1962" s="7" t="s">
        <v>8349</v>
      </c>
      <c r="S1962" s="13">
        <f t="shared" si="123"/>
        <v>41964.154409722221</v>
      </c>
      <c r="T1962" s="13">
        <f t="shared" si="122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6">
        <f t="shared" si="120"/>
        <v>11.053811999999999</v>
      </c>
      <c r="P1963">
        <f t="shared" si="121"/>
        <v>67.690214329454989</v>
      </c>
      <c r="Q1963" s="7" t="s">
        <v>8319</v>
      </c>
      <c r="R1963" s="7" t="s">
        <v>8349</v>
      </c>
      <c r="S1963" s="13">
        <f t="shared" si="123"/>
        <v>41147.986307870371</v>
      </c>
      <c r="T1963" s="13">
        <f t="shared" si="122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6">
        <f t="shared" si="120"/>
        <v>1.9292499999999999</v>
      </c>
      <c r="P1964">
        <f t="shared" si="121"/>
        <v>63.04738562091503</v>
      </c>
      <c r="Q1964" s="7" t="s">
        <v>8319</v>
      </c>
      <c r="R1964" s="7" t="s">
        <v>8349</v>
      </c>
      <c r="S1964" s="13">
        <f t="shared" si="123"/>
        <v>41742.572175925925</v>
      </c>
      <c r="T1964" s="13">
        <f t="shared" si="122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6">
        <f t="shared" si="120"/>
        <v>1.268842105263158</v>
      </c>
      <c r="P1965">
        <f t="shared" si="121"/>
        <v>117.6</v>
      </c>
      <c r="Q1965" s="7" t="s">
        <v>8319</v>
      </c>
      <c r="R1965" s="7" t="s">
        <v>8349</v>
      </c>
      <c r="S1965" s="13">
        <f t="shared" si="123"/>
        <v>41863.221458333333</v>
      </c>
      <c r="T1965" s="13">
        <f t="shared" si="122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6">
        <f t="shared" si="120"/>
        <v>2.5957748878923765</v>
      </c>
      <c r="P1966">
        <f t="shared" si="121"/>
        <v>180.75185011709601</v>
      </c>
      <c r="Q1966" s="7" t="s">
        <v>8319</v>
      </c>
      <c r="R1966" s="7" t="s">
        <v>8349</v>
      </c>
      <c r="S1966" s="13">
        <f t="shared" si="123"/>
        <v>42452.064490740733</v>
      </c>
      <c r="T1966" s="13">
        <f t="shared" si="122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6">
        <f t="shared" si="120"/>
        <v>2.6227999999999998</v>
      </c>
      <c r="P1967">
        <f t="shared" si="121"/>
        <v>127.32038834951456</v>
      </c>
      <c r="Q1967" s="7" t="s">
        <v>8319</v>
      </c>
      <c r="R1967" s="7" t="s">
        <v>8349</v>
      </c>
      <c r="S1967" s="13">
        <f t="shared" si="123"/>
        <v>40897.880902777775</v>
      </c>
      <c r="T1967" s="13">
        <f t="shared" si="122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6">
        <f t="shared" si="120"/>
        <v>2.0674309000000002</v>
      </c>
      <c r="P1968">
        <f t="shared" si="121"/>
        <v>136.6444745538665</v>
      </c>
      <c r="Q1968" s="7" t="s">
        <v>8319</v>
      </c>
      <c r="R1968" s="7" t="s">
        <v>8349</v>
      </c>
      <c r="S1968" s="13">
        <f t="shared" si="123"/>
        <v>41835.332152777773</v>
      </c>
      <c r="T1968" s="13">
        <f t="shared" si="122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6">
        <f t="shared" si="120"/>
        <v>3.7012999999999998</v>
      </c>
      <c r="P1969">
        <f t="shared" si="121"/>
        <v>182.78024691358024</v>
      </c>
      <c r="Q1969" s="7" t="s">
        <v>8319</v>
      </c>
      <c r="R1969" s="7" t="s">
        <v>8349</v>
      </c>
      <c r="S1969" s="13">
        <f t="shared" si="123"/>
        <v>41730.455196759256</v>
      </c>
      <c r="T1969" s="13">
        <f t="shared" si="122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6">
        <f t="shared" si="120"/>
        <v>2.8496600000000001</v>
      </c>
      <c r="P1970">
        <f t="shared" si="121"/>
        <v>279.37843137254902</v>
      </c>
      <c r="Q1970" s="7" t="s">
        <v>8319</v>
      </c>
      <c r="R1970" s="7" t="s">
        <v>8349</v>
      </c>
      <c r="S1970" s="13">
        <f t="shared" si="123"/>
        <v>42676.378645833327</v>
      </c>
      <c r="T1970" s="13">
        <f t="shared" si="122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6">
        <f t="shared" si="120"/>
        <v>5.7907999999999999</v>
      </c>
      <c r="P1971">
        <f t="shared" si="121"/>
        <v>61.375728669846318</v>
      </c>
      <c r="Q1971" s="7" t="s">
        <v>8319</v>
      </c>
      <c r="R1971" s="7" t="s">
        <v>8349</v>
      </c>
      <c r="S1971" s="13">
        <f t="shared" si="123"/>
        <v>42557.584120370368</v>
      </c>
      <c r="T1971" s="13">
        <f t="shared" si="122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6">
        <f t="shared" si="120"/>
        <v>11.318</v>
      </c>
      <c r="P1972">
        <f t="shared" si="121"/>
        <v>80.727532097004286</v>
      </c>
      <c r="Q1972" s="7" t="s">
        <v>8319</v>
      </c>
      <c r="R1972" s="7" t="s">
        <v>8349</v>
      </c>
      <c r="S1972" s="13">
        <f t="shared" si="123"/>
        <v>41323.984965277778</v>
      </c>
      <c r="T1972" s="13">
        <f t="shared" si="122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6">
        <f t="shared" si="120"/>
        <v>2.6302771750000002</v>
      </c>
      <c r="P1973">
        <f t="shared" si="121"/>
        <v>272.35590732591254</v>
      </c>
      <c r="Q1973" s="7" t="s">
        <v>8319</v>
      </c>
      <c r="R1973" s="7" t="s">
        <v>8349</v>
      </c>
      <c r="S1973" s="13">
        <f t="shared" si="123"/>
        <v>41561.29237268518</v>
      </c>
      <c r="T1973" s="13">
        <f t="shared" si="122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6">
        <f t="shared" si="120"/>
        <v>6.7447999999999997</v>
      </c>
      <c r="P1974">
        <f t="shared" si="121"/>
        <v>70.848739495798313</v>
      </c>
      <c r="Q1974" s="7" t="s">
        <v>8319</v>
      </c>
      <c r="R1974" s="7" t="s">
        <v>8349</v>
      </c>
      <c r="S1974" s="13">
        <f t="shared" si="123"/>
        <v>41200.803749999999</v>
      </c>
      <c r="T1974" s="13">
        <f t="shared" si="122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6">
        <f t="shared" si="120"/>
        <v>2.5683081313131315</v>
      </c>
      <c r="P1975">
        <f t="shared" si="121"/>
        <v>247.94003412969283</v>
      </c>
      <c r="Q1975" s="7" t="s">
        <v>8319</v>
      </c>
      <c r="R1975" s="7" t="s">
        <v>8349</v>
      </c>
      <c r="S1975" s="13">
        <f t="shared" si="123"/>
        <v>42549.514629629623</v>
      </c>
      <c r="T1975" s="13">
        <f t="shared" si="122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6">
        <f t="shared" si="120"/>
        <v>3.7549600000000001</v>
      </c>
      <c r="P1976">
        <f t="shared" si="121"/>
        <v>186.81393034825871</v>
      </c>
      <c r="Q1976" s="7" t="s">
        <v>8319</v>
      </c>
      <c r="R1976" s="7" t="s">
        <v>8349</v>
      </c>
      <c r="S1976" s="13">
        <f t="shared" si="123"/>
        <v>41445.125798611109</v>
      </c>
      <c r="T1976" s="13">
        <f t="shared" si="122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6">
        <f t="shared" si="120"/>
        <v>2.0870837499999997</v>
      </c>
      <c r="P1977">
        <f t="shared" si="121"/>
        <v>131.98948616600788</v>
      </c>
      <c r="Q1977" s="7" t="s">
        <v>8319</v>
      </c>
      <c r="R1977" s="7" t="s">
        <v>8349</v>
      </c>
      <c r="S1977" s="13">
        <f t="shared" si="123"/>
        <v>41313.54688657407</v>
      </c>
      <c r="T1977" s="13">
        <f t="shared" si="122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6">
        <f t="shared" si="120"/>
        <v>3.4660000000000002</v>
      </c>
      <c r="P1978">
        <f t="shared" si="121"/>
        <v>29.310782241014799</v>
      </c>
      <c r="Q1978" s="7" t="s">
        <v>8319</v>
      </c>
      <c r="R1978" s="7" t="s">
        <v>8349</v>
      </c>
      <c r="S1978" s="13">
        <f t="shared" si="123"/>
        <v>41438.691261574073</v>
      </c>
      <c r="T1978" s="13">
        <f t="shared" si="122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6">
        <f t="shared" si="120"/>
        <v>4.0232999999999999</v>
      </c>
      <c r="P1979">
        <f t="shared" si="121"/>
        <v>245.02436053593178</v>
      </c>
      <c r="Q1979" s="7" t="s">
        <v>8319</v>
      </c>
      <c r="R1979" s="7" t="s">
        <v>8349</v>
      </c>
      <c r="S1979" s="13">
        <f t="shared" si="123"/>
        <v>42311.008564814816</v>
      </c>
      <c r="T1979" s="13">
        <f t="shared" si="122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6">
        <f t="shared" si="120"/>
        <v>10.2684514</v>
      </c>
      <c r="P1980">
        <f t="shared" si="121"/>
        <v>1323.2540463917526</v>
      </c>
      <c r="Q1980" s="7" t="s">
        <v>8319</v>
      </c>
      <c r="R1980" s="7" t="s">
        <v>8349</v>
      </c>
      <c r="S1980" s="13">
        <f t="shared" si="123"/>
        <v>41039.017268518517</v>
      </c>
      <c r="T1980" s="13">
        <f t="shared" si="122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6">
        <f t="shared" si="120"/>
        <v>1.14901155</v>
      </c>
      <c r="P1981">
        <f t="shared" si="121"/>
        <v>282.65966789667897</v>
      </c>
      <c r="Q1981" s="7" t="s">
        <v>8319</v>
      </c>
      <c r="R1981" s="7" t="s">
        <v>8349</v>
      </c>
      <c r="S1981" s="13">
        <f t="shared" si="123"/>
        <v>42290.25168981481</v>
      </c>
      <c r="T1981" s="13">
        <f t="shared" si="122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6">
        <f t="shared" si="120"/>
        <v>3.5482402000000004</v>
      </c>
      <c r="P1982">
        <f t="shared" si="121"/>
        <v>91.214401028277635</v>
      </c>
      <c r="Q1982" s="7" t="s">
        <v>8319</v>
      </c>
      <c r="R1982" s="7" t="s">
        <v>8349</v>
      </c>
      <c r="S1982" s="13">
        <f t="shared" si="123"/>
        <v>42423.334050925921</v>
      </c>
      <c r="T1982" s="13">
        <f t="shared" si="122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6">
        <f t="shared" si="120"/>
        <v>5.0799999999999998E-2</v>
      </c>
      <c r="P1983">
        <f t="shared" si="121"/>
        <v>31.75</v>
      </c>
      <c r="Q1983" s="7" t="s">
        <v>8338</v>
      </c>
      <c r="R1983" s="7" t="s">
        <v>8350</v>
      </c>
      <c r="S1983" s="13">
        <f t="shared" si="123"/>
        <v>41799.516956018517</v>
      </c>
      <c r="T1983" s="13">
        <f t="shared" si="122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6">
        <f t="shared" si="120"/>
        <v>0</v>
      </c>
      <c r="P1984" t="e">
        <f t="shared" si="121"/>
        <v>#DIV/0!</v>
      </c>
      <c r="Q1984" s="7" t="s">
        <v>8338</v>
      </c>
      <c r="R1984" s="7" t="s">
        <v>8350</v>
      </c>
      <c r="S1984" s="13">
        <f t="shared" si="123"/>
        <v>42678.378321759257</v>
      </c>
      <c r="T1984" s="13">
        <f t="shared" si="122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6">
        <f t="shared" si="120"/>
        <v>4.2999999999999997E-2</v>
      </c>
      <c r="P1985">
        <f t="shared" si="121"/>
        <v>88.6875</v>
      </c>
      <c r="Q1985" s="7" t="s">
        <v>8338</v>
      </c>
      <c r="R1985" s="7" t="s">
        <v>8350</v>
      </c>
      <c r="S1985" s="13">
        <f t="shared" si="123"/>
        <v>42592.803449074076</v>
      </c>
      <c r="T1985" s="13">
        <f t="shared" si="122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6">
        <f t="shared" ref="O1986:O2049" si="124">E1986/D1986</f>
        <v>0.21146666666666666</v>
      </c>
      <c r="P1986">
        <f t="shared" ref="P1986:P2049" si="125">E1986/L1986</f>
        <v>453.14285714285717</v>
      </c>
      <c r="Q1986" s="7" t="s">
        <v>8338</v>
      </c>
      <c r="R1986" s="7" t="s">
        <v>8350</v>
      </c>
      <c r="S1986" s="13">
        <f t="shared" si="123"/>
        <v>41913.581956018512</v>
      </c>
      <c r="T1986" s="13">
        <f t="shared" ref="T1986:T2049" si="126">(I1986/86400)+25569+(-5/24)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6">
        <f t="shared" si="124"/>
        <v>3.1875000000000001E-2</v>
      </c>
      <c r="P1987">
        <f t="shared" si="125"/>
        <v>12.75</v>
      </c>
      <c r="Q1987" s="7" t="s">
        <v>8338</v>
      </c>
      <c r="R1987" s="7" t="s">
        <v>8350</v>
      </c>
      <c r="S1987" s="13">
        <f t="shared" ref="S1987:S2050" si="127">(J1987/86400)+25569+(-5/24)</f>
        <v>42555.490405092591</v>
      </c>
      <c r="T1987" s="13">
        <f t="shared" si="126"/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6">
        <f t="shared" si="124"/>
        <v>5.0000000000000001E-4</v>
      </c>
      <c r="P1988">
        <f t="shared" si="125"/>
        <v>1</v>
      </c>
      <c r="Q1988" s="7" t="s">
        <v>8338</v>
      </c>
      <c r="R1988" s="7" t="s">
        <v>8350</v>
      </c>
      <c r="S1988" s="13">
        <f t="shared" si="127"/>
        <v>42413.225497685184</v>
      </c>
      <c r="T1988" s="13">
        <f t="shared" si="126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6">
        <f t="shared" si="124"/>
        <v>0.42472727272727273</v>
      </c>
      <c r="P1989">
        <f t="shared" si="125"/>
        <v>83.428571428571431</v>
      </c>
      <c r="Q1989" s="7" t="s">
        <v>8338</v>
      </c>
      <c r="R1989" s="7" t="s">
        <v>8350</v>
      </c>
      <c r="S1989" s="13">
        <f t="shared" si="127"/>
        <v>42034.431435185186</v>
      </c>
      <c r="T1989" s="13">
        <f t="shared" si="126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6">
        <f t="shared" si="124"/>
        <v>4.1666666666666666E-3</v>
      </c>
      <c r="P1990">
        <f t="shared" si="125"/>
        <v>25</v>
      </c>
      <c r="Q1990" s="7" t="s">
        <v>8338</v>
      </c>
      <c r="R1990" s="7" t="s">
        <v>8350</v>
      </c>
      <c r="S1990" s="13">
        <f t="shared" si="127"/>
        <v>42206.554884259262</v>
      </c>
      <c r="T1990" s="13">
        <f t="shared" si="126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6">
        <f t="shared" si="124"/>
        <v>0.01</v>
      </c>
      <c r="P1991">
        <f t="shared" si="125"/>
        <v>50</v>
      </c>
      <c r="Q1991" s="7" t="s">
        <v>8338</v>
      </c>
      <c r="R1991" s="7" t="s">
        <v>8350</v>
      </c>
      <c r="S1991" s="13">
        <f t="shared" si="127"/>
        <v>42685.472314814811</v>
      </c>
      <c r="T1991" s="13">
        <f t="shared" si="126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6">
        <f t="shared" si="124"/>
        <v>0.16966666666666666</v>
      </c>
      <c r="P1992">
        <f t="shared" si="125"/>
        <v>101.8</v>
      </c>
      <c r="Q1992" s="7" t="s">
        <v>8338</v>
      </c>
      <c r="R1992" s="7" t="s">
        <v>8350</v>
      </c>
      <c r="S1992" s="13">
        <f t="shared" si="127"/>
        <v>42397.987638888888</v>
      </c>
      <c r="T1992" s="13">
        <f t="shared" si="126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6">
        <f t="shared" si="124"/>
        <v>7.0000000000000007E-2</v>
      </c>
      <c r="P1993">
        <f t="shared" si="125"/>
        <v>46.666666666666664</v>
      </c>
      <c r="Q1993" s="7" t="s">
        <v>8338</v>
      </c>
      <c r="R1993" s="7" t="s">
        <v>8350</v>
      </c>
      <c r="S1993" s="13">
        <f t="shared" si="127"/>
        <v>42167.685023148144</v>
      </c>
      <c r="T1993" s="13">
        <f t="shared" si="126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6">
        <f t="shared" si="124"/>
        <v>1.3333333333333333E-3</v>
      </c>
      <c r="P1994">
        <f t="shared" si="125"/>
        <v>1</v>
      </c>
      <c r="Q1994" s="7" t="s">
        <v>8338</v>
      </c>
      <c r="R1994" s="7" t="s">
        <v>8350</v>
      </c>
      <c r="S1994" s="13">
        <f t="shared" si="127"/>
        <v>42022.935081018521</v>
      </c>
      <c r="T1994" s="13">
        <f t="shared" si="126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6">
        <f t="shared" si="124"/>
        <v>0</v>
      </c>
      <c r="P1995" t="e">
        <f t="shared" si="125"/>
        <v>#DIV/0!</v>
      </c>
      <c r="Q1995" s="7" t="s">
        <v>8338</v>
      </c>
      <c r="R1995" s="7" t="s">
        <v>8350</v>
      </c>
      <c r="S1995" s="13">
        <f t="shared" si="127"/>
        <v>42329.380057870367</v>
      </c>
      <c r="T1995" s="13">
        <f t="shared" si="126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6">
        <f t="shared" si="124"/>
        <v>0</v>
      </c>
      <c r="P1996" t="e">
        <f t="shared" si="125"/>
        <v>#DIV/0!</v>
      </c>
      <c r="Q1996" s="7" t="s">
        <v>8338</v>
      </c>
      <c r="R1996" s="7" t="s">
        <v>8350</v>
      </c>
      <c r="S1996" s="13">
        <f t="shared" si="127"/>
        <v>42650.797939814809</v>
      </c>
      <c r="T1996" s="13">
        <f t="shared" si="126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6">
        <f t="shared" si="124"/>
        <v>7.8E-2</v>
      </c>
      <c r="P1997">
        <f t="shared" si="125"/>
        <v>26</v>
      </c>
      <c r="Q1997" s="7" t="s">
        <v>8338</v>
      </c>
      <c r="R1997" s="7" t="s">
        <v>8350</v>
      </c>
      <c r="S1997" s="13">
        <f t="shared" si="127"/>
        <v>42181.693703703706</v>
      </c>
      <c r="T1997" s="13">
        <f t="shared" si="126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6">
        <f t="shared" si="124"/>
        <v>0</v>
      </c>
      <c r="P1998" t="e">
        <f t="shared" si="125"/>
        <v>#DIV/0!</v>
      </c>
      <c r="Q1998" s="7" t="s">
        <v>8338</v>
      </c>
      <c r="R1998" s="7" t="s">
        <v>8350</v>
      </c>
      <c r="S1998" s="13">
        <f t="shared" si="127"/>
        <v>41800.611238425925</v>
      </c>
      <c r="T1998" s="13">
        <f t="shared" si="126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6">
        <f t="shared" si="124"/>
        <v>0</v>
      </c>
      <c r="P1999" t="e">
        <f t="shared" si="125"/>
        <v>#DIV/0!</v>
      </c>
      <c r="Q1999" s="7" t="s">
        <v>8338</v>
      </c>
      <c r="R1999" s="7" t="s">
        <v>8350</v>
      </c>
      <c r="S1999" s="13">
        <f t="shared" si="127"/>
        <v>41847.722361111111</v>
      </c>
      <c r="T1999" s="13">
        <f t="shared" si="126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6">
        <f t="shared" si="124"/>
        <v>0.26200000000000001</v>
      </c>
      <c r="P2000">
        <f t="shared" si="125"/>
        <v>218.33333333333334</v>
      </c>
      <c r="Q2000" s="7" t="s">
        <v>8338</v>
      </c>
      <c r="R2000" s="7" t="s">
        <v>8350</v>
      </c>
      <c r="S2000" s="13">
        <f t="shared" si="127"/>
        <v>41806.910162037035</v>
      </c>
      <c r="T2000" s="13">
        <f t="shared" si="126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6">
        <f t="shared" si="124"/>
        <v>7.6129032258064515E-3</v>
      </c>
      <c r="P2001">
        <f t="shared" si="125"/>
        <v>33.714285714285715</v>
      </c>
      <c r="Q2001" s="7" t="s">
        <v>8338</v>
      </c>
      <c r="R2001" s="7" t="s">
        <v>8350</v>
      </c>
      <c r="S2001" s="13">
        <f t="shared" si="127"/>
        <v>41926.274398148147</v>
      </c>
      <c r="T2001" s="13">
        <f t="shared" si="126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6">
        <f t="shared" si="124"/>
        <v>0.125</v>
      </c>
      <c r="P2002">
        <f t="shared" si="125"/>
        <v>25</v>
      </c>
      <c r="Q2002" s="7" t="s">
        <v>8338</v>
      </c>
      <c r="R2002" s="7" t="s">
        <v>8350</v>
      </c>
      <c r="S2002" s="13">
        <f t="shared" si="127"/>
        <v>42345.743206018517</v>
      </c>
      <c r="T2002" s="13">
        <f t="shared" si="126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6">
        <f t="shared" si="124"/>
        <v>3.8212909090909091</v>
      </c>
      <c r="P2003">
        <f t="shared" si="125"/>
        <v>128.38790470372632</v>
      </c>
      <c r="Q2003" s="7" t="s">
        <v>8319</v>
      </c>
      <c r="R2003" s="7" t="s">
        <v>8349</v>
      </c>
      <c r="S2003" s="13">
        <f t="shared" si="127"/>
        <v>42136.001342592594</v>
      </c>
      <c r="T2003" s="13">
        <f t="shared" si="126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6">
        <f t="shared" si="124"/>
        <v>2.1679422000000002</v>
      </c>
      <c r="P2004">
        <f t="shared" si="125"/>
        <v>78.834261818181815</v>
      </c>
      <c r="Q2004" s="7" t="s">
        <v>8319</v>
      </c>
      <c r="R2004" s="7" t="s">
        <v>8349</v>
      </c>
      <c r="S2004" s="13">
        <f t="shared" si="127"/>
        <v>42728.503969907404</v>
      </c>
      <c r="T2004" s="13">
        <f t="shared" si="126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6">
        <f t="shared" si="124"/>
        <v>3.12</v>
      </c>
      <c r="P2005">
        <f t="shared" si="125"/>
        <v>91.764705882352942</v>
      </c>
      <c r="Q2005" s="7" t="s">
        <v>8319</v>
      </c>
      <c r="R2005" s="7" t="s">
        <v>8349</v>
      </c>
      <c r="S2005" s="13">
        <f t="shared" si="127"/>
        <v>40346.917268518519</v>
      </c>
      <c r="T2005" s="13">
        <f t="shared" si="126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6">
        <f t="shared" si="124"/>
        <v>2.3442048</v>
      </c>
      <c r="P2006">
        <f t="shared" si="125"/>
        <v>331.10237288135596</v>
      </c>
      <c r="Q2006" s="7" t="s">
        <v>8319</v>
      </c>
      <c r="R2006" s="7" t="s">
        <v>8349</v>
      </c>
      <c r="S2006" s="13">
        <f t="shared" si="127"/>
        <v>41800.396562499998</v>
      </c>
      <c r="T2006" s="13">
        <f t="shared" si="126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6">
        <f t="shared" si="124"/>
        <v>1.236801</v>
      </c>
      <c r="P2007">
        <f t="shared" si="125"/>
        <v>194.26193717277485</v>
      </c>
      <c r="Q2007" s="7" t="s">
        <v>8319</v>
      </c>
      <c r="R2007" s="7" t="s">
        <v>8349</v>
      </c>
      <c r="S2007" s="13">
        <f t="shared" si="127"/>
        <v>41535.604374999995</v>
      </c>
      <c r="T2007" s="13">
        <f t="shared" si="126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6">
        <f t="shared" si="124"/>
        <v>2.4784000000000002</v>
      </c>
      <c r="P2008">
        <f t="shared" si="125"/>
        <v>408.97689768976898</v>
      </c>
      <c r="Q2008" s="7" t="s">
        <v>8319</v>
      </c>
      <c r="R2008" s="7" t="s">
        <v>8349</v>
      </c>
      <c r="S2008" s="13">
        <f t="shared" si="127"/>
        <v>41941.292187499996</v>
      </c>
      <c r="T2008" s="13">
        <f t="shared" si="126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6">
        <f t="shared" si="124"/>
        <v>1.157092</v>
      </c>
      <c r="P2009">
        <f t="shared" si="125"/>
        <v>84.459270072992695</v>
      </c>
      <c r="Q2009" s="7" t="s">
        <v>8319</v>
      </c>
      <c r="R2009" s="7" t="s">
        <v>8349</v>
      </c>
      <c r="S2009" s="13">
        <f t="shared" si="127"/>
        <v>40347.629467592589</v>
      </c>
      <c r="T2009" s="13">
        <f t="shared" si="126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6">
        <f t="shared" si="124"/>
        <v>1.1707484768810599</v>
      </c>
      <c r="P2010">
        <f t="shared" si="125"/>
        <v>44.853658536585364</v>
      </c>
      <c r="Q2010" s="7" t="s">
        <v>8319</v>
      </c>
      <c r="R2010" s="7" t="s">
        <v>8349</v>
      </c>
      <c r="S2010" s="13">
        <f t="shared" si="127"/>
        <v>40761.396087962959</v>
      </c>
      <c r="T2010" s="13">
        <f t="shared" si="126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6">
        <f t="shared" si="124"/>
        <v>3.05158</v>
      </c>
      <c r="P2011">
        <f t="shared" si="125"/>
        <v>383.3643216080402</v>
      </c>
      <c r="Q2011" s="7" t="s">
        <v>8319</v>
      </c>
      <c r="R2011" s="7" t="s">
        <v>8349</v>
      </c>
      <c r="S2011" s="13">
        <f t="shared" si="127"/>
        <v>42661.115081018514</v>
      </c>
      <c r="T2011" s="13">
        <f t="shared" si="126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6">
        <f t="shared" si="124"/>
        <v>3.2005299999999997</v>
      </c>
      <c r="P2012">
        <f t="shared" si="125"/>
        <v>55.276856649395505</v>
      </c>
      <c r="Q2012" s="7" t="s">
        <v>8319</v>
      </c>
      <c r="R2012" s="7" t="s">
        <v>8349</v>
      </c>
      <c r="S2012" s="13">
        <f t="shared" si="127"/>
        <v>42570.788090277776</v>
      </c>
      <c r="T2012" s="13">
        <f t="shared" si="126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6">
        <f t="shared" si="124"/>
        <v>8.1956399999999991</v>
      </c>
      <c r="P2013">
        <f t="shared" si="125"/>
        <v>422.02059732234807</v>
      </c>
      <c r="Q2013" s="7" t="s">
        <v>8319</v>
      </c>
      <c r="R2013" s="7" t="s">
        <v>8349</v>
      </c>
      <c r="S2013" s="13">
        <f t="shared" si="127"/>
        <v>42347.150150462963</v>
      </c>
      <c r="T2013" s="13">
        <f t="shared" si="126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6">
        <f t="shared" si="124"/>
        <v>2.3490000000000002</v>
      </c>
      <c r="P2014">
        <f t="shared" si="125"/>
        <v>64.180327868852459</v>
      </c>
      <c r="Q2014" s="7" t="s">
        <v>8319</v>
      </c>
      <c r="R2014" s="7" t="s">
        <v>8349</v>
      </c>
      <c r="S2014" s="13">
        <f t="shared" si="127"/>
        <v>42010.613900462959</v>
      </c>
      <c r="T2014" s="13">
        <f t="shared" si="126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6">
        <f t="shared" si="124"/>
        <v>4.9491375</v>
      </c>
      <c r="P2015">
        <f t="shared" si="125"/>
        <v>173.57781674704077</v>
      </c>
      <c r="Q2015" s="7" t="s">
        <v>8319</v>
      </c>
      <c r="R2015" s="7" t="s">
        <v>8349</v>
      </c>
      <c r="S2015" s="13">
        <f t="shared" si="127"/>
        <v>42499.752476851849</v>
      </c>
      <c r="T2015" s="13">
        <f t="shared" si="126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6">
        <f t="shared" si="124"/>
        <v>78.137822333333332</v>
      </c>
      <c r="P2016">
        <f t="shared" si="125"/>
        <v>88.601680840609291</v>
      </c>
      <c r="Q2016" s="7" t="s">
        <v>8319</v>
      </c>
      <c r="R2016" s="7" t="s">
        <v>8349</v>
      </c>
      <c r="S2016" s="13">
        <f t="shared" si="127"/>
        <v>41324.006238425922</v>
      </c>
      <c r="T2016" s="13">
        <f t="shared" si="126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6">
        <f t="shared" si="124"/>
        <v>1.1300013888888889</v>
      </c>
      <c r="P2017">
        <f t="shared" si="125"/>
        <v>50.222283950617282</v>
      </c>
      <c r="Q2017" s="7" t="s">
        <v>8319</v>
      </c>
      <c r="R2017" s="7" t="s">
        <v>8349</v>
      </c>
      <c r="S2017" s="13">
        <f t="shared" si="127"/>
        <v>40765.668553240735</v>
      </c>
      <c r="T2017" s="13">
        <f t="shared" si="126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6">
        <f t="shared" si="124"/>
        <v>9.2154220000000002</v>
      </c>
      <c r="P2018">
        <f t="shared" si="125"/>
        <v>192.38876826722338</v>
      </c>
      <c r="Q2018" s="7" t="s">
        <v>8319</v>
      </c>
      <c r="R2018" s="7" t="s">
        <v>8349</v>
      </c>
      <c r="S2018" s="13">
        <f t="shared" si="127"/>
        <v>41312.672442129631</v>
      </c>
      <c r="T2018" s="13">
        <f t="shared" si="126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6">
        <f t="shared" si="124"/>
        <v>1.2510239999999999</v>
      </c>
      <c r="P2019">
        <f t="shared" si="125"/>
        <v>73.416901408450698</v>
      </c>
      <c r="Q2019" s="7" t="s">
        <v>8319</v>
      </c>
      <c r="R2019" s="7" t="s">
        <v>8349</v>
      </c>
      <c r="S2019" s="13">
        <f t="shared" si="127"/>
        <v>40960.849016203698</v>
      </c>
      <c r="T2019" s="13">
        <f t="shared" si="126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6">
        <f t="shared" si="124"/>
        <v>1.0224343076923077</v>
      </c>
      <c r="P2020">
        <f t="shared" si="125"/>
        <v>147.68495555555555</v>
      </c>
      <c r="Q2020" s="7" t="s">
        <v>8319</v>
      </c>
      <c r="R2020" s="7" t="s">
        <v>8349</v>
      </c>
      <c r="S2020" s="13">
        <f t="shared" si="127"/>
        <v>42199.157511574071</v>
      </c>
      <c r="T2020" s="13">
        <f t="shared" si="126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6">
        <f t="shared" si="124"/>
        <v>4.8490975000000001</v>
      </c>
      <c r="P2021">
        <f t="shared" si="125"/>
        <v>108.96848314606741</v>
      </c>
      <c r="Q2021" s="7" t="s">
        <v>8319</v>
      </c>
      <c r="R2021" s="7" t="s">
        <v>8349</v>
      </c>
      <c r="S2021" s="13">
        <f t="shared" si="127"/>
        <v>42605.500243055554</v>
      </c>
      <c r="T2021" s="13">
        <f t="shared" si="126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6">
        <f t="shared" si="124"/>
        <v>1.9233333333333333</v>
      </c>
      <c r="P2022">
        <f t="shared" si="125"/>
        <v>23.647540983606557</v>
      </c>
      <c r="Q2022" s="7" t="s">
        <v>8319</v>
      </c>
      <c r="R2022" s="7" t="s">
        <v>8349</v>
      </c>
      <c r="S2022" s="13">
        <f t="shared" si="127"/>
        <v>41736.889166666668</v>
      </c>
      <c r="T2022" s="13">
        <f t="shared" si="126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6">
        <f t="shared" si="124"/>
        <v>2.8109999999999999</v>
      </c>
      <c r="P2023">
        <f t="shared" si="125"/>
        <v>147.94736842105263</v>
      </c>
      <c r="Q2023" s="7" t="s">
        <v>8319</v>
      </c>
      <c r="R2023" s="7" t="s">
        <v>8349</v>
      </c>
      <c r="S2023" s="13">
        <f t="shared" si="127"/>
        <v>41860.862233796295</v>
      </c>
      <c r="T2023" s="13">
        <f t="shared" si="126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6">
        <f t="shared" si="124"/>
        <v>1.2513700000000001</v>
      </c>
      <c r="P2024">
        <f t="shared" si="125"/>
        <v>385.03692307692307</v>
      </c>
      <c r="Q2024" s="7" t="s">
        <v>8319</v>
      </c>
      <c r="R2024" s="7" t="s">
        <v>8349</v>
      </c>
      <c r="S2024" s="13">
        <f t="shared" si="127"/>
        <v>42502.36078703704</v>
      </c>
      <c r="T2024" s="13">
        <f t="shared" si="126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6">
        <f t="shared" si="124"/>
        <v>1.61459</v>
      </c>
      <c r="P2025">
        <f t="shared" si="125"/>
        <v>457.39093484419266</v>
      </c>
      <c r="Q2025" s="7" t="s">
        <v>8319</v>
      </c>
      <c r="R2025" s="7" t="s">
        <v>8349</v>
      </c>
      <c r="S2025" s="13">
        <f t="shared" si="127"/>
        <v>42136.212418981479</v>
      </c>
      <c r="T2025" s="13">
        <f t="shared" si="126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6">
        <f t="shared" si="124"/>
        <v>5.8535000000000004</v>
      </c>
      <c r="P2026">
        <f t="shared" si="125"/>
        <v>222.99047619047619</v>
      </c>
      <c r="Q2026" s="7" t="s">
        <v>8319</v>
      </c>
      <c r="R2026" s="7" t="s">
        <v>8349</v>
      </c>
      <c r="S2026" s="13">
        <f t="shared" si="127"/>
        <v>41099.758611111109</v>
      </c>
      <c r="T2026" s="13">
        <f t="shared" si="126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6">
        <f t="shared" si="124"/>
        <v>2.0114999999999998</v>
      </c>
      <c r="P2027">
        <f t="shared" si="125"/>
        <v>220.74074074074073</v>
      </c>
      <c r="Q2027" s="7" t="s">
        <v>8319</v>
      </c>
      <c r="R2027" s="7" t="s">
        <v>8349</v>
      </c>
      <c r="S2027" s="13">
        <f t="shared" si="127"/>
        <v>42135.976226851846</v>
      </c>
      <c r="T2027" s="13">
        <f t="shared" si="126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6">
        <f t="shared" si="124"/>
        <v>1.3348307999999998</v>
      </c>
      <c r="P2028">
        <f t="shared" si="125"/>
        <v>73.503898678414089</v>
      </c>
      <c r="Q2028" s="7" t="s">
        <v>8319</v>
      </c>
      <c r="R2028" s="7" t="s">
        <v>8349</v>
      </c>
      <c r="S2028" s="13">
        <f t="shared" si="127"/>
        <v>41704.527604166666</v>
      </c>
      <c r="T2028" s="13">
        <f t="shared" si="126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6">
        <f t="shared" si="124"/>
        <v>1.2024900000000001</v>
      </c>
      <c r="P2029">
        <f t="shared" si="125"/>
        <v>223.09647495361781</v>
      </c>
      <c r="Q2029" s="7" t="s">
        <v>8319</v>
      </c>
      <c r="R2029" s="7" t="s">
        <v>8349</v>
      </c>
      <c r="S2029" s="13">
        <f t="shared" si="127"/>
        <v>42048.605543981474</v>
      </c>
      <c r="T2029" s="13">
        <f t="shared" si="126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6">
        <f t="shared" si="124"/>
        <v>1.2616666666666667</v>
      </c>
      <c r="P2030">
        <f t="shared" si="125"/>
        <v>47.911392405063289</v>
      </c>
      <c r="Q2030" s="7" t="s">
        <v>8319</v>
      </c>
      <c r="R2030" s="7" t="s">
        <v>8349</v>
      </c>
      <c r="S2030" s="13">
        <f t="shared" si="127"/>
        <v>40215.710717592592</v>
      </c>
      <c r="T2030" s="13">
        <f t="shared" si="126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6">
        <f t="shared" si="124"/>
        <v>3.6120000000000001</v>
      </c>
      <c r="P2031">
        <f t="shared" si="125"/>
        <v>96.063829787234042</v>
      </c>
      <c r="Q2031" s="7" t="s">
        <v>8319</v>
      </c>
      <c r="R2031" s="7" t="s">
        <v>8349</v>
      </c>
      <c r="S2031" s="13">
        <f t="shared" si="127"/>
        <v>41847.813437500001</v>
      </c>
      <c r="T2031" s="13">
        <f t="shared" si="126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6">
        <f t="shared" si="124"/>
        <v>2.26239013671875</v>
      </c>
      <c r="P2032">
        <f t="shared" si="125"/>
        <v>118.6144</v>
      </c>
      <c r="Q2032" s="7" t="s">
        <v>8319</v>
      </c>
      <c r="R2032" s="7" t="s">
        <v>8349</v>
      </c>
      <c r="S2032" s="13">
        <f t="shared" si="127"/>
        <v>41212.788148148145</v>
      </c>
      <c r="T2032" s="13">
        <f t="shared" si="126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6">
        <f t="shared" si="124"/>
        <v>1.2035</v>
      </c>
      <c r="P2033">
        <f t="shared" si="125"/>
        <v>118.45472440944881</v>
      </c>
      <c r="Q2033" s="7" t="s">
        <v>8319</v>
      </c>
      <c r="R2033" s="7" t="s">
        <v>8349</v>
      </c>
      <c r="S2033" s="13">
        <f t="shared" si="127"/>
        <v>41975.120983796289</v>
      </c>
      <c r="T2033" s="13">
        <f t="shared" si="126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6">
        <f t="shared" si="124"/>
        <v>3.0418799999999999</v>
      </c>
      <c r="P2034">
        <f t="shared" si="125"/>
        <v>143.21468926553672</v>
      </c>
      <c r="Q2034" s="7" t="s">
        <v>8319</v>
      </c>
      <c r="R2034" s="7" t="s">
        <v>8349</v>
      </c>
      <c r="S2034" s="13">
        <f t="shared" si="127"/>
        <v>42689.35733796296</v>
      </c>
      <c r="T2034" s="13">
        <f t="shared" si="126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6">
        <f t="shared" si="124"/>
        <v>1.7867599999999999</v>
      </c>
      <c r="P2035">
        <f t="shared" si="125"/>
        <v>282.71518987341773</v>
      </c>
      <c r="Q2035" s="7" t="s">
        <v>8319</v>
      </c>
      <c r="R2035" s="7" t="s">
        <v>8349</v>
      </c>
      <c r="S2035" s="13">
        <f t="shared" si="127"/>
        <v>41724.874050925922</v>
      </c>
      <c r="T2035" s="13">
        <f t="shared" si="126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6">
        <f t="shared" si="124"/>
        <v>3.868199871794872</v>
      </c>
      <c r="P2036">
        <f t="shared" si="125"/>
        <v>593.93620078740162</v>
      </c>
      <c r="Q2036" s="7" t="s">
        <v>8319</v>
      </c>
      <c r="R2036" s="7" t="s">
        <v>8349</v>
      </c>
      <c r="S2036" s="13">
        <f t="shared" si="127"/>
        <v>42075.921678240738</v>
      </c>
      <c r="T2036" s="13">
        <f t="shared" si="126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6">
        <f t="shared" si="124"/>
        <v>2.1103642500000004</v>
      </c>
      <c r="P2037">
        <f t="shared" si="125"/>
        <v>262.15704968944101</v>
      </c>
      <c r="Q2037" s="7" t="s">
        <v>8319</v>
      </c>
      <c r="R2037" s="7" t="s">
        <v>8349</v>
      </c>
      <c r="S2037" s="13">
        <f t="shared" si="127"/>
        <v>42311.41674768518</v>
      </c>
      <c r="T2037" s="13">
        <f t="shared" si="126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6">
        <f t="shared" si="124"/>
        <v>1.3166833333333334</v>
      </c>
      <c r="P2038">
        <f t="shared" si="125"/>
        <v>46.580778301886795</v>
      </c>
      <c r="Q2038" s="7" t="s">
        <v>8319</v>
      </c>
      <c r="R2038" s="7" t="s">
        <v>8349</v>
      </c>
      <c r="S2038" s="13">
        <f t="shared" si="127"/>
        <v>41738.656469907401</v>
      </c>
      <c r="T2038" s="13">
        <f t="shared" si="126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6">
        <f t="shared" si="124"/>
        <v>3.0047639999999998</v>
      </c>
      <c r="P2039">
        <f t="shared" si="125"/>
        <v>70.041118881118877</v>
      </c>
      <c r="Q2039" s="7" t="s">
        <v>8319</v>
      </c>
      <c r="R2039" s="7" t="s">
        <v>8349</v>
      </c>
      <c r="S2039" s="13">
        <f t="shared" si="127"/>
        <v>41578.001770833333</v>
      </c>
      <c r="T2039" s="13">
        <f t="shared" si="126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6">
        <f t="shared" si="124"/>
        <v>4.2051249999999998</v>
      </c>
      <c r="P2040">
        <f t="shared" si="125"/>
        <v>164.90686274509804</v>
      </c>
      <c r="Q2040" s="7" t="s">
        <v>8319</v>
      </c>
      <c r="R2040" s="7" t="s">
        <v>8349</v>
      </c>
      <c r="S2040" s="13">
        <f t="shared" si="127"/>
        <v>41424.062743055554</v>
      </c>
      <c r="T2040" s="13">
        <f t="shared" si="126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6">
        <f t="shared" si="124"/>
        <v>1.362168</v>
      </c>
      <c r="P2041">
        <f t="shared" si="125"/>
        <v>449.26385224274406</v>
      </c>
      <c r="Q2041" s="7" t="s">
        <v>8319</v>
      </c>
      <c r="R2041" s="7" t="s">
        <v>8349</v>
      </c>
      <c r="S2041" s="13">
        <f t="shared" si="127"/>
        <v>42675.23061342592</v>
      </c>
      <c r="T2041" s="13">
        <f t="shared" si="126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6">
        <f t="shared" si="124"/>
        <v>2.4817133333333334</v>
      </c>
      <c r="P2042">
        <f t="shared" si="125"/>
        <v>27.472841328413285</v>
      </c>
      <c r="Q2042" s="7" t="s">
        <v>8319</v>
      </c>
      <c r="R2042" s="7" t="s">
        <v>8349</v>
      </c>
      <c r="S2042" s="13">
        <f t="shared" si="127"/>
        <v>41578.718784722216</v>
      </c>
      <c r="T2042" s="13">
        <f t="shared" si="126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6">
        <f t="shared" si="124"/>
        <v>1.8186315789473684</v>
      </c>
      <c r="P2043">
        <f t="shared" si="125"/>
        <v>143.97499999999999</v>
      </c>
      <c r="Q2043" s="7" t="s">
        <v>8319</v>
      </c>
      <c r="R2043" s="7" t="s">
        <v>8349</v>
      </c>
      <c r="S2043" s="13">
        <f t="shared" si="127"/>
        <v>42654.317442129628</v>
      </c>
      <c r="T2043" s="13">
        <f t="shared" si="126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6">
        <f t="shared" si="124"/>
        <v>1.2353000000000001</v>
      </c>
      <c r="P2044">
        <f t="shared" si="125"/>
        <v>88.23571428571428</v>
      </c>
      <c r="Q2044" s="7" t="s">
        <v>8319</v>
      </c>
      <c r="R2044" s="7" t="s">
        <v>8349</v>
      </c>
      <c r="S2044" s="13">
        <f t="shared" si="127"/>
        <v>42331.499699074069</v>
      </c>
      <c r="T2044" s="13">
        <f t="shared" si="126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6">
        <f t="shared" si="124"/>
        <v>5.0620938628158845</v>
      </c>
      <c r="P2045">
        <f t="shared" si="125"/>
        <v>36.326424870466319</v>
      </c>
      <c r="Q2045" s="7" t="s">
        <v>8319</v>
      </c>
      <c r="R2045" s="7" t="s">
        <v>8349</v>
      </c>
      <c r="S2045" s="13">
        <f t="shared" si="127"/>
        <v>42660.968483796292</v>
      </c>
      <c r="T2045" s="13">
        <f t="shared" si="126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6">
        <f t="shared" si="124"/>
        <v>1.0821333333333334</v>
      </c>
      <c r="P2046">
        <f t="shared" si="125"/>
        <v>90.177777777777777</v>
      </c>
      <c r="Q2046" s="7" t="s">
        <v>8319</v>
      </c>
      <c r="R2046" s="7" t="s">
        <v>8349</v>
      </c>
      <c r="S2046" s="13">
        <f t="shared" si="127"/>
        <v>42138.475856481477</v>
      </c>
      <c r="T2046" s="13">
        <f t="shared" si="126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6">
        <f t="shared" si="124"/>
        <v>8.1918387755102042</v>
      </c>
      <c r="P2047">
        <f t="shared" si="125"/>
        <v>152.62361216730039</v>
      </c>
      <c r="Q2047" s="7" t="s">
        <v>8319</v>
      </c>
      <c r="R2047" s="7" t="s">
        <v>8349</v>
      </c>
      <c r="S2047" s="13">
        <f t="shared" si="127"/>
        <v>41068.880173611113</v>
      </c>
      <c r="T2047" s="13">
        <f t="shared" si="126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6">
        <f t="shared" si="124"/>
        <v>1.2110000000000001</v>
      </c>
      <c r="P2048">
        <f t="shared" si="125"/>
        <v>55.806451612903224</v>
      </c>
      <c r="Q2048" s="7" t="s">
        <v>8319</v>
      </c>
      <c r="R2048" s="7" t="s">
        <v>8349</v>
      </c>
      <c r="S2048" s="13">
        <f t="shared" si="127"/>
        <v>41386.963472222218</v>
      </c>
      <c r="T2048" s="13">
        <f t="shared" si="126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6">
        <f t="shared" si="124"/>
        <v>1.0299897959183673</v>
      </c>
      <c r="P2049">
        <f t="shared" si="125"/>
        <v>227.85327313769753</v>
      </c>
      <c r="Q2049" s="7" t="s">
        <v>8319</v>
      </c>
      <c r="R2049" s="7" t="s">
        <v>8349</v>
      </c>
      <c r="S2049" s="13">
        <f t="shared" si="127"/>
        <v>42081.695254629631</v>
      </c>
      <c r="T2049" s="13">
        <f t="shared" si="126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6">
        <f t="shared" ref="O2050:O2113" si="128">E2050/D2050</f>
        <v>1.4833229411764706</v>
      </c>
      <c r="P2050">
        <f t="shared" ref="P2050:P2113" si="129">E2050/L2050</f>
        <v>91.82989803350327</v>
      </c>
      <c r="Q2050" s="7" t="s">
        <v>8319</v>
      </c>
      <c r="R2050" s="7" t="s">
        <v>8349</v>
      </c>
      <c r="S2050" s="13">
        <f t="shared" si="127"/>
        <v>41387.443182870367</v>
      </c>
      <c r="T2050" s="13">
        <f t="shared" ref="T2050:T2113" si="130">(I2050/86400)+25569+(-5/24)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6">
        <f t="shared" si="128"/>
        <v>1.2019070000000001</v>
      </c>
      <c r="P2051">
        <f t="shared" si="129"/>
        <v>80.991037735849048</v>
      </c>
      <c r="Q2051" s="7" t="s">
        <v>8319</v>
      </c>
      <c r="R2051" s="7" t="s">
        <v>8349</v>
      </c>
      <c r="S2051" s="13">
        <f t="shared" ref="S2051:S2114" si="131">(J2051/86400)+25569+(-5/24)</f>
        <v>41575.319016203699</v>
      </c>
      <c r="T2051" s="13">
        <f t="shared" si="130"/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6">
        <f t="shared" si="128"/>
        <v>4.7327000000000004</v>
      </c>
      <c r="P2052">
        <f t="shared" si="129"/>
        <v>278.39411764705881</v>
      </c>
      <c r="Q2052" s="7" t="s">
        <v>8319</v>
      </c>
      <c r="R2052" s="7" t="s">
        <v>8349</v>
      </c>
      <c r="S2052" s="13">
        <f t="shared" si="131"/>
        <v>42114.863171296289</v>
      </c>
      <c r="T2052" s="13">
        <f t="shared" si="130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6">
        <f t="shared" si="128"/>
        <v>1.303625</v>
      </c>
      <c r="P2053">
        <f t="shared" si="129"/>
        <v>43.095041322314053</v>
      </c>
      <c r="Q2053" s="7" t="s">
        <v>8319</v>
      </c>
      <c r="R2053" s="7" t="s">
        <v>8349</v>
      </c>
      <c r="S2053" s="13">
        <f t="shared" si="131"/>
        <v>41603.814085648148</v>
      </c>
      <c r="T2053" s="13">
        <f t="shared" si="130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6">
        <f t="shared" si="128"/>
        <v>3.5304799999999998</v>
      </c>
      <c r="P2054">
        <f t="shared" si="129"/>
        <v>326.29205175600737</v>
      </c>
      <c r="Q2054" s="7" t="s">
        <v>8319</v>
      </c>
      <c r="R2054" s="7" t="s">
        <v>8349</v>
      </c>
      <c r="S2054" s="13">
        <f t="shared" si="131"/>
        <v>42374.875613425924</v>
      </c>
      <c r="T2054" s="13">
        <f t="shared" si="130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6">
        <f t="shared" si="128"/>
        <v>1.0102</v>
      </c>
      <c r="P2055">
        <f t="shared" si="129"/>
        <v>41.743801652892564</v>
      </c>
      <c r="Q2055" s="7" t="s">
        <v>8319</v>
      </c>
      <c r="R2055" s="7" t="s">
        <v>8349</v>
      </c>
      <c r="S2055" s="13">
        <f t="shared" si="131"/>
        <v>42303.409155092588</v>
      </c>
      <c r="T2055" s="13">
        <f t="shared" si="130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6">
        <f t="shared" si="128"/>
        <v>1.1359142857142857</v>
      </c>
      <c r="P2056">
        <f t="shared" si="129"/>
        <v>64.020933977455712</v>
      </c>
      <c r="Q2056" s="7" t="s">
        <v>8319</v>
      </c>
      <c r="R2056" s="7" t="s">
        <v>8349</v>
      </c>
      <c r="S2056" s="13">
        <f t="shared" si="131"/>
        <v>41731.312615740739</v>
      </c>
      <c r="T2056" s="13">
        <f t="shared" si="130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6">
        <f t="shared" si="128"/>
        <v>1.6741666666666666</v>
      </c>
      <c r="P2057">
        <f t="shared" si="129"/>
        <v>99.455445544554451</v>
      </c>
      <c r="Q2057" s="7" t="s">
        <v>8319</v>
      </c>
      <c r="R2057" s="7" t="s">
        <v>8349</v>
      </c>
      <c r="S2057" s="13">
        <f t="shared" si="131"/>
        <v>41946.465775462959</v>
      </c>
      <c r="T2057" s="13">
        <f t="shared" si="130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6">
        <f t="shared" si="128"/>
        <v>1.5345200000000001</v>
      </c>
      <c r="P2058">
        <f t="shared" si="129"/>
        <v>138.49458483754512</v>
      </c>
      <c r="Q2058" s="7" t="s">
        <v>8319</v>
      </c>
      <c r="R2058" s="7" t="s">
        <v>8349</v>
      </c>
      <c r="S2058" s="13">
        <f t="shared" si="131"/>
        <v>41351.552569444444</v>
      </c>
      <c r="T2058" s="13">
        <f t="shared" si="130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6">
        <f t="shared" si="128"/>
        <v>2.022322</v>
      </c>
      <c r="P2059">
        <f t="shared" si="129"/>
        <v>45.547792792792798</v>
      </c>
      <c r="Q2059" s="7" t="s">
        <v>8319</v>
      </c>
      <c r="R2059" s="7" t="s">
        <v>8349</v>
      </c>
      <c r="S2059" s="13">
        <f t="shared" si="131"/>
        <v>42396.286249999997</v>
      </c>
      <c r="T2059" s="13">
        <f t="shared" si="130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6">
        <f t="shared" si="128"/>
        <v>1.6828125</v>
      </c>
      <c r="P2060">
        <f t="shared" si="129"/>
        <v>10.507317073170732</v>
      </c>
      <c r="Q2060" s="7" t="s">
        <v>8319</v>
      </c>
      <c r="R2060" s="7" t="s">
        <v>8349</v>
      </c>
      <c r="S2060" s="13">
        <f t="shared" si="131"/>
        <v>42026.16238425926</v>
      </c>
      <c r="T2060" s="13">
        <f t="shared" si="130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6">
        <f t="shared" si="128"/>
        <v>1.4345666666666668</v>
      </c>
      <c r="P2061">
        <f t="shared" si="129"/>
        <v>114.76533333333333</v>
      </c>
      <c r="Q2061" s="7" t="s">
        <v>8319</v>
      </c>
      <c r="R2061" s="7" t="s">
        <v>8349</v>
      </c>
      <c r="S2061" s="13">
        <f t="shared" si="131"/>
        <v>42361.394143518519</v>
      </c>
      <c r="T2061" s="13">
        <f t="shared" si="130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6">
        <f t="shared" si="128"/>
        <v>1.964</v>
      </c>
      <c r="P2062">
        <f t="shared" si="129"/>
        <v>35.997067448680355</v>
      </c>
      <c r="Q2062" s="7" t="s">
        <v>8319</v>
      </c>
      <c r="R2062" s="7" t="s">
        <v>8349</v>
      </c>
      <c r="S2062" s="13">
        <f t="shared" si="131"/>
        <v>41783.434606481482</v>
      </c>
      <c r="T2062" s="13">
        <f t="shared" si="130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6">
        <f t="shared" si="128"/>
        <v>1.0791999999999999</v>
      </c>
      <c r="P2063">
        <f t="shared" si="129"/>
        <v>154.17142857142858</v>
      </c>
      <c r="Q2063" s="7" t="s">
        <v>8319</v>
      </c>
      <c r="R2063" s="7" t="s">
        <v>8349</v>
      </c>
      <c r="S2063" s="13">
        <f t="shared" si="131"/>
        <v>42705.556180555555</v>
      </c>
      <c r="T2063" s="13">
        <f t="shared" si="130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6">
        <f t="shared" si="128"/>
        <v>1.14977</v>
      </c>
      <c r="P2064">
        <f t="shared" si="129"/>
        <v>566.38916256157631</v>
      </c>
      <c r="Q2064" s="7" t="s">
        <v>8319</v>
      </c>
      <c r="R2064" s="7" t="s">
        <v>8349</v>
      </c>
      <c r="S2064" s="13">
        <f t="shared" si="131"/>
        <v>42423.174745370365</v>
      </c>
      <c r="T2064" s="13">
        <f t="shared" si="130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6">
        <f t="shared" si="128"/>
        <v>1.4804999999999999</v>
      </c>
      <c r="P2065">
        <f t="shared" si="129"/>
        <v>120.85714285714286</v>
      </c>
      <c r="Q2065" s="7" t="s">
        <v>8319</v>
      </c>
      <c r="R2065" s="7" t="s">
        <v>8349</v>
      </c>
      <c r="S2065" s="13">
        <f t="shared" si="131"/>
        <v>42472.524317129624</v>
      </c>
      <c r="T2065" s="13">
        <f t="shared" si="130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6">
        <f t="shared" si="128"/>
        <v>1.9116676082790633</v>
      </c>
      <c r="P2066">
        <f t="shared" si="129"/>
        <v>86.163845492085343</v>
      </c>
      <c r="Q2066" s="7" t="s">
        <v>8319</v>
      </c>
      <c r="R2066" s="7" t="s">
        <v>8349</v>
      </c>
      <c r="S2066" s="13">
        <f t="shared" si="131"/>
        <v>41389.1565162037</v>
      </c>
      <c r="T2066" s="13">
        <f t="shared" si="130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6">
        <f t="shared" si="128"/>
        <v>1.99215125</v>
      </c>
      <c r="P2067">
        <f t="shared" si="129"/>
        <v>51.212114395886893</v>
      </c>
      <c r="Q2067" s="7" t="s">
        <v>8319</v>
      </c>
      <c r="R2067" s="7" t="s">
        <v>8349</v>
      </c>
      <c r="S2067" s="13">
        <f t="shared" si="131"/>
        <v>41603.125335648147</v>
      </c>
      <c r="T2067" s="13">
        <f t="shared" si="130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6">
        <f t="shared" si="128"/>
        <v>2.1859999999999999</v>
      </c>
      <c r="P2068">
        <f t="shared" si="129"/>
        <v>67.261538461538464</v>
      </c>
      <c r="Q2068" s="7" t="s">
        <v>8319</v>
      </c>
      <c r="R2068" s="7" t="s">
        <v>8349</v>
      </c>
      <c r="S2068" s="13">
        <f t="shared" si="131"/>
        <v>41844.563460648147</v>
      </c>
      <c r="T2068" s="13">
        <f t="shared" si="130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6">
        <f t="shared" si="128"/>
        <v>1.2686868686868686</v>
      </c>
      <c r="P2069">
        <f t="shared" si="129"/>
        <v>62.8</v>
      </c>
      <c r="Q2069" s="7" t="s">
        <v>8319</v>
      </c>
      <c r="R2069" s="7" t="s">
        <v>8349</v>
      </c>
      <c r="S2069" s="13">
        <f t="shared" si="131"/>
        <v>42115.645555555551</v>
      </c>
      <c r="T2069" s="13">
        <f t="shared" si="130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6">
        <f t="shared" si="128"/>
        <v>1.0522388</v>
      </c>
      <c r="P2070">
        <f t="shared" si="129"/>
        <v>346.13118421052633</v>
      </c>
      <c r="Q2070" s="7" t="s">
        <v>8319</v>
      </c>
      <c r="R2070" s="7" t="s">
        <v>8349</v>
      </c>
      <c r="S2070" s="13">
        <f t="shared" si="131"/>
        <v>42633.633275462962</v>
      </c>
      <c r="T2070" s="13">
        <f t="shared" si="130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6">
        <f t="shared" si="128"/>
        <v>1.2840666000000001</v>
      </c>
      <c r="P2071">
        <f t="shared" si="129"/>
        <v>244.11912547528519</v>
      </c>
      <c r="Q2071" s="7" t="s">
        <v>8319</v>
      </c>
      <c r="R2071" s="7" t="s">
        <v>8349</v>
      </c>
      <c r="S2071" s="13">
        <f t="shared" si="131"/>
        <v>42340.763784722221</v>
      </c>
      <c r="T2071" s="13">
        <f t="shared" si="130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6">
        <f t="shared" si="128"/>
        <v>3.1732719999999999</v>
      </c>
      <c r="P2072">
        <f t="shared" si="129"/>
        <v>259.25424836601309</v>
      </c>
      <c r="Q2072" s="7" t="s">
        <v>8319</v>
      </c>
      <c r="R2072" s="7" t="s">
        <v>8349</v>
      </c>
      <c r="S2072" s="13">
        <f t="shared" si="131"/>
        <v>42519.448182870365</v>
      </c>
      <c r="T2072" s="13">
        <f t="shared" si="130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6">
        <f t="shared" si="128"/>
        <v>2.8073000000000001</v>
      </c>
      <c r="P2073">
        <f t="shared" si="129"/>
        <v>201.96402877697841</v>
      </c>
      <c r="Q2073" s="7" t="s">
        <v>8319</v>
      </c>
      <c r="R2073" s="7" t="s">
        <v>8349</v>
      </c>
      <c r="S2073" s="13">
        <f t="shared" si="131"/>
        <v>42600.070416666662</v>
      </c>
      <c r="T2073" s="13">
        <f t="shared" si="130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6">
        <f t="shared" si="128"/>
        <v>1.1073146853146854</v>
      </c>
      <c r="P2074">
        <f t="shared" si="129"/>
        <v>226.20857142857142</v>
      </c>
      <c r="Q2074" s="7" t="s">
        <v>8319</v>
      </c>
      <c r="R2074" s="7" t="s">
        <v>8349</v>
      </c>
      <c r="S2074" s="13">
        <f t="shared" si="131"/>
        <v>42467.373055555552</v>
      </c>
      <c r="T2074" s="13">
        <f t="shared" si="130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6">
        <f t="shared" si="128"/>
        <v>1.5260429999999998</v>
      </c>
      <c r="P2075">
        <f t="shared" si="129"/>
        <v>324.69</v>
      </c>
      <c r="Q2075" s="7" t="s">
        <v>8319</v>
      </c>
      <c r="R2075" s="7" t="s">
        <v>8349</v>
      </c>
      <c r="S2075" s="13">
        <f t="shared" si="131"/>
        <v>42087.459699074076</v>
      </c>
      <c r="T2075" s="13">
        <f t="shared" si="130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6">
        <f t="shared" si="128"/>
        <v>1.0249999999999999</v>
      </c>
      <c r="P2076">
        <f t="shared" si="129"/>
        <v>205</v>
      </c>
      <c r="Q2076" s="7" t="s">
        <v>8319</v>
      </c>
      <c r="R2076" s="7" t="s">
        <v>8349</v>
      </c>
      <c r="S2076" s="13">
        <f t="shared" si="131"/>
        <v>42466.617847222216</v>
      </c>
      <c r="T2076" s="13">
        <f t="shared" si="130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6">
        <f t="shared" si="128"/>
        <v>16.783738373837384</v>
      </c>
      <c r="P2077">
        <f t="shared" si="129"/>
        <v>20.465926829268295</v>
      </c>
      <c r="Q2077" s="7" t="s">
        <v>8319</v>
      </c>
      <c r="R2077" s="7" t="s">
        <v>8349</v>
      </c>
      <c r="S2077" s="13">
        <f t="shared" si="131"/>
        <v>41450.473240740735</v>
      </c>
      <c r="T2077" s="13">
        <f t="shared" si="130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6">
        <f t="shared" si="128"/>
        <v>5.4334915642458101</v>
      </c>
      <c r="P2078">
        <f t="shared" si="129"/>
        <v>116.35303146309367</v>
      </c>
      <c r="Q2078" s="7" t="s">
        <v>8319</v>
      </c>
      <c r="R2078" s="7" t="s">
        <v>8349</v>
      </c>
      <c r="S2078" s="13">
        <f t="shared" si="131"/>
        <v>41803.672326388885</v>
      </c>
      <c r="T2078" s="13">
        <f t="shared" si="130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6">
        <f t="shared" si="128"/>
        <v>1.1550800000000001</v>
      </c>
      <c r="P2079">
        <f t="shared" si="129"/>
        <v>307.20212765957444</v>
      </c>
      <c r="Q2079" s="7" t="s">
        <v>8319</v>
      </c>
      <c r="R2079" s="7" t="s">
        <v>8349</v>
      </c>
      <c r="S2079" s="13">
        <f t="shared" si="131"/>
        <v>42102.83421296296</v>
      </c>
      <c r="T2079" s="13">
        <f t="shared" si="130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6">
        <f t="shared" si="128"/>
        <v>1.3120499999999999</v>
      </c>
      <c r="P2080">
        <f t="shared" si="129"/>
        <v>546.6875</v>
      </c>
      <c r="Q2080" s="7" t="s">
        <v>8319</v>
      </c>
      <c r="R2080" s="7" t="s">
        <v>8349</v>
      </c>
      <c r="S2080" s="13">
        <f t="shared" si="131"/>
        <v>42692.563159722216</v>
      </c>
      <c r="T2080" s="13">
        <f t="shared" si="130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6">
        <f t="shared" si="128"/>
        <v>2.8816999999999999</v>
      </c>
      <c r="P2081">
        <f t="shared" si="129"/>
        <v>47.474464579901152</v>
      </c>
      <c r="Q2081" s="7" t="s">
        <v>8319</v>
      </c>
      <c r="R2081" s="7" t="s">
        <v>8349</v>
      </c>
      <c r="S2081" s="13">
        <f t="shared" si="131"/>
        <v>42150.502233796295</v>
      </c>
      <c r="T2081" s="13">
        <f t="shared" si="130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6">
        <f t="shared" si="128"/>
        <v>5.0780000000000003</v>
      </c>
      <c r="P2082">
        <f t="shared" si="129"/>
        <v>101.56</v>
      </c>
      <c r="Q2082" s="7" t="s">
        <v>8319</v>
      </c>
      <c r="R2082" s="7" t="s">
        <v>8349</v>
      </c>
      <c r="S2082" s="13">
        <f t="shared" si="131"/>
        <v>42289.748842592591</v>
      </c>
      <c r="T2082" s="13">
        <f t="shared" si="130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6">
        <f t="shared" si="128"/>
        <v>1.1457142857142857</v>
      </c>
      <c r="P2083">
        <f t="shared" si="129"/>
        <v>72.909090909090907</v>
      </c>
      <c r="Q2083" s="7" t="s">
        <v>8325</v>
      </c>
      <c r="R2083" s="7" t="s">
        <v>8329</v>
      </c>
      <c r="S2083" s="13">
        <f t="shared" si="131"/>
        <v>41003.948553240734</v>
      </c>
      <c r="T2083" s="13">
        <f t="shared" si="130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6">
        <f t="shared" si="128"/>
        <v>1.1073333333333333</v>
      </c>
      <c r="P2084">
        <f t="shared" si="129"/>
        <v>43.710526315789473</v>
      </c>
      <c r="Q2084" s="7" t="s">
        <v>8325</v>
      </c>
      <c r="R2084" s="7" t="s">
        <v>8329</v>
      </c>
      <c r="S2084" s="13">
        <f t="shared" si="131"/>
        <v>40810.911990740737</v>
      </c>
      <c r="T2084" s="13">
        <f t="shared" si="130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6">
        <f t="shared" si="128"/>
        <v>1.1333333333333333</v>
      </c>
      <c r="P2085">
        <f t="shared" si="129"/>
        <v>34</v>
      </c>
      <c r="Q2085" s="7" t="s">
        <v>8325</v>
      </c>
      <c r="R2085" s="7" t="s">
        <v>8329</v>
      </c>
      <c r="S2085" s="13">
        <f t="shared" si="131"/>
        <v>41034.513831018514</v>
      </c>
      <c r="T2085" s="13">
        <f t="shared" si="130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6">
        <f t="shared" si="128"/>
        <v>1.0833333333333333</v>
      </c>
      <c r="P2086">
        <f t="shared" si="129"/>
        <v>70.652173913043484</v>
      </c>
      <c r="Q2086" s="7" t="s">
        <v>8325</v>
      </c>
      <c r="R2086" s="7" t="s">
        <v>8329</v>
      </c>
      <c r="S2086" s="13">
        <f t="shared" si="131"/>
        <v>41731.624791666662</v>
      </c>
      <c r="T2086" s="13">
        <f t="shared" si="130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6">
        <f t="shared" si="128"/>
        <v>1.2353333333333334</v>
      </c>
      <c r="P2087">
        <f t="shared" si="129"/>
        <v>89.301204819277103</v>
      </c>
      <c r="Q2087" s="7" t="s">
        <v>8325</v>
      </c>
      <c r="R2087" s="7" t="s">
        <v>8329</v>
      </c>
      <c r="S2087" s="13">
        <f t="shared" si="131"/>
        <v>41075.627164351848</v>
      </c>
      <c r="T2087" s="13">
        <f t="shared" si="130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6">
        <f t="shared" si="128"/>
        <v>1.0069999999999999</v>
      </c>
      <c r="P2088">
        <f t="shared" si="129"/>
        <v>115.08571428571429</v>
      </c>
      <c r="Q2088" s="7" t="s">
        <v>8325</v>
      </c>
      <c r="R2088" s="7" t="s">
        <v>8329</v>
      </c>
      <c r="S2088" s="13">
        <f t="shared" si="131"/>
        <v>40860.462175925924</v>
      </c>
      <c r="T2088" s="13">
        <f t="shared" si="130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6">
        <f t="shared" si="128"/>
        <v>1.0353333333333334</v>
      </c>
      <c r="P2089">
        <f t="shared" si="129"/>
        <v>62.12</v>
      </c>
      <c r="Q2089" s="7" t="s">
        <v>8325</v>
      </c>
      <c r="R2089" s="7" t="s">
        <v>8329</v>
      </c>
      <c r="S2089" s="13">
        <f t="shared" si="131"/>
        <v>40763.996041666665</v>
      </c>
      <c r="T2089" s="13">
        <f t="shared" si="130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6">
        <f t="shared" si="128"/>
        <v>1.1551066666666667</v>
      </c>
      <c r="P2090">
        <f t="shared" si="129"/>
        <v>46.204266666666669</v>
      </c>
      <c r="Q2090" s="7" t="s">
        <v>8325</v>
      </c>
      <c r="R2090" s="7" t="s">
        <v>8329</v>
      </c>
      <c r="S2090" s="13">
        <f t="shared" si="131"/>
        <v>40395.506388888891</v>
      </c>
      <c r="T2090" s="13">
        <f t="shared" si="130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6">
        <f t="shared" si="128"/>
        <v>1.2040040000000001</v>
      </c>
      <c r="P2091">
        <f t="shared" si="129"/>
        <v>48.54854838709678</v>
      </c>
      <c r="Q2091" s="7" t="s">
        <v>8325</v>
      </c>
      <c r="R2091" s="7" t="s">
        <v>8329</v>
      </c>
      <c r="S2091" s="13">
        <f t="shared" si="131"/>
        <v>41452.867986111109</v>
      </c>
      <c r="T2091" s="13">
        <f t="shared" si="130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6">
        <f t="shared" si="128"/>
        <v>1.1504037499999999</v>
      </c>
      <c r="P2092">
        <f t="shared" si="129"/>
        <v>57.520187499999999</v>
      </c>
      <c r="Q2092" s="7" t="s">
        <v>8325</v>
      </c>
      <c r="R2092" s="7" t="s">
        <v>8329</v>
      </c>
      <c r="S2092" s="13">
        <f t="shared" si="131"/>
        <v>41299.173090277771</v>
      </c>
      <c r="T2092" s="13">
        <f t="shared" si="130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6">
        <f t="shared" si="128"/>
        <v>1.2046777777777777</v>
      </c>
      <c r="P2093">
        <f t="shared" si="129"/>
        <v>88.147154471544724</v>
      </c>
      <c r="Q2093" s="7" t="s">
        <v>8325</v>
      </c>
      <c r="R2093" s="7" t="s">
        <v>8329</v>
      </c>
      <c r="S2093" s="13">
        <f t="shared" si="131"/>
        <v>40555.114328703705</v>
      </c>
      <c r="T2093" s="13">
        <f t="shared" si="130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6">
        <f t="shared" si="128"/>
        <v>1.0128333333333333</v>
      </c>
      <c r="P2094">
        <f t="shared" si="129"/>
        <v>110.49090909090908</v>
      </c>
      <c r="Q2094" s="7" t="s">
        <v>8325</v>
      </c>
      <c r="R2094" s="7" t="s">
        <v>8329</v>
      </c>
      <c r="S2094" s="13">
        <f t="shared" si="131"/>
        <v>40763.499212962961</v>
      </c>
      <c r="T2094" s="13">
        <f t="shared" si="130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6">
        <f t="shared" si="128"/>
        <v>1.0246666666666666</v>
      </c>
      <c r="P2095">
        <f t="shared" si="129"/>
        <v>66.826086956521735</v>
      </c>
      <c r="Q2095" s="7" t="s">
        <v>8325</v>
      </c>
      <c r="R2095" s="7" t="s">
        <v>8329</v>
      </c>
      <c r="S2095" s="13">
        <f t="shared" si="131"/>
        <v>41205.646203703705</v>
      </c>
      <c r="T2095" s="13">
        <f t="shared" si="130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6">
        <f t="shared" si="128"/>
        <v>1.2054285714285715</v>
      </c>
      <c r="P2096">
        <f t="shared" si="129"/>
        <v>58.597222222222221</v>
      </c>
      <c r="Q2096" s="7" t="s">
        <v>8325</v>
      </c>
      <c r="R2096" s="7" t="s">
        <v>8329</v>
      </c>
      <c r="S2096" s="13">
        <f t="shared" si="131"/>
        <v>40938.811689814815</v>
      </c>
      <c r="T2096" s="13">
        <f t="shared" si="130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6">
        <f t="shared" si="128"/>
        <v>1</v>
      </c>
      <c r="P2097">
        <f t="shared" si="129"/>
        <v>113.63636363636364</v>
      </c>
      <c r="Q2097" s="7" t="s">
        <v>8325</v>
      </c>
      <c r="R2097" s="7" t="s">
        <v>8329</v>
      </c>
      <c r="S2097" s="13">
        <f t="shared" si="131"/>
        <v>40758.525150462963</v>
      </c>
      <c r="T2097" s="13">
        <f t="shared" si="130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6">
        <f t="shared" si="128"/>
        <v>1.0166666666666666</v>
      </c>
      <c r="P2098">
        <f t="shared" si="129"/>
        <v>43.571428571428569</v>
      </c>
      <c r="Q2098" s="7" t="s">
        <v>8325</v>
      </c>
      <c r="R2098" s="7" t="s">
        <v>8329</v>
      </c>
      <c r="S2098" s="13">
        <f t="shared" si="131"/>
        <v>41192.550173611111</v>
      </c>
      <c r="T2098" s="13">
        <f t="shared" si="130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6">
        <f t="shared" si="128"/>
        <v>1</v>
      </c>
      <c r="P2099">
        <f t="shared" si="129"/>
        <v>78.94736842105263</v>
      </c>
      <c r="Q2099" s="7" t="s">
        <v>8325</v>
      </c>
      <c r="R2099" s="7" t="s">
        <v>8329</v>
      </c>
      <c r="S2099" s="13">
        <f t="shared" si="131"/>
        <v>40818.376562500001</v>
      </c>
      <c r="T2099" s="13">
        <f t="shared" si="130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6">
        <f t="shared" si="128"/>
        <v>1.0033333333333334</v>
      </c>
      <c r="P2100">
        <f t="shared" si="129"/>
        <v>188.125</v>
      </c>
      <c r="Q2100" s="7" t="s">
        <v>8325</v>
      </c>
      <c r="R2100" s="7" t="s">
        <v>8329</v>
      </c>
      <c r="S2100" s="13">
        <f t="shared" si="131"/>
        <v>40945.905497685184</v>
      </c>
      <c r="T2100" s="13">
        <f t="shared" si="130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6">
        <f t="shared" si="128"/>
        <v>1.3236666666666668</v>
      </c>
      <c r="P2101">
        <f t="shared" si="129"/>
        <v>63.031746031746032</v>
      </c>
      <c r="Q2101" s="7" t="s">
        <v>8325</v>
      </c>
      <c r="R2101" s="7" t="s">
        <v>8329</v>
      </c>
      <c r="S2101" s="13">
        <f t="shared" si="131"/>
        <v>42173.53800925926</v>
      </c>
      <c r="T2101" s="13">
        <f t="shared" si="130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6">
        <f t="shared" si="128"/>
        <v>1.3666666666666667</v>
      </c>
      <c r="P2102">
        <f t="shared" si="129"/>
        <v>30.37037037037037</v>
      </c>
      <c r="Q2102" s="7" t="s">
        <v>8325</v>
      </c>
      <c r="R2102" s="7" t="s">
        <v>8329</v>
      </c>
      <c r="S2102" s="13">
        <f t="shared" si="131"/>
        <v>41074.62663194444</v>
      </c>
      <c r="T2102" s="13">
        <f t="shared" si="130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6">
        <f t="shared" si="128"/>
        <v>1.1325000000000001</v>
      </c>
      <c r="P2103">
        <f t="shared" si="129"/>
        <v>51.477272727272727</v>
      </c>
      <c r="Q2103" s="7" t="s">
        <v>8325</v>
      </c>
      <c r="R2103" s="7" t="s">
        <v>8329</v>
      </c>
      <c r="S2103" s="13">
        <f t="shared" si="131"/>
        <v>40891.941134259258</v>
      </c>
      <c r="T2103" s="13">
        <f t="shared" si="130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6">
        <f t="shared" si="128"/>
        <v>1.36</v>
      </c>
      <c r="P2104">
        <f t="shared" si="129"/>
        <v>35.789473684210527</v>
      </c>
      <c r="Q2104" s="7" t="s">
        <v>8325</v>
      </c>
      <c r="R2104" s="7" t="s">
        <v>8329</v>
      </c>
      <c r="S2104" s="13">
        <f t="shared" si="131"/>
        <v>40638.660277777773</v>
      </c>
      <c r="T2104" s="13">
        <f t="shared" si="130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6">
        <f t="shared" si="128"/>
        <v>1.4612318374694613</v>
      </c>
      <c r="P2105">
        <f t="shared" si="129"/>
        <v>98.817391304347822</v>
      </c>
      <c r="Q2105" s="7" t="s">
        <v>8325</v>
      </c>
      <c r="R2105" s="7" t="s">
        <v>8329</v>
      </c>
      <c r="S2105" s="13">
        <f t="shared" si="131"/>
        <v>41192.546608796292</v>
      </c>
      <c r="T2105" s="13">
        <f t="shared" si="130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6">
        <f t="shared" si="128"/>
        <v>1.2949999999999999</v>
      </c>
      <c r="P2106">
        <f t="shared" si="129"/>
        <v>28</v>
      </c>
      <c r="Q2106" s="7" t="s">
        <v>8325</v>
      </c>
      <c r="R2106" s="7" t="s">
        <v>8329</v>
      </c>
      <c r="S2106" s="13">
        <f t="shared" si="131"/>
        <v>41393.86613425926</v>
      </c>
      <c r="T2106" s="13">
        <f t="shared" si="130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6">
        <f t="shared" si="128"/>
        <v>2.54</v>
      </c>
      <c r="P2107">
        <f t="shared" si="129"/>
        <v>51.313131313131315</v>
      </c>
      <c r="Q2107" s="7" t="s">
        <v>8325</v>
      </c>
      <c r="R2107" s="7" t="s">
        <v>8329</v>
      </c>
      <c r="S2107" s="13">
        <f t="shared" si="131"/>
        <v>41951.580474537033</v>
      </c>
      <c r="T2107" s="13">
        <f t="shared" si="130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6">
        <f t="shared" si="128"/>
        <v>1.0704545454545455</v>
      </c>
      <c r="P2108">
        <f t="shared" si="129"/>
        <v>53.522727272727273</v>
      </c>
      <c r="Q2108" s="7" t="s">
        <v>8325</v>
      </c>
      <c r="R2108" s="7" t="s">
        <v>8329</v>
      </c>
      <c r="S2108" s="13">
        <f t="shared" si="131"/>
        <v>41270.006643518514</v>
      </c>
      <c r="T2108" s="13">
        <f t="shared" si="130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6">
        <f t="shared" si="128"/>
        <v>1.0773299999999999</v>
      </c>
      <c r="P2109">
        <f t="shared" si="129"/>
        <v>37.149310344827583</v>
      </c>
      <c r="Q2109" s="7" t="s">
        <v>8325</v>
      </c>
      <c r="R2109" s="7" t="s">
        <v>8329</v>
      </c>
      <c r="S2109" s="13">
        <f t="shared" si="131"/>
        <v>41934.502233796295</v>
      </c>
      <c r="T2109" s="13">
        <f t="shared" si="130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6">
        <f t="shared" si="128"/>
        <v>1.0731250000000001</v>
      </c>
      <c r="P2110">
        <f t="shared" si="129"/>
        <v>89.895287958115176</v>
      </c>
      <c r="Q2110" s="7" t="s">
        <v>8325</v>
      </c>
      <c r="R2110" s="7" t="s">
        <v>8329</v>
      </c>
      <c r="S2110" s="13">
        <f t="shared" si="131"/>
        <v>41134.967361111107</v>
      </c>
      <c r="T2110" s="13">
        <f t="shared" si="130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6">
        <f t="shared" si="128"/>
        <v>1.06525</v>
      </c>
      <c r="P2111">
        <f t="shared" si="129"/>
        <v>106.52500000000001</v>
      </c>
      <c r="Q2111" s="7" t="s">
        <v>8325</v>
      </c>
      <c r="R2111" s="7" t="s">
        <v>8329</v>
      </c>
      <c r="S2111" s="13">
        <f t="shared" si="131"/>
        <v>42160.500196759262</v>
      </c>
      <c r="T2111" s="13">
        <f t="shared" si="130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6">
        <f t="shared" si="128"/>
        <v>1.0035000000000001</v>
      </c>
      <c r="P2112">
        <f t="shared" si="129"/>
        <v>52.815789473684212</v>
      </c>
      <c r="Q2112" s="7" t="s">
        <v>8325</v>
      </c>
      <c r="R2112" s="7" t="s">
        <v>8329</v>
      </c>
      <c r="S2112" s="13">
        <f t="shared" si="131"/>
        <v>41759.462604166663</v>
      </c>
      <c r="T2112" s="13">
        <f t="shared" si="130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6">
        <f t="shared" si="128"/>
        <v>1.0649999999999999</v>
      </c>
      <c r="P2113">
        <f t="shared" si="129"/>
        <v>54.615384615384613</v>
      </c>
      <c r="Q2113" s="7" t="s">
        <v>8325</v>
      </c>
      <c r="R2113" s="7" t="s">
        <v>8329</v>
      </c>
      <c r="S2113" s="13">
        <f t="shared" si="131"/>
        <v>40702.988715277774</v>
      </c>
      <c r="T2113" s="13">
        <f t="shared" si="130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6">
        <f t="shared" ref="O2114:O2177" si="132">E2114/D2114</f>
        <v>1</v>
      </c>
      <c r="P2114">
        <f t="shared" ref="P2114:P2177" si="133">E2114/L2114</f>
        <v>27.272727272727273</v>
      </c>
      <c r="Q2114" s="7" t="s">
        <v>8325</v>
      </c>
      <c r="R2114" s="7" t="s">
        <v>8329</v>
      </c>
      <c r="S2114" s="13">
        <f t="shared" si="131"/>
        <v>41365.719826388886</v>
      </c>
      <c r="T2114" s="13">
        <f t="shared" ref="T2114:T2177" si="134">(I2114/86400)+25569+(-5/24)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6">
        <f t="shared" si="132"/>
        <v>1.0485714285714285</v>
      </c>
      <c r="P2115">
        <f t="shared" si="133"/>
        <v>68.598130841121488</v>
      </c>
      <c r="Q2115" s="7" t="s">
        <v>8325</v>
      </c>
      <c r="R2115" s="7" t="s">
        <v>8329</v>
      </c>
      <c r="S2115" s="13">
        <f t="shared" ref="S2115:S2178" si="135">(J2115/86400)+25569+(-5/24)</f>
        <v>41870.657129629624</v>
      </c>
      <c r="T2115" s="13">
        <f t="shared" si="134"/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6">
        <f t="shared" si="132"/>
        <v>1.0469999999999999</v>
      </c>
      <c r="P2116">
        <f t="shared" si="133"/>
        <v>35.612244897959187</v>
      </c>
      <c r="Q2116" s="7" t="s">
        <v>8325</v>
      </c>
      <c r="R2116" s="7" t="s">
        <v>8329</v>
      </c>
      <c r="S2116" s="13">
        <f t="shared" si="135"/>
        <v>40458.607291666667</v>
      </c>
      <c r="T2116" s="13">
        <f t="shared" si="134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6">
        <f t="shared" si="132"/>
        <v>2.2566666666666668</v>
      </c>
      <c r="P2117">
        <f t="shared" si="133"/>
        <v>94.027777777777771</v>
      </c>
      <c r="Q2117" s="7" t="s">
        <v>8325</v>
      </c>
      <c r="R2117" s="7" t="s">
        <v>8329</v>
      </c>
      <c r="S2117" s="13">
        <f t="shared" si="135"/>
        <v>40563.872696759259</v>
      </c>
      <c r="T2117" s="13">
        <f t="shared" si="134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6">
        <f t="shared" si="132"/>
        <v>1.0090416666666666</v>
      </c>
      <c r="P2118">
        <f t="shared" si="133"/>
        <v>526.45652173913038</v>
      </c>
      <c r="Q2118" s="7" t="s">
        <v>8325</v>
      </c>
      <c r="R2118" s="7" t="s">
        <v>8329</v>
      </c>
      <c r="S2118" s="13">
        <f t="shared" si="135"/>
        <v>41136.569479166668</v>
      </c>
      <c r="T2118" s="13">
        <f t="shared" si="134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6">
        <f t="shared" si="132"/>
        <v>1.4775</v>
      </c>
      <c r="P2119">
        <f t="shared" si="133"/>
        <v>50.657142857142858</v>
      </c>
      <c r="Q2119" s="7" t="s">
        <v>8325</v>
      </c>
      <c r="R2119" s="7" t="s">
        <v>8329</v>
      </c>
      <c r="S2119" s="13">
        <f t="shared" si="135"/>
        <v>42289.851261574069</v>
      </c>
      <c r="T2119" s="13">
        <f t="shared" si="134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6">
        <f t="shared" si="132"/>
        <v>1.3461099999999999</v>
      </c>
      <c r="P2120">
        <f t="shared" si="133"/>
        <v>79.182941176470578</v>
      </c>
      <c r="Q2120" s="7" t="s">
        <v>8325</v>
      </c>
      <c r="R2120" s="7" t="s">
        <v>8329</v>
      </c>
      <c r="S2120" s="13">
        <f t="shared" si="135"/>
        <v>40718.631203703699</v>
      </c>
      <c r="T2120" s="13">
        <f t="shared" si="134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6">
        <f t="shared" si="132"/>
        <v>1.0075000000000001</v>
      </c>
      <c r="P2121">
        <f t="shared" si="133"/>
        <v>91.590909090909093</v>
      </c>
      <c r="Q2121" s="7" t="s">
        <v>8325</v>
      </c>
      <c r="R2121" s="7" t="s">
        <v>8329</v>
      </c>
      <c r="S2121" s="13">
        <f t="shared" si="135"/>
        <v>41106.921817129631</v>
      </c>
      <c r="T2121" s="13">
        <f t="shared" si="134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6">
        <f t="shared" si="132"/>
        <v>1.00880375</v>
      </c>
      <c r="P2122">
        <f t="shared" si="133"/>
        <v>116.96275362318841</v>
      </c>
      <c r="Q2122" s="7" t="s">
        <v>8325</v>
      </c>
      <c r="R2122" s="7" t="s">
        <v>8329</v>
      </c>
      <c r="S2122" s="13">
        <f t="shared" si="135"/>
        <v>41591.756203703699</v>
      </c>
      <c r="T2122" s="13">
        <f t="shared" si="134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6">
        <f t="shared" si="132"/>
        <v>5.6800000000000002E-3</v>
      </c>
      <c r="P2123">
        <f t="shared" si="133"/>
        <v>28.4</v>
      </c>
      <c r="Q2123" s="7" t="s">
        <v>8333</v>
      </c>
      <c r="R2123" s="7" t="s">
        <v>8334</v>
      </c>
      <c r="S2123" s="13">
        <f t="shared" si="135"/>
        <v>42716.534120370365</v>
      </c>
      <c r="T2123" s="13">
        <f t="shared" si="134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6">
        <f t="shared" si="132"/>
        <v>3.875E-3</v>
      </c>
      <c r="P2124">
        <f t="shared" si="133"/>
        <v>103.33333333333333</v>
      </c>
      <c r="Q2124" s="7" t="s">
        <v>8333</v>
      </c>
      <c r="R2124" s="7" t="s">
        <v>8334</v>
      </c>
      <c r="S2124" s="13">
        <f t="shared" si="135"/>
        <v>42712.092233796291</v>
      </c>
      <c r="T2124" s="13">
        <f t="shared" si="134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6">
        <f t="shared" si="132"/>
        <v>0.1</v>
      </c>
      <c r="P2125">
        <f t="shared" si="133"/>
        <v>10</v>
      </c>
      <c r="Q2125" s="7" t="s">
        <v>8333</v>
      </c>
      <c r="R2125" s="7" t="s">
        <v>8334</v>
      </c>
      <c r="S2125" s="13">
        <f t="shared" si="135"/>
        <v>40198.216516203705</v>
      </c>
      <c r="T2125" s="13">
        <f t="shared" si="134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6">
        <f t="shared" si="132"/>
        <v>0.10454545454545454</v>
      </c>
      <c r="P2126">
        <f t="shared" si="133"/>
        <v>23</v>
      </c>
      <c r="Q2126" s="7" t="s">
        <v>8333</v>
      </c>
      <c r="R2126" s="7" t="s">
        <v>8334</v>
      </c>
      <c r="S2126" s="13">
        <f t="shared" si="135"/>
        <v>40463.819849537038</v>
      </c>
      <c r="T2126" s="13">
        <f t="shared" si="134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6">
        <f t="shared" si="132"/>
        <v>1.4200000000000001E-2</v>
      </c>
      <c r="P2127">
        <f t="shared" si="133"/>
        <v>31.555555555555557</v>
      </c>
      <c r="Q2127" s="7" t="s">
        <v>8333</v>
      </c>
      <c r="R2127" s="7" t="s">
        <v>8334</v>
      </c>
      <c r="S2127" s="13">
        <f t="shared" si="135"/>
        <v>42190.815196759257</v>
      </c>
      <c r="T2127" s="13">
        <f t="shared" si="134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6">
        <f t="shared" si="132"/>
        <v>5.0000000000000001E-4</v>
      </c>
      <c r="P2128">
        <f t="shared" si="133"/>
        <v>5</v>
      </c>
      <c r="Q2128" s="7" t="s">
        <v>8333</v>
      </c>
      <c r="R2128" s="7" t="s">
        <v>8334</v>
      </c>
      <c r="S2128" s="13">
        <f t="shared" si="135"/>
        <v>41951.76489583333</v>
      </c>
      <c r="T2128" s="13">
        <f t="shared" si="134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6">
        <f t="shared" si="132"/>
        <v>0.28842857142857142</v>
      </c>
      <c r="P2129">
        <f t="shared" si="133"/>
        <v>34.220338983050844</v>
      </c>
      <c r="Q2129" s="7" t="s">
        <v>8333</v>
      </c>
      <c r="R2129" s="7" t="s">
        <v>8334</v>
      </c>
      <c r="S2129" s="13">
        <f t="shared" si="135"/>
        <v>42045.297025462962</v>
      </c>
      <c r="T2129" s="13">
        <f t="shared" si="134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6">
        <f t="shared" si="132"/>
        <v>1.6666666666666668E-3</v>
      </c>
      <c r="P2130">
        <f t="shared" si="133"/>
        <v>25</v>
      </c>
      <c r="Q2130" s="7" t="s">
        <v>8333</v>
      </c>
      <c r="R2130" s="7" t="s">
        <v>8334</v>
      </c>
      <c r="S2130" s="13">
        <f t="shared" si="135"/>
        <v>41843.564456018517</v>
      </c>
      <c r="T2130" s="13">
        <f t="shared" si="134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6">
        <f t="shared" si="132"/>
        <v>0.11799999999999999</v>
      </c>
      <c r="P2131">
        <f t="shared" si="133"/>
        <v>19.666666666666668</v>
      </c>
      <c r="Q2131" s="7" t="s">
        <v>8333</v>
      </c>
      <c r="R2131" s="7" t="s">
        <v>8334</v>
      </c>
      <c r="S2131" s="13">
        <f t="shared" si="135"/>
        <v>42408.815972222219</v>
      </c>
      <c r="T2131" s="13">
        <f t="shared" si="134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6">
        <f t="shared" si="132"/>
        <v>2.0238095238095236E-3</v>
      </c>
      <c r="P2132">
        <f t="shared" si="133"/>
        <v>21.25</v>
      </c>
      <c r="Q2132" s="7" t="s">
        <v>8333</v>
      </c>
      <c r="R2132" s="7" t="s">
        <v>8334</v>
      </c>
      <c r="S2132" s="13">
        <f t="shared" si="135"/>
        <v>41831.87804398148</v>
      </c>
      <c r="T2132" s="13">
        <f t="shared" si="134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6">
        <f t="shared" si="132"/>
        <v>0.05</v>
      </c>
      <c r="P2133">
        <f t="shared" si="133"/>
        <v>8.3333333333333339</v>
      </c>
      <c r="Q2133" s="7" t="s">
        <v>8333</v>
      </c>
      <c r="R2133" s="7" t="s">
        <v>8334</v>
      </c>
      <c r="S2133" s="13">
        <f t="shared" si="135"/>
        <v>42166.998738425922</v>
      </c>
      <c r="T2133" s="13">
        <f t="shared" si="134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6">
        <f t="shared" si="132"/>
        <v>2.1129899999999997E-2</v>
      </c>
      <c r="P2134">
        <f t="shared" si="133"/>
        <v>21.34333333333333</v>
      </c>
      <c r="Q2134" s="7" t="s">
        <v>8333</v>
      </c>
      <c r="R2134" s="7" t="s">
        <v>8334</v>
      </c>
      <c r="S2134" s="13">
        <f t="shared" si="135"/>
        <v>41643.27884259259</v>
      </c>
      <c r="T2134" s="13">
        <f t="shared" si="134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6">
        <f t="shared" si="132"/>
        <v>1.6E-2</v>
      </c>
      <c r="P2135">
        <f t="shared" si="133"/>
        <v>5.333333333333333</v>
      </c>
      <c r="Q2135" s="7" t="s">
        <v>8333</v>
      </c>
      <c r="R2135" s="7" t="s">
        <v>8334</v>
      </c>
      <c r="S2135" s="13">
        <f t="shared" si="135"/>
        <v>40618.888877314814</v>
      </c>
      <c r="T2135" s="13">
        <f t="shared" si="134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6">
        <f t="shared" si="132"/>
        <v>1.7333333333333333E-2</v>
      </c>
      <c r="P2136">
        <f t="shared" si="133"/>
        <v>34.666666666666664</v>
      </c>
      <c r="Q2136" s="7" t="s">
        <v>8333</v>
      </c>
      <c r="R2136" s="7" t="s">
        <v>8334</v>
      </c>
      <c r="S2136" s="13">
        <f t="shared" si="135"/>
        <v>41361.678136574068</v>
      </c>
      <c r="T2136" s="13">
        <f t="shared" si="134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6">
        <f t="shared" si="132"/>
        <v>9.5600000000000004E-2</v>
      </c>
      <c r="P2137">
        <f t="shared" si="133"/>
        <v>21.727272727272727</v>
      </c>
      <c r="Q2137" s="7" t="s">
        <v>8333</v>
      </c>
      <c r="R2137" s="7" t="s">
        <v>8334</v>
      </c>
      <c r="S2137" s="13">
        <f t="shared" si="135"/>
        <v>41156.755011574074</v>
      </c>
      <c r="T2137" s="13">
        <f t="shared" si="134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6">
        <f t="shared" si="132"/>
        <v>5.9612499999999998E-4</v>
      </c>
      <c r="P2138">
        <f t="shared" si="133"/>
        <v>11.922499999999999</v>
      </c>
      <c r="Q2138" s="7" t="s">
        <v>8333</v>
      </c>
      <c r="R2138" s="7" t="s">
        <v>8334</v>
      </c>
      <c r="S2138" s="13">
        <f t="shared" si="135"/>
        <v>41536.300763888888</v>
      </c>
      <c r="T2138" s="13">
        <f t="shared" si="134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6">
        <f t="shared" si="132"/>
        <v>0.28405999999999998</v>
      </c>
      <c r="P2139">
        <f t="shared" si="133"/>
        <v>26.59737827715356</v>
      </c>
      <c r="Q2139" s="7" t="s">
        <v>8333</v>
      </c>
      <c r="R2139" s="7" t="s">
        <v>8334</v>
      </c>
      <c r="S2139" s="13">
        <f t="shared" si="135"/>
        <v>41948.562835648147</v>
      </c>
      <c r="T2139" s="13">
        <f t="shared" si="134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6">
        <f t="shared" si="132"/>
        <v>0.128</v>
      </c>
      <c r="P2140">
        <f t="shared" si="133"/>
        <v>10.666666666666666</v>
      </c>
      <c r="Q2140" s="7" t="s">
        <v>8333</v>
      </c>
      <c r="R2140" s="7" t="s">
        <v>8334</v>
      </c>
      <c r="S2140" s="13">
        <f t="shared" si="135"/>
        <v>41556.804849537039</v>
      </c>
      <c r="T2140" s="13">
        <f t="shared" si="134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6">
        <f t="shared" si="132"/>
        <v>5.4199999999999998E-2</v>
      </c>
      <c r="P2141">
        <f t="shared" si="133"/>
        <v>29.035714285714285</v>
      </c>
      <c r="Q2141" s="7" t="s">
        <v>8333</v>
      </c>
      <c r="R2141" s="7" t="s">
        <v>8334</v>
      </c>
      <c r="S2141" s="13">
        <f t="shared" si="135"/>
        <v>42647.541759259257</v>
      </c>
      <c r="T2141" s="13">
        <f t="shared" si="134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6">
        <f t="shared" si="132"/>
        <v>1.1199999999999999E-3</v>
      </c>
      <c r="P2142">
        <f t="shared" si="133"/>
        <v>50.909090909090907</v>
      </c>
      <c r="Q2142" s="7" t="s">
        <v>8333</v>
      </c>
      <c r="R2142" s="7" t="s">
        <v>8334</v>
      </c>
      <c r="S2142" s="13">
        <f t="shared" si="135"/>
        <v>41255.625277777777</v>
      </c>
      <c r="T2142" s="13">
        <f t="shared" si="134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6">
        <f t="shared" si="132"/>
        <v>0</v>
      </c>
      <c r="P2143" t="e">
        <f t="shared" si="133"/>
        <v>#DIV/0!</v>
      </c>
      <c r="Q2143" s="7" t="s">
        <v>8333</v>
      </c>
      <c r="R2143" s="7" t="s">
        <v>8334</v>
      </c>
      <c r="S2143" s="13">
        <f t="shared" si="135"/>
        <v>41927.027303240735</v>
      </c>
      <c r="T2143" s="13">
        <f t="shared" si="134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6">
        <f t="shared" si="132"/>
        <v>5.7238095238095241E-2</v>
      </c>
      <c r="P2144">
        <f t="shared" si="133"/>
        <v>50.083333333333336</v>
      </c>
      <c r="Q2144" s="7" t="s">
        <v>8333</v>
      </c>
      <c r="R2144" s="7" t="s">
        <v>8334</v>
      </c>
      <c r="S2144" s="13">
        <f t="shared" si="135"/>
        <v>42340.493171296293</v>
      </c>
      <c r="T2144" s="13">
        <f t="shared" si="134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6">
        <f t="shared" si="132"/>
        <v>0.1125</v>
      </c>
      <c r="P2145">
        <f t="shared" si="133"/>
        <v>45</v>
      </c>
      <c r="Q2145" s="7" t="s">
        <v>8333</v>
      </c>
      <c r="R2145" s="7" t="s">
        <v>8334</v>
      </c>
      <c r="S2145" s="13">
        <f t="shared" si="135"/>
        <v>40332.678379629629</v>
      </c>
      <c r="T2145" s="13">
        <f t="shared" si="134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6">
        <f t="shared" si="132"/>
        <v>1.7098591549295775E-2</v>
      </c>
      <c r="P2146">
        <f t="shared" si="133"/>
        <v>25.291666666666668</v>
      </c>
      <c r="Q2146" s="7" t="s">
        <v>8333</v>
      </c>
      <c r="R2146" s="7" t="s">
        <v>8334</v>
      </c>
      <c r="S2146" s="13">
        <f t="shared" si="135"/>
        <v>41499.338425925926</v>
      </c>
      <c r="T2146" s="13">
        <f t="shared" si="134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6">
        <f t="shared" si="132"/>
        <v>0.30433333333333334</v>
      </c>
      <c r="P2147">
        <f t="shared" si="133"/>
        <v>51.292134831460672</v>
      </c>
      <c r="Q2147" s="7" t="s">
        <v>8333</v>
      </c>
      <c r="R2147" s="7" t="s">
        <v>8334</v>
      </c>
      <c r="S2147" s="13">
        <f t="shared" si="135"/>
        <v>41575.029097222221</v>
      </c>
      <c r="T2147" s="13">
        <f t="shared" si="134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6">
        <f t="shared" si="132"/>
        <v>2.0000000000000001E-4</v>
      </c>
      <c r="P2148">
        <f t="shared" si="133"/>
        <v>1</v>
      </c>
      <c r="Q2148" s="7" t="s">
        <v>8333</v>
      </c>
      <c r="R2148" s="7" t="s">
        <v>8334</v>
      </c>
      <c r="S2148" s="13">
        <f t="shared" si="135"/>
        <v>42397.471180555549</v>
      </c>
      <c r="T2148" s="13">
        <f t="shared" si="134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6">
        <f t="shared" si="132"/>
        <v>6.9641025641025639E-3</v>
      </c>
      <c r="P2149">
        <f t="shared" si="133"/>
        <v>49.381818181818183</v>
      </c>
      <c r="Q2149" s="7" t="s">
        <v>8333</v>
      </c>
      <c r="R2149" s="7" t="s">
        <v>8334</v>
      </c>
      <c r="S2149" s="13">
        <f t="shared" si="135"/>
        <v>41927.087361111109</v>
      </c>
      <c r="T2149" s="13">
        <f t="shared" si="134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6">
        <f t="shared" si="132"/>
        <v>0.02</v>
      </c>
      <c r="P2150">
        <f t="shared" si="133"/>
        <v>1</v>
      </c>
      <c r="Q2150" s="7" t="s">
        <v>8333</v>
      </c>
      <c r="R2150" s="7" t="s">
        <v>8334</v>
      </c>
      <c r="S2150" s="13">
        <f t="shared" si="135"/>
        <v>42066.525254629632</v>
      </c>
      <c r="T2150" s="13">
        <f t="shared" si="134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6">
        <f t="shared" si="132"/>
        <v>0</v>
      </c>
      <c r="P2151" t="e">
        <f t="shared" si="133"/>
        <v>#DIV/0!</v>
      </c>
      <c r="Q2151" s="7" t="s">
        <v>8333</v>
      </c>
      <c r="R2151" s="7" t="s">
        <v>8334</v>
      </c>
      <c r="S2151" s="13">
        <f t="shared" si="135"/>
        <v>40354.816620370366</v>
      </c>
      <c r="T2151" s="13">
        <f t="shared" si="134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6">
        <f t="shared" si="132"/>
        <v>8.0999999999999996E-3</v>
      </c>
      <c r="P2152">
        <f t="shared" si="133"/>
        <v>101.25</v>
      </c>
      <c r="Q2152" s="7" t="s">
        <v>8333</v>
      </c>
      <c r="R2152" s="7" t="s">
        <v>8334</v>
      </c>
      <c r="S2152" s="13">
        <f t="shared" si="135"/>
        <v>42534.076377314814</v>
      </c>
      <c r="T2152" s="13">
        <f t="shared" si="134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6">
        <f t="shared" si="132"/>
        <v>2.6222222222222224E-3</v>
      </c>
      <c r="P2153">
        <f t="shared" si="133"/>
        <v>19.666666666666668</v>
      </c>
      <c r="Q2153" s="7" t="s">
        <v>8333</v>
      </c>
      <c r="R2153" s="7" t="s">
        <v>8334</v>
      </c>
      <c r="S2153" s="13">
        <f t="shared" si="135"/>
        <v>42520.639050925922</v>
      </c>
      <c r="T2153" s="13">
        <f t="shared" si="134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6">
        <f t="shared" si="132"/>
        <v>1.6666666666666668E-3</v>
      </c>
      <c r="P2154">
        <f t="shared" si="133"/>
        <v>12.5</v>
      </c>
      <c r="Q2154" s="7" t="s">
        <v>8333</v>
      </c>
      <c r="R2154" s="7" t="s">
        <v>8334</v>
      </c>
      <c r="S2154" s="13">
        <f t="shared" si="135"/>
        <v>41683.62394675926</v>
      </c>
      <c r="T2154" s="13">
        <f t="shared" si="134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6">
        <f t="shared" si="132"/>
        <v>9.1244548809124457E-5</v>
      </c>
      <c r="P2155">
        <f t="shared" si="133"/>
        <v>8.5</v>
      </c>
      <c r="Q2155" s="7" t="s">
        <v>8333</v>
      </c>
      <c r="R2155" s="7" t="s">
        <v>8334</v>
      </c>
      <c r="S2155" s="13">
        <f t="shared" si="135"/>
        <v>41974.702754629623</v>
      </c>
      <c r="T2155" s="13">
        <f t="shared" si="134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6">
        <f t="shared" si="132"/>
        <v>8.0000000000000002E-3</v>
      </c>
      <c r="P2156">
        <f t="shared" si="133"/>
        <v>1</v>
      </c>
      <c r="Q2156" s="7" t="s">
        <v>8333</v>
      </c>
      <c r="R2156" s="7" t="s">
        <v>8334</v>
      </c>
      <c r="S2156" s="13">
        <f t="shared" si="135"/>
        <v>41647.42392361111</v>
      </c>
      <c r="T2156" s="13">
        <f t="shared" si="134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6">
        <f t="shared" si="132"/>
        <v>2.3E-2</v>
      </c>
      <c r="P2157">
        <f t="shared" si="133"/>
        <v>23</v>
      </c>
      <c r="Q2157" s="7" t="s">
        <v>8333</v>
      </c>
      <c r="R2157" s="7" t="s">
        <v>8334</v>
      </c>
      <c r="S2157" s="13">
        <f t="shared" si="135"/>
        <v>42430.539178240739</v>
      </c>
      <c r="T2157" s="13">
        <f t="shared" si="134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6">
        <f t="shared" si="132"/>
        <v>2.6660714285714284E-2</v>
      </c>
      <c r="P2158">
        <f t="shared" si="133"/>
        <v>17.987951807228917</v>
      </c>
      <c r="Q2158" s="7" t="s">
        <v>8333</v>
      </c>
      <c r="R2158" s="7" t="s">
        <v>8334</v>
      </c>
      <c r="S2158" s="13">
        <f t="shared" si="135"/>
        <v>41488.645902777775</v>
      </c>
      <c r="T2158" s="13">
        <f t="shared" si="134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6">
        <f t="shared" si="132"/>
        <v>0.28192</v>
      </c>
      <c r="P2159">
        <f t="shared" si="133"/>
        <v>370.94736842105266</v>
      </c>
      <c r="Q2159" s="7" t="s">
        <v>8333</v>
      </c>
      <c r="R2159" s="7" t="s">
        <v>8334</v>
      </c>
      <c r="S2159" s="13">
        <f t="shared" si="135"/>
        <v>42694.772951388884</v>
      </c>
      <c r="T2159" s="13">
        <f t="shared" si="134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6">
        <f t="shared" si="132"/>
        <v>6.5900366666666668E-2</v>
      </c>
      <c r="P2160">
        <f t="shared" si="133"/>
        <v>63.569485530546629</v>
      </c>
      <c r="Q2160" s="7" t="s">
        <v>8333</v>
      </c>
      <c r="R2160" s="7" t="s">
        <v>8334</v>
      </c>
      <c r="S2160" s="13">
        <f t="shared" si="135"/>
        <v>41264.645532407405</v>
      </c>
      <c r="T2160" s="13">
        <f t="shared" si="134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6">
        <f t="shared" si="132"/>
        <v>7.2222222222222219E-3</v>
      </c>
      <c r="P2161">
        <f t="shared" si="133"/>
        <v>13</v>
      </c>
      <c r="Q2161" s="7" t="s">
        <v>8333</v>
      </c>
      <c r="R2161" s="7" t="s">
        <v>8334</v>
      </c>
      <c r="S2161" s="13">
        <f t="shared" si="135"/>
        <v>40710.522847222222</v>
      </c>
      <c r="T2161" s="13">
        <f t="shared" si="134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6">
        <f t="shared" si="132"/>
        <v>8.5000000000000006E-3</v>
      </c>
      <c r="P2162">
        <f t="shared" si="133"/>
        <v>5.3125</v>
      </c>
      <c r="Q2162" s="7" t="s">
        <v>8333</v>
      </c>
      <c r="R2162" s="7" t="s">
        <v>8334</v>
      </c>
      <c r="S2162" s="13">
        <f t="shared" si="135"/>
        <v>41018.503530092588</v>
      </c>
      <c r="T2162" s="13">
        <f t="shared" si="134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6">
        <f t="shared" si="132"/>
        <v>1.1575</v>
      </c>
      <c r="P2163">
        <f t="shared" si="133"/>
        <v>35.615384615384613</v>
      </c>
      <c r="Q2163" s="7" t="s">
        <v>8325</v>
      </c>
      <c r="R2163" s="7" t="s">
        <v>8326</v>
      </c>
      <c r="S2163" s="13">
        <f t="shared" si="135"/>
        <v>42240.644201388888</v>
      </c>
      <c r="T2163" s="13">
        <f t="shared" si="134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6">
        <f t="shared" si="132"/>
        <v>1.1226666666666667</v>
      </c>
      <c r="P2164">
        <f t="shared" si="133"/>
        <v>87.103448275862064</v>
      </c>
      <c r="Q2164" s="7" t="s">
        <v>8325</v>
      </c>
      <c r="R2164" s="7" t="s">
        <v>8326</v>
      </c>
      <c r="S2164" s="13">
        <f t="shared" si="135"/>
        <v>41813.557766203703</v>
      </c>
      <c r="T2164" s="13">
        <f t="shared" si="134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6">
        <f t="shared" si="132"/>
        <v>1.3220000000000001</v>
      </c>
      <c r="P2165">
        <f t="shared" si="133"/>
        <v>75.11363636363636</v>
      </c>
      <c r="Q2165" s="7" t="s">
        <v>8325</v>
      </c>
      <c r="R2165" s="7" t="s">
        <v>8326</v>
      </c>
      <c r="S2165" s="13">
        <f t="shared" si="135"/>
        <v>42111.691203703704</v>
      </c>
      <c r="T2165" s="13">
        <f t="shared" si="134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6">
        <f t="shared" si="132"/>
        <v>1.0263636363636364</v>
      </c>
      <c r="P2166">
        <f t="shared" si="133"/>
        <v>68.01204819277109</v>
      </c>
      <c r="Q2166" s="7" t="s">
        <v>8325</v>
      </c>
      <c r="R2166" s="7" t="s">
        <v>8326</v>
      </c>
      <c r="S2166" s="13">
        <f t="shared" si="135"/>
        <v>42515.509421296294</v>
      </c>
      <c r="T2166" s="13">
        <f t="shared" si="134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6">
        <f t="shared" si="132"/>
        <v>1.3864000000000001</v>
      </c>
      <c r="P2167">
        <f t="shared" si="133"/>
        <v>29.623931623931625</v>
      </c>
      <c r="Q2167" s="7" t="s">
        <v>8325</v>
      </c>
      <c r="R2167" s="7" t="s">
        <v>8326</v>
      </c>
      <c r="S2167" s="13">
        <f t="shared" si="135"/>
        <v>42438.458738425928</v>
      </c>
      <c r="T2167" s="13">
        <f t="shared" si="134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6">
        <f t="shared" si="132"/>
        <v>1.466</v>
      </c>
      <c r="P2168">
        <f t="shared" si="133"/>
        <v>91.625</v>
      </c>
      <c r="Q2168" s="7" t="s">
        <v>8325</v>
      </c>
      <c r="R2168" s="7" t="s">
        <v>8326</v>
      </c>
      <c r="S2168" s="13">
        <f t="shared" si="135"/>
        <v>41933.629837962959</v>
      </c>
      <c r="T2168" s="13">
        <f t="shared" si="134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6">
        <f t="shared" si="132"/>
        <v>1.2</v>
      </c>
      <c r="P2169">
        <f t="shared" si="133"/>
        <v>22.5</v>
      </c>
      <c r="Q2169" s="7" t="s">
        <v>8325</v>
      </c>
      <c r="R2169" s="7" t="s">
        <v>8326</v>
      </c>
      <c r="S2169" s="13">
        <f t="shared" si="135"/>
        <v>41152.858067129629</v>
      </c>
      <c r="T2169" s="13">
        <f t="shared" si="134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6">
        <f t="shared" si="132"/>
        <v>1.215816111111111</v>
      </c>
      <c r="P2170">
        <f t="shared" si="133"/>
        <v>64.366735294117646</v>
      </c>
      <c r="Q2170" s="7" t="s">
        <v>8325</v>
      </c>
      <c r="R2170" s="7" t="s">
        <v>8326</v>
      </c>
      <c r="S2170" s="13">
        <f t="shared" si="135"/>
        <v>42745.391909722217</v>
      </c>
      <c r="T2170" s="13">
        <f t="shared" si="134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6">
        <f t="shared" si="132"/>
        <v>1</v>
      </c>
      <c r="P2171">
        <f t="shared" si="133"/>
        <v>21.857142857142858</v>
      </c>
      <c r="Q2171" s="7" t="s">
        <v>8325</v>
      </c>
      <c r="R2171" s="7" t="s">
        <v>8326</v>
      </c>
      <c r="S2171" s="13">
        <f t="shared" si="135"/>
        <v>42793.492488425924</v>
      </c>
      <c r="T2171" s="13">
        <f t="shared" si="134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6">
        <f t="shared" si="132"/>
        <v>1.8085714285714285</v>
      </c>
      <c r="P2172">
        <f t="shared" si="133"/>
        <v>33.315789473684212</v>
      </c>
      <c r="Q2172" s="7" t="s">
        <v>8325</v>
      </c>
      <c r="R2172" s="7" t="s">
        <v>8326</v>
      </c>
      <c r="S2172" s="13">
        <f t="shared" si="135"/>
        <v>42198.541921296295</v>
      </c>
      <c r="T2172" s="13">
        <f t="shared" si="134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6">
        <f t="shared" si="132"/>
        <v>1.0607500000000001</v>
      </c>
      <c r="P2173">
        <f t="shared" si="133"/>
        <v>90.276595744680847</v>
      </c>
      <c r="Q2173" s="7" t="s">
        <v>8325</v>
      </c>
      <c r="R2173" s="7" t="s">
        <v>8326</v>
      </c>
      <c r="S2173" s="13">
        <f t="shared" si="135"/>
        <v>42141.748784722215</v>
      </c>
      <c r="T2173" s="13">
        <f t="shared" si="134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6">
        <f t="shared" si="132"/>
        <v>1</v>
      </c>
      <c r="P2174">
        <f t="shared" si="133"/>
        <v>76.92307692307692</v>
      </c>
      <c r="Q2174" s="7" t="s">
        <v>8325</v>
      </c>
      <c r="R2174" s="7" t="s">
        <v>8326</v>
      </c>
      <c r="S2174" s="13">
        <f t="shared" si="135"/>
        <v>42082.371759259258</v>
      </c>
      <c r="T2174" s="13">
        <f t="shared" si="134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6">
        <f t="shared" si="132"/>
        <v>1.2692857142857144</v>
      </c>
      <c r="P2175">
        <f t="shared" si="133"/>
        <v>59.233333333333334</v>
      </c>
      <c r="Q2175" s="7" t="s">
        <v>8325</v>
      </c>
      <c r="R2175" s="7" t="s">
        <v>8326</v>
      </c>
      <c r="S2175" s="13">
        <f t="shared" si="135"/>
        <v>41495.484293981477</v>
      </c>
      <c r="T2175" s="13">
        <f t="shared" si="134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6">
        <f t="shared" si="132"/>
        <v>1.0297499999999999</v>
      </c>
      <c r="P2176">
        <f t="shared" si="133"/>
        <v>65.38095238095238</v>
      </c>
      <c r="Q2176" s="7" t="s">
        <v>8325</v>
      </c>
      <c r="R2176" s="7" t="s">
        <v>8326</v>
      </c>
      <c r="S2176" s="13">
        <f t="shared" si="135"/>
        <v>42465.334571759253</v>
      </c>
      <c r="T2176" s="13">
        <f t="shared" si="134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6">
        <f t="shared" si="132"/>
        <v>2.5</v>
      </c>
      <c r="P2177">
        <f t="shared" si="133"/>
        <v>67.307692307692307</v>
      </c>
      <c r="Q2177" s="7" t="s">
        <v>8325</v>
      </c>
      <c r="R2177" s="7" t="s">
        <v>8326</v>
      </c>
      <c r="S2177" s="13">
        <f t="shared" si="135"/>
        <v>42564.800763888888</v>
      </c>
      <c r="T2177" s="13">
        <f t="shared" si="134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6">
        <f t="shared" ref="O2178:O2241" si="136">E2178/D2178</f>
        <v>1.2602</v>
      </c>
      <c r="P2178">
        <f t="shared" ref="P2178:P2241" si="137">E2178/L2178</f>
        <v>88.74647887323944</v>
      </c>
      <c r="Q2178" s="7" t="s">
        <v>8325</v>
      </c>
      <c r="R2178" s="7" t="s">
        <v>8326</v>
      </c>
      <c r="S2178" s="13">
        <f t="shared" si="135"/>
        <v>42096.424872685187</v>
      </c>
      <c r="T2178" s="13">
        <f t="shared" ref="T2178:T2241" si="138">(I2178/86400)+25569+(-5/24)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6">
        <f t="shared" si="136"/>
        <v>1.0012000000000001</v>
      </c>
      <c r="P2179">
        <f t="shared" si="137"/>
        <v>65.868421052631575</v>
      </c>
      <c r="Q2179" s="7" t="s">
        <v>8325</v>
      </c>
      <c r="R2179" s="7" t="s">
        <v>8326</v>
      </c>
      <c r="S2179" s="13">
        <f t="shared" ref="S2179:S2242" si="139">(J2179/86400)+25569+(-5/24)</f>
        <v>42502.042442129627</v>
      </c>
      <c r="T2179" s="13">
        <f t="shared" si="138"/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6">
        <f t="shared" si="136"/>
        <v>1.3864000000000001</v>
      </c>
      <c r="P2180">
        <f t="shared" si="137"/>
        <v>40.349243306169967</v>
      </c>
      <c r="Q2180" s="7" t="s">
        <v>8325</v>
      </c>
      <c r="R2180" s="7" t="s">
        <v>8326</v>
      </c>
      <c r="S2180" s="13">
        <f t="shared" si="139"/>
        <v>42723.428206018514</v>
      </c>
      <c r="T2180" s="13">
        <f t="shared" si="138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6">
        <f t="shared" si="136"/>
        <v>1.6140000000000001</v>
      </c>
      <c r="P2181">
        <f t="shared" si="137"/>
        <v>76.857142857142861</v>
      </c>
      <c r="Q2181" s="7" t="s">
        <v>8325</v>
      </c>
      <c r="R2181" s="7" t="s">
        <v>8326</v>
      </c>
      <c r="S2181" s="13">
        <f t="shared" si="139"/>
        <v>42074.962870370371</v>
      </c>
      <c r="T2181" s="13">
        <f t="shared" si="138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6">
        <f t="shared" si="136"/>
        <v>1.071842</v>
      </c>
      <c r="P2182">
        <f t="shared" si="137"/>
        <v>68.707820512820518</v>
      </c>
      <c r="Q2182" s="7" t="s">
        <v>8325</v>
      </c>
      <c r="R2182" s="7" t="s">
        <v>8326</v>
      </c>
      <c r="S2182" s="13">
        <f t="shared" si="139"/>
        <v>42279.461435185185</v>
      </c>
      <c r="T2182" s="13">
        <f t="shared" si="138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6">
        <f t="shared" si="136"/>
        <v>1.5309999999999999</v>
      </c>
      <c r="P2183">
        <f t="shared" si="137"/>
        <v>57.773584905660378</v>
      </c>
      <c r="Q2183" s="7" t="s">
        <v>8333</v>
      </c>
      <c r="R2183" s="7" t="s">
        <v>8351</v>
      </c>
      <c r="S2183" s="13">
        <f t="shared" si="139"/>
        <v>42772.796909722216</v>
      </c>
      <c r="T2183" s="13">
        <f t="shared" si="138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6">
        <f t="shared" si="136"/>
        <v>5.2416666666666663</v>
      </c>
      <c r="P2184">
        <f t="shared" si="137"/>
        <v>44.171348314606739</v>
      </c>
      <c r="Q2184" s="7" t="s">
        <v>8333</v>
      </c>
      <c r="R2184" s="7" t="s">
        <v>8351</v>
      </c>
      <c r="S2184" s="13">
        <f t="shared" si="139"/>
        <v>41879.692418981482</v>
      </c>
      <c r="T2184" s="13">
        <f t="shared" si="138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6">
        <f t="shared" si="136"/>
        <v>4.8927777777777779</v>
      </c>
      <c r="P2185">
        <f t="shared" si="137"/>
        <v>31.566308243727597</v>
      </c>
      <c r="Q2185" s="7" t="s">
        <v>8333</v>
      </c>
      <c r="R2185" s="7" t="s">
        <v>8351</v>
      </c>
      <c r="S2185" s="13">
        <f t="shared" si="139"/>
        <v>42745.157141203701</v>
      </c>
      <c r="T2185" s="13">
        <f t="shared" si="138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6">
        <f t="shared" si="136"/>
        <v>2.8473999999999999</v>
      </c>
      <c r="P2186">
        <f t="shared" si="137"/>
        <v>107.04511278195488</v>
      </c>
      <c r="Q2186" s="7" t="s">
        <v>8333</v>
      </c>
      <c r="R2186" s="7" t="s">
        <v>8351</v>
      </c>
      <c r="S2186" s="13">
        <f t="shared" si="139"/>
        <v>42380.481956018521</v>
      </c>
      <c r="T2186" s="13">
        <f t="shared" si="138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6">
        <f t="shared" si="136"/>
        <v>18.569700000000001</v>
      </c>
      <c r="P2187">
        <f t="shared" si="137"/>
        <v>149.03451043338683</v>
      </c>
      <c r="Q2187" s="7" t="s">
        <v>8333</v>
      </c>
      <c r="R2187" s="7" t="s">
        <v>8351</v>
      </c>
      <c r="S2187" s="13">
        <f t="shared" si="139"/>
        <v>41319.141655092586</v>
      </c>
      <c r="T2187" s="13">
        <f t="shared" si="138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6">
        <f t="shared" si="136"/>
        <v>1.0967499999999999</v>
      </c>
      <c r="P2188">
        <f t="shared" si="137"/>
        <v>55.956632653061227</v>
      </c>
      <c r="Q2188" s="7" t="s">
        <v>8333</v>
      </c>
      <c r="R2188" s="7" t="s">
        <v>8351</v>
      </c>
      <c r="S2188" s="13">
        <f t="shared" si="139"/>
        <v>42583.406747685185</v>
      </c>
      <c r="T2188" s="13">
        <f t="shared" si="138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6">
        <f t="shared" si="136"/>
        <v>10.146425000000001</v>
      </c>
      <c r="P2189">
        <f t="shared" si="137"/>
        <v>56.970381807973048</v>
      </c>
      <c r="Q2189" s="7" t="s">
        <v>8333</v>
      </c>
      <c r="R2189" s="7" t="s">
        <v>8351</v>
      </c>
      <c r="S2189" s="13">
        <f t="shared" si="139"/>
        <v>42068.000763888886</v>
      </c>
      <c r="T2189" s="13">
        <f t="shared" si="138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6">
        <f t="shared" si="136"/>
        <v>4.1217692027666546</v>
      </c>
      <c r="P2190">
        <f t="shared" si="137"/>
        <v>44.056420233463037</v>
      </c>
      <c r="Q2190" s="7" t="s">
        <v>8333</v>
      </c>
      <c r="R2190" s="7" t="s">
        <v>8351</v>
      </c>
      <c r="S2190" s="13">
        <f t="shared" si="139"/>
        <v>42633.377789351849</v>
      </c>
      <c r="T2190" s="13">
        <f t="shared" si="138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6">
        <f t="shared" si="136"/>
        <v>5.0324999999999998</v>
      </c>
      <c r="P2191">
        <f t="shared" si="137"/>
        <v>68.625</v>
      </c>
      <c r="Q2191" s="7" t="s">
        <v>8333</v>
      </c>
      <c r="R2191" s="7" t="s">
        <v>8351</v>
      </c>
      <c r="S2191" s="13">
        <f t="shared" si="139"/>
        <v>42467.579861111109</v>
      </c>
      <c r="T2191" s="13">
        <f t="shared" si="138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6">
        <f t="shared" si="136"/>
        <v>1.8461052631578947</v>
      </c>
      <c r="P2192">
        <f t="shared" si="137"/>
        <v>65.318435754189949</v>
      </c>
      <c r="Q2192" s="7" t="s">
        <v>8333</v>
      </c>
      <c r="R2192" s="7" t="s">
        <v>8351</v>
      </c>
      <c r="S2192" s="13">
        <f t="shared" si="139"/>
        <v>42417.416712962957</v>
      </c>
      <c r="T2192" s="13">
        <f t="shared" si="138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6">
        <f t="shared" si="136"/>
        <v>1.1973333333333334</v>
      </c>
      <c r="P2193">
        <f t="shared" si="137"/>
        <v>35.92</v>
      </c>
      <c r="Q2193" s="7" t="s">
        <v>8333</v>
      </c>
      <c r="R2193" s="7" t="s">
        <v>8351</v>
      </c>
      <c r="S2193" s="13">
        <f t="shared" si="139"/>
        <v>42768.6253125</v>
      </c>
      <c r="T2193" s="13">
        <f t="shared" si="138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6">
        <f t="shared" si="136"/>
        <v>10.812401666666668</v>
      </c>
      <c r="P2194">
        <f t="shared" si="137"/>
        <v>40.070667078443485</v>
      </c>
      <c r="Q2194" s="7" t="s">
        <v>8333</v>
      </c>
      <c r="R2194" s="7" t="s">
        <v>8351</v>
      </c>
      <c r="S2194" s="13">
        <f t="shared" si="139"/>
        <v>42691.642870370364</v>
      </c>
      <c r="T2194" s="13">
        <f t="shared" si="138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6">
        <f t="shared" si="136"/>
        <v>4.5237333333333334</v>
      </c>
      <c r="P2195">
        <f t="shared" si="137"/>
        <v>75.647714604236342</v>
      </c>
      <c r="Q2195" s="7" t="s">
        <v>8333</v>
      </c>
      <c r="R2195" s="7" t="s">
        <v>8351</v>
      </c>
      <c r="S2195" s="13">
        <f t="shared" si="139"/>
        <v>42664.197592592587</v>
      </c>
      <c r="T2195" s="13">
        <f t="shared" si="138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6">
        <f t="shared" si="136"/>
        <v>5.3737000000000004</v>
      </c>
      <c r="P2196">
        <f t="shared" si="137"/>
        <v>61.203872437357631</v>
      </c>
      <c r="Q2196" s="7" t="s">
        <v>8333</v>
      </c>
      <c r="R2196" s="7" t="s">
        <v>8351</v>
      </c>
      <c r="S2196" s="13">
        <f t="shared" si="139"/>
        <v>42425.54965277778</v>
      </c>
      <c r="T2196" s="13">
        <f t="shared" si="138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6">
        <f t="shared" si="136"/>
        <v>1.2032608695652174</v>
      </c>
      <c r="P2197">
        <f t="shared" si="137"/>
        <v>48.130434782608695</v>
      </c>
      <c r="Q2197" s="7" t="s">
        <v>8333</v>
      </c>
      <c r="R2197" s="7" t="s">
        <v>8351</v>
      </c>
      <c r="S2197" s="13">
        <f t="shared" si="139"/>
        <v>42197.563657407409</v>
      </c>
      <c r="T2197" s="13">
        <f t="shared" si="138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6">
        <f t="shared" si="136"/>
        <v>1.1383571428571428</v>
      </c>
      <c r="P2198">
        <f t="shared" si="137"/>
        <v>68.106837606837601</v>
      </c>
      <c r="Q2198" s="7" t="s">
        <v>8333</v>
      </c>
      <c r="R2198" s="7" t="s">
        <v>8351</v>
      </c>
      <c r="S2198" s="13">
        <f t="shared" si="139"/>
        <v>42675.278958333329</v>
      </c>
      <c r="T2198" s="13">
        <f t="shared" si="138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6">
        <f t="shared" si="136"/>
        <v>9.5103109999999997</v>
      </c>
      <c r="P2199">
        <f t="shared" si="137"/>
        <v>65.891300230946882</v>
      </c>
      <c r="Q2199" s="7" t="s">
        <v>8333</v>
      </c>
      <c r="R2199" s="7" t="s">
        <v>8351</v>
      </c>
      <c r="S2199" s="13">
        <f t="shared" si="139"/>
        <v>42033.37568287037</v>
      </c>
      <c r="T2199" s="13">
        <f t="shared" si="138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6">
        <f t="shared" si="136"/>
        <v>1.3289249999999999</v>
      </c>
      <c r="P2200">
        <f t="shared" si="137"/>
        <v>81.654377880184327</v>
      </c>
      <c r="Q2200" s="7" t="s">
        <v>8333</v>
      </c>
      <c r="R2200" s="7" t="s">
        <v>8351</v>
      </c>
      <c r="S2200" s="13">
        <f t="shared" si="139"/>
        <v>42292.305555555555</v>
      </c>
      <c r="T2200" s="13">
        <f t="shared" si="138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6">
        <f t="shared" si="136"/>
        <v>1.4697777777777778</v>
      </c>
      <c r="P2201">
        <f t="shared" si="137"/>
        <v>52.701195219123505</v>
      </c>
      <c r="Q2201" s="7" t="s">
        <v>8333</v>
      </c>
      <c r="R2201" s="7" t="s">
        <v>8351</v>
      </c>
      <c r="S2201" s="13">
        <f t="shared" si="139"/>
        <v>42262.208310185182</v>
      </c>
      <c r="T2201" s="13">
        <f t="shared" si="138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6">
        <f t="shared" si="136"/>
        <v>5.4215</v>
      </c>
      <c r="P2202">
        <f t="shared" si="137"/>
        <v>41.228136882129277</v>
      </c>
      <c r="Q2202" s="7" t="s">
        <v>8333</v>
      </c>
      <c r="R2202" s="7" t="s">
        <v>8351</v>
      </c>
      <c r="S2202" s="13">
        <f t="shared" si="139"/>
        <v>42163.417453703696</v>
      </c>
      <c r="T2202" s="13">
        <f t="shared" si="138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6">
        <f t="shared" si="136"/>
        <v>3.8271818181818182</v>
      </c>
      <c r="P2203">
        <f t="shared" si="137"/>
        <v>15.035357142857142</v>
      </c>
      <c r="Q2203" s="7" t="s">
        <v>8325</v>
      </c>
      <c r="R2203" s="7" t="s">
        <v>8330</v>
      </c>
      <c r="S2203" s="13">
        <f t="shared" si="139"/>
        <v>41276.638483796291</v>
      </c>
      <c r="T2203" s="13">
        <f t="shared" si="138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6">
        <f t="shared" si="136"/>
        <v>7.0418124999999998</v>
      </c>
      <c r="P2204">
        <f t="shared" si="137"/>
        <v>39.066920943134534</v>
      </c>
      <c r="Q2204" s="7" t="s">
        <v>8325</v>
      </c>
      <c r="R2204" s="7" t="s">
        <v>8330</v>
      </c>
      <c r="S2204" s="13">
        <f t="shared" si="139"/>
        <v>41184.640833333331</v>
      </c>
      <c r="T2204" s="13">
        <f t="shared" si="138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6">
        <f t="shared" si="136"/>
        <v>1.0954999999999999</v>
      </c>
      <c r="P2205">
        <f t="shared" si="137"/>
        <v>43.82</v>
      </c>
      <c r="Q2205" s="7" t="s">
        <v>8325</v>
      </c>
      <c r="R2205" s="7" t="s">
        <v>8330</v>
      </c>
      <c r="S2205" s="13">
        <f t="shared" si="139"/>
        <v>42241.651412037034</v>
      </c>
      <c r="T2205" s="13">
        <f t="shared" si="138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6">
        <f t="shared" si="136"/>
        <v>1.3286666666666667</v>
      </c>
      <c r="P2206">
        <f t="shared" si="137"/>
        <v>27.301369863013697</v>
      </c>
      <c r="Q2206" s="7" t="s">
        <v>8325</v>
      </c>
      <c r="R2206" s="7" t="s">
        <v>8330</v>
      </c>
      <c r="S2206" s="13">
        <f t="shared" si="139"/>
        <v>41312.103229166663</v>
      </c>
      <c r="T2206" s="13">
        <f t="shared" si="138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6">
        <f t="shared" si="136"/>
        <v>1.52</v>
      </c>
      <c r="P2207">
        <f t="shared" si="137"/>
        <v>42.222222222222221</v>
      </c>
      <c r="Q2207" s="7" t="s">
        <v>8325</v>
      </c>
      <c r="R2207" s="7" t="s">
        <v>8330</v>
      </c>
      <c r="S2207" s="13">
        <f t="shared" si="139"/>
        <v>41031.613298611112</v>
      </c>
      <c r="T2207" s="13">
        <f t="shared" si="138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6">
        <f t="shared" si="136"/>
        <v>1.0272727272727273</v>
      </c>
      <c r="P2208">
        <f t="shared" si="137"/>
        <v>33.235294117647058</v>
      </c>
      <c r="Q2208" s="7" t="s">
        <v>8325</v>
      </c>
      <c r="R2208" s="7" t="s">
        <v>8330</v>
      </c>
      <c r="S2208" s="13">
        <f t="shared" si="139"/>
        <v>40997.048888888887</v>
      </c>
      <c r="T2208" s="13">
        <f t="shared" si="138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6">
        <f t="shared" si="136"/>
        <v>1</v>
      </c>
      <c r="P2209">
        <f t="shared" si="137"/>
        <v>285.71428571428572</v>
      </c>
      <c r="Q2209" s="7" t="s">
        <v>8325</v>
      </c>
      <c r="R2209" s="7" t="s">
        <v>8330</v>
      </c>
      <c r="S2209" s="13">
        <f t="shared" si="139"/>
        <v>41563.985798611109</v>
      </c>
      <c r="T2209" s="13">
        <f t="shared" si="138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6">
        <f t="shared" si="136"/>
        <v>1.016</v>
      </c>
      <c r="P2210">
        <f t="shared" si="137"/>
        <v>42.333333333333336</v>
      </c>
      <c r="Q2210" s="7" t="s">
        <v>8325</v>
      </c>
      <c r="R2210" s="7" t="s">
        <v>8330</v>
      </c>
      <c r="S2210" s="13">
        <f t="shared" si="139"/>
        <v>40946.673912037033</v>
      </c>
      <c r="T2210" s="13">
        <f t="shared" si="138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6">
        <f t="shared" si="136"/>
        <v>1.508</v>
      </c>
      <c r="P2211">
        <f t="shared" si="137"/>
        <v>50.266666666666666</v>
      </c>
      <c r="Q2211" s="7" t="s">
        <v>8325</v>
      </c>
      <c r="R2211" s="7" t="s">
        <v>8330</v>
      </c>
      <c r="S2211" s="13">
        <f t="shared" si="139"/>
        <v>41732.27134259259</v>
      </c>
      <c r="T2211" s="13">
        <f t="shared" si="138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6">
        <f t="shared" si="136"/>
        <v>1.11425</v>
      </c>
      <c r="P2212">
        <f t="shared" si="137"/>
        <v>61.902777777777779</v>
      </c>
      <c r="Q2212" s="7" t="s">
        <v>8325</v>
      </c>
      <c r="R2212" s="7" t="s">
        <v>8330</v>
      </c>
      <c r="S2212" s="13">
        <f t="shared" si="139"/>
        <v>40955.857754629629</v>
      </c>
      <c r="T2212" s="13">
        <f t="shared" si="138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6">
        <f t="shared" si="136"/>
        <v>1.956</v>
      </c>
      <c r="P2213">
        <f t="shared" si="137"/>
        <v>40.75</v>
      </c>
      <c r="Q2213" s="7" t="s">
        <v>8325</v>
      </c>
      <c r="R2213" s="7" t="s">
        <v>8330</v>
      </c>
      <c r="S2213" s="13">
        <f t="shared" si="139"/>
        <v>41716.576678240737</v>
      </c>
      <c r="T2213" s="13">
        <f t="shared" si="138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6">
        <f t="shared" si="136"/>
        <v>1.1438333333333333</v>
      </c>
      <c r="P2214">
        <f t="shared" si="137"/>
        <v>55.796747967479675</v>
      </c>
      <c r="Q2214" s="7" t="s">
        <v>8325</v>
      </c>
      <c r="R2214" s="7" t="s">
        <v>8330</v>
      </c>
      <c r="S2214" s="13">
        <f t="shared" si="139"/>
        <v>41548.539085648146</v>
      </c>
      <c r="T2214" s="13">
        <f t="shared" si="138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6">
        <f t="shared" si="136"/>
        <v>2</v>
      </c>
      <c r="P2215">
        <f t="shared" si="137"/>
        <v>10</v>
      </c>
      <c r="Q2215" s="7" t="s">
        <v>8325</v>
      </c>
      <c r="R2215" s="7" t="s">
        <v>8330</v>
      </c>
      <c r="S2215" s="13">
        <f t="shared" si="139"/>
        <v>42109.617812499993</v>
      </c>
      <c r="T2215" s="13">
        <f t="shared" si="138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6">
        <f t="shared" si="136"/>
        <v>2.9250166666666666</v>
      </c>
      <c r="P2216">
        <f t="shared" si="137"/>
        <v>73.125416666666666</v>
      </c>
      <c r="Q2216" s="7" t="s">
        <v>8325</v>
      </c>
      <c r="R2216" s="7" t="s">
        <v>8330</v>
      </c>
      <c r="S2216" s="13">
        <f t="shared" si="139"/>
        <v>41646.58388888889</v>
      </c>
      <c r="T2216" s="13">
        <f t="shared" si="138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6">
        <f t="shared" si="136"/>
        <v>1.5636363636363637</v>
      </c>
      <c r="P2217">
        <f t="shared" si="137"/>
        <v>26.060606060606062</v>
      </c>
      <c r="Q2217" s="7" t="s">
        <v>8325</v>
      </c>
      <c r="R2217" s="7" t="s">
        <v>8330</v>
      </c>
      <c r="S2217" s="13">
        <f t="shared" si="139"/>
        <v>40958.508935185186</v>
      </c>
      <c r="T2217" s="13">
        <f t="shared" si="138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6">
        <f t="shared" si="136"/>
        <v>1.0566666666666666</v>
      </c>
      <c r="P2218">
        <f t="shared" si="137"/>
        <v>22.642857142857142</v>
      </c>
      <c r="Q2218" s="7" t="s">
        <v>8325</v>
      </c>
      <c r="R2218" s="7" t="s">
        <v>8330</v>
      </c>
      <c r="S2218" s="13">
        <f t="shared" si="139"/>
        <v>42194.543344907404</v>
      </c>
      <c r="T2218" s="13">
        <f t="shared" si="138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6">
        <f t="shared" si="136"/>
        <v>1.0119047619047619</v>
      </c>
      <c r="P2219">
        <f t="shared" si="137"/>
        <v>47.222222222222221</v>
      </c>
      <c r="Q2219" s="7" t="s">
        <v>8325</v>
      </c>
      <c r="R2219" s="7" t="s">
        <v>8330</v>
      </c>
      <c r="S2219" s="13">
        <f t="shared" si="139"/>
        <v>42299.568437499998</v>
      </c>
      <c r="T2219" s="13">
        <f t="shared" si="138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6">
        <f t="shared" si="136"/>
        <v>1.2283299999999999</v>
      </c>
      <c r="P2220">
        <f t="shared" si="137"/>
        <v>32.324473684210524</v>
      </c>
      <c r="Q2220" s="7" t="s">
        <v>8325</v>
      </c>
      <c r="R2220" s="7" t="s">
        <v>8330</v>
      </c>
      <c r="S2220" s="13">
        <f t="shared" si="139"/>
        <v>41127.603969907403</v>
      </c>
      <c r="T2220" s="13">
        <f t="shared" si="138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6">
        <f t="shared" si="136"/>
        <v>1.0149999999999999</v>
      </c>
      <c r="P2221">
        <f t="shared" si="137"/>
        <v>53.421052631578945</v>
      </c>
      <c r="Q2221" s="7" t="s">
        <v>8325</v>
      </c>
      <c r="R2221" s="7" t="s">
        <v>8330</v>
      </c>
      <c r="S2221" s="13">
        <f t="shared" si="139"/>
        <v>42205.510555555556</v>
      </c>
      <c r="T2221" s="13">
        <f t="shared" si="138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6">
        <f t="shared" si="136"/>
        <v>1.0114285714285713</v>
      </c>
      <c r="P2222">
        <f t="shared" si="137"/>
        <v>51.304347826086953</v>
      </c>
      <c r="Q2222" s="7" t="s">
        <v>8325</v>
      </c>
      <c r="R2222" s="7" t="s">
        <v>8330</v>
      </c>
      <c r="S2222" s="13">
        <f t="shared" si="139"/>
        <v>41451.852268518516</v>
      </c>
      <c r="T2222" s="13">
        <f t="shared" si="138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6">
        <f t="shared" si="136"/>
        <v>1.0811999999999999</v>
      </c>
      <c r="P2223">
        <f t="shared" si="137"/>
        <v>37.197247706422019</v>
      </c>
      <c r="Q2223" s="7" t="s">
        <v>8333</v>
      </c>
      <c r="R2223" s="7" t="s">
        <v>8351</v>
      </c>
      <c r="S2223" s="13">
        <f t="shared" si="139"/>
        <v>42452.458437499998</v>
      </c>
      <c r="T2223" s="13">
        <f t="shared" si="138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6">
        <f t="shared" si="136"/>
        <v>1.6259999999999999</v>
      </c>
      <c r="P2224">
        <f t="shared" si="137"/>
        <v>27.1</v>
      </c>
      <c r="Q2224" s="7" t="s">
        <v>8333</v>
      </c>
      <c r="R2224" s="7" t="s">
        <v>8351</v>
      </c>
      <c r="S2224" s="13">
        <f t="shared" si="139"/>
        <v>40906.579247685186</v>
      </c>
      <c r="T2224" s="13">
        <f t="shared" si="138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6">
        <f t="shared" si="136"/>
        <v>1.0580000000000001</v>
      </c>
      <c r="P2225">
        <f t="shared" si="137"/>
        <v>206.31</v>
      </c>
      <c r="Q2225" s="7" t="s">
        <v>8333</v>
      </c>
      <c r="R2225" s="7" t="s">
        <v>8351</v>
      </c>
      <c r="S2225" s="13">
        <f t="shared" si="139"/>
        <v>42152.432500000003</v>
      </c>
      <c r="T2225" s="13">
        <f t="shared" si="138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6">
        <f t="shared" si="136"/>
        <v>2.4315000000000002</v>
      </c>
      <c r="P2226">
        <f t="shared" si="137"/>
        <v>82.145270270270274</v>
      </c>
      <c r="Q2226" s="7" t="s">
        <v>8333</v>
      </c>
      <c r="R2226" s="7" t="s">
        <v>8351</v>
      </c>
      <c r="S2226" s="13">
        <f t="shared" si="139"/>
        <v>42644.459201388883</v>
      </c>
      <c r="T2226" s="13">
        <f t="shared" si="138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6">
        <f t="shared" si="136"/>
        <v>9.4483338095238096</v>
      </c>
      <c r="P2227">
        <f t="shared" si="137"/>
        <v>164.79651993355483</v>
      </c>
      <c r="Q2227" s="7" t="s">
        <v>8333</v>
      </c>
      <c r="R2227" s="7" t="s">
        <v>8351</v>
      </c>
      <c r="S2227" s="13">
        <f t="shared" si="139"/>
        <v>41873.583506944444</v>
      </c>
      <c r="T2227" s="13">
        <f t="shared" si="138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6">
        <f t="shared" si="136"/>
        <v>1.0846283333333333</v>
      </c>
      <c r="P2228">
        <f t="shared" si="137"/>
        <v>60.820280373831778</v>
      </c>
      <c r="Q2228" s="7" t="s">
        <v>8333</v>
      </c>
      <c r="R2228" s="7" t="s">
        <v>8351</v>
      </c>
      <c r="S2228" s="13">
        <f t="shared" si="139"/>
        <v>42381.590532407405</v>
      </c>
      <c r="T2228" s="13">
        <f t="shared" si="138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6">
        <f t="shared" si="136"/>
        <v>1.5737692307692308</v>
      </c>
      <c r="P2229">
        <f t="shared" si="137"/>
        <v>67.970099667774093</v>
      </c>
      <c r="Q2229" s="7" t="s">
        <v>8333</v>
      </c>
      <c r="R2229" s="7" t="s">
        <v>8351</v>
      </c>
      <c r="S2229" s="13">
        <f t="shared" si="139"/>
        <v>41561.599016203698</v>
      </c>
      <c r="T2229" s="13">
        <f t="shared" si="138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6">
        <f t="shared" si="136"/>
        <v>11.744899999999999</v>
      </c>
      <c r="P2230">
        <f t="shared" si="137"/>
        <v>81.561805555555551</v>
      </c>
      <c r="Q2230" s="7" t="s">
        <v>8333</v>
      </c>
      <c r="R2230" s="7" t="s">
        <v>8351</v>
      </c>
      <c r="S2230" s="13">
        <f t="shared" si="139"/>
        <v>42202.069861111107</v>
      </c>
      <c r="T2230" s="13">
        <f t="shared" si="138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6">
        <f t="shared" si="136"/>
        <v>1.7104755366949576</v>
      </c>
      <c r="P2231">
        <f t="shared" si="137"/>
        <v>25.42547309833024</v>
      </c>
      <c r="Q2231" s="7" t="s">
        <v>8333</v>
      </c>
      <c r="R2231" s="7" t="s">
        <v>8351</v>
      </c>
      <c r="S2231" s="13">
        <f t="shared" si="139"/>
        <v>41484.455914351849</v>
      </c>
      <c r="T2231" s="13">
        <f t="shared" si="138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6">
        <f t="shared" si="136"/>
        <v>1.2595294117647058</v>
      </c>
      <c r="P2232">
        <f t="shared" si="137"/>
        <v>21.497991967871485</v>
      </c>
      <c r="Q2232" s="7" t="s">
        <v>8333</v>
      </c>
      <c r="R2232" s="7" t="s">
        <v>8351</v>
      </c>
      <c r="S2232" s="13">
        <f t="shared" si="139"/>
        <v>41724.672766203701</v>
      </c>
      <c r="T2232" s="13">
        <f t="shared" si="138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6">
        <f t="shared" si="136"/>
        <v>12.121296000000001</v>
      </c>
      <c r="P2233">
        <f t="shared" si="137"/>
        <v>27.226630727762803</v>
      </c>
      <c r="Q2233" s="7" t="s">
        <v>8333</v>
      </c>
      <c r="R2233" s="7" t="s">
        <v>8351</v>
      </c>
      <c r="S2233" s="13">
        <f t="shared" si="139"/>
        <v>41423.702557870369</v>
      </c>
      <c r="T2233" s="13">
        <f t="shared" si="138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6">
        <f t="shared" si="136"/>
        <v>4.9580000000000002</v>
      </c>
      <c r="P2234">
        <f t="shared" si="137"/>
        <v>25.091093117408906</v>
      </c>
      <c r="Q2234" s="7" t="s">
        <v>8333</v>
      </c>
      <c r="R2234" s="7" t="s">
        <v>8351</v>
      </c>
      <c r="S2234" s="13">
        <f t="shared" si="139"/>
        <v>41806.585740740738</v>
      </c>
      <c r="T2234" s="13">
        <f t="shared" si="138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6">
        <f t="shared" si="136"/>
        <v>3.3203999999999998</v>
      </c>
      <c r="P2235">
        <f t="shared" si="137"/>
        <v>21.230179028132991</v>
      </c>
      <c r="Q2235" s="7" t="s">
        <v>8333</v>
      </c>
      <c r="R2235" s="7" t="s">
        <v>8351</v>
      </c>
      <c r="S2235" s="13">
        <f t="shared" si="139"/>
        <v>42331.170590277776</v>
      </c>
      <c r="T2235" s="13">
        <f t="shared" si="138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6">
        <f t="shared" si="136"/>
        <v>11.65</v>
      </c>
      <c r="P2236">
        <f t="shared" si="137"/>
        <v>41.607142857142854</v>
      </c>
      <c r="Q2236" s="7" t="s">
        <v>8333</v>
      </c>
      <c r="R2236" s="7" t="s">
        <v>8351</v>
      </c>
      <c r="S2236" s="13">
        <f t="shared" si="139"/>
        <v>42710.616284722222</v>
      </c>
      <c r="T2236" s="13">
        <f t="shared" si="138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6">
        <f t="shared" si="136"/>
        <v>1.5331538461538461</v>
      </c>
      <c r="P2237">
        <f t="shared" si="137"/>
        <v>135.58503401360545</v>
      </c>
      <c r="Q2237" s="7" t="s">
        <v>8333</v>
      </c>
      <c r="R2237" s="7" t="s">
        <v>8351</v>
      </c>
      <c r="S2237" s="13">
        <f t="shared" si="139"/>
        <v>42061.813784722217</v>
      </c>
      <c r="T2237" s="13">
        <f t="shared" si="138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6">
        <f t="shared" si="136"/>
        <v>5.3710714285714287</v>
      </c>
      <c r="P2238">
        <f t="shared" si="137"/>
        <v>22.116176470588236</v>
      </c>
      <c r="Q2238" s="7" t="s">
        <v>8333</v>
      </c>
      <c r="R2238" s="7" t="s">
        <v>8351</v>
      </c>
      <c r="S2238" s="13">
        <f t="shared" si="139"/>
        <v>42371.408831018511</v>
      </c>
      <c r="T2238" s="13">
        <f t="shared" si="138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6">
        <f t="shared" si="136"/>
        <v>3.5292777777777777</v>
      </c>
      <c r="P2239">
        <f t="shared" si="137"/>
        <v>64.625635808748726</v>
      </c>
      <c r="Q2239" s="7" t="s">
        <v>8333</v>
      </c>
      <c r="R2239" s="7" t="s">
        <v>8351</v>
      </c>
      <c r="S2239" s="13">
        <f t="shared" si="139"/>
        <v>41914.794942129629</v>
      </c>
      <c r="T2239" s="13">
        <f t="shared" si="138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6">
        <f t="shared" si="136"/>
        <v>1.3740000000000001</v>
      </c>
      <c r="P2240">
        <f t="shared" si="137"/>
        <v>69.569620253164558</v>
      </c>
      <c r="Q2240" s="7" t="s">
        <v>8333</v>
      </c>
      <c r="R2240" s="7" t="s">
        <v>8351</v>
      </c>
      <c r="S2240" s="13">
        <f t="shared" si="139"/>
        <v>42774.41337962963</v>
      </c>
      <c r="T2240" s="13">
        <f t="shared" si="138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6">
        <f t="shared" si="136"/>
        <v>1.2802667999999999</v>
      </c>
      <c r="P2241">
        <f t="shared" si="137"/>
        <v>75.133028169014082</v>
      </c>
      <c r="Q2241" s="7" t="s">
        <v>8333</v>
      </c>
      <c r="R2241" s="7" t="s">
        <v>8351</v>
      </c>
      <c r="S2241" s="13">
        <f t="shared" si="139"/>
        <v>41572.750162037039</v>
      </c>
      <c r="T2241" s="13">
        <f t="shared" si="138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6">
        <f t="shared" ref="O2242:O2305" si="140">E2242/D2242</f>
        <v>2.7067999999999999</v>
      </c>
      <c r="P2242">
        <f t="shared" ref="P2242:P2305" si="141">E2242/L2242</f>
        <v>140.97916666666666</v>
      </c>
      <c r="Q2242" s="7" t="s">
        <v>8333</v>
      </c>
      <c r="R2242" s="7" t="s">
        <v>8351</v>
      </c>
      <c r="S2242" s="13">
        <f t="shared" si="139"/>
        <v>42452.617407407401</v>
      </c>
      <c r="T2242" s="13">
        <f t="shared" ref="T2242:T2305" si="142">(I2242/86400)+25569+(-5/24)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6">
        <f t="shared" si="140"/>
        <v>8.0640000000000001</v>
      </c>
      <c r="P2243">
        <f t="shared" si="141"/>
        <v>49.472392638036808</v>
      </c>
      <c r="Q2243" s="7" t="s">
        <v>8333</v>
      </c>
      <c r="R2243" s="7" t="s">
        <v>8351</v>
      </c>
      <c r="S2243" s="13">
        <f t="shared" ref="S2243:S2306" si="143">(J2243/86400)+25569+(-5/24)</f>
        <v>42766.619212962956</v>
      </c>
      <c r="T2243" s="13">
        <f t="shared" si="142"/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6">
        <f t="shared" si="140"/>
        <v>13.600976000000001</v>
      </c>
      <c r="P2244">
        <f t="shared" si="141"/>
        <v>53.865251485148519</v>
      </c>
      <c r="Q2244" s="7" t="s">
        <v>8333</v>
      </c>
      <c r="R2244" s="7" t="s">
        <v>8351</v>
      </c>
      <c r="S2244" s="13">
        <f t="shared" si="143"/>
        <v>41569.367280092592</v>
      </c>
      <c r="T2244" s="13">
        <f t="shared" si="142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6">
        <f t="shared" si="140"/>
        <v>9302.5</v>
      </c>
      <c r="P2245">
        <f t="shared" si="141"/>
        <v>4.5712530712530715</v>
      </c>
      <c r="Q2245" s="7" t="s">
        <v>8333</v>
      </c>
      <c r="R2245" s="7" t="s">
        <v>8351</v>
      </c>
      <c r="S2245" s="13">
        <f t="shared" si="143"/>
        <v>42800.542708333327</v>
      </c>
      <c r="T2245" s="13">
        <f t="shared" si="142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6">
        <f t="shared" si="140"/>
        <v>3.7702</v>
      </c>
      <c r="P2246">
        <f t="shared" si="141"/>
        <v>65.00344827586207</v>
      </c>
      <c r="Q2246" s="7" t="s">
        <v>8333</v>
      </c>
      <c r="R2246" s="7" t="s">
        <v>8351</v>
      </c>
      <c r="S2246" s="13">
        <f t="shared" si="143"/>
        <v>42647.610486111109</v>
      </c>
      <c r="T2246" s="13">
        <f t="shared" si="142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6">
        <f t="shared" si="140"/>
        <v>26.47025</v>
      </c>
      <c r="P2247">
        <f t="shared" si="141"/>
        <v>53.475252525252522</v>
      </c>
      <c r="Q2247" s="7" t="s">
        <v>8333</v>
      </c>
      <c r="R2247" s="7" t="s">
        <v>8351</v>
      </c>
      <c r="S2247" s="13">
        <f t="shared" si="143"/>
        <v>41660.500196759254</v>
      </c>
      <c r="T2247" s="13">
        <f t="shared" si="142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6">
        <f t="shared" si="140"/>
        <v>1.0012000000000001</v>
      </c>
      <c r="P2248">
        <f t="shared" si="141"/>
        <v>43.912280701754383</v>
      </c>
      <c r="Q2248" s="7" t="s">
        <v>8333</v>
      </c>
      <c r="R2248" s="7" t="s">
        <v>8351</v>
      </c>
      <c r="S2248" s="13">
        <f t="shared" si="143"/>
        <v>42221.583449074074</v>
      </c>
      <c r="T2248" s="13">
        <f t="shared" si="142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6">
        <f t="shared" si="140"/>
        <v>1.0445405405405406</v>
      </c>
      <c r="P2249">
        <f t="shared" si="141"/>
        <v>50.852631578947367</v>
      </c>
      <c r="Q2249" s="7" t="s">
        <v>8333</v>
      </c>
      <c r="R2249" s="7" t="s">
        <v>8351</v>
      </c>
      <c r="S2249" s="13">
        <f t="shared" si="143"/>
        <v>42200.457928240743</v>
      </c>
      <c r="T2249" s="13">
        <f t="shared" si="142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6">
        <f t="shared" si="140"/>
        <v>1.0721428571428571</v>
      </c>
      <c r="P2250">
        <f t="shared" si="141"/>
        <v>58.6328125</v>
      </c>
      <c r="Q2250" s="7" t="s">
        <v>8333</v>
      </c>
      <c r="R2250" s="7" t="s">
        <v>8351</v>
      </c>
      <c r="S2250" s="13">
        <f t="shared" si="143"/>
        <v>42688.667569444442</v>
      </c>
      <c r="T2250" s="13">
        <f t="shared" si="142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6">
        <f t="shared" si="140"/>
        <v>1.6877142857142857</v>
      </c>
      <c r="P2251">
        <f t="shared" si="141"/>
        <v>32.81666666666667</v>
      </c>
      <c r="Q2251" s="7" t="s">
        <v>8333</v>
      </c>
      <c r="R2251" s="7" t="s">
        <v>8351</v>
      </c>
      <c r="S2251" s="13">
        <f t="shared" si="143"/>
        <v>41336.49496527778</v>
      </c>
      <c r="T2251" s="13">
        <f t="shared" si="142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6">
        <f t="shared" si="140"/>
        <v>9.7511200000000002</v>
      </c>
      <c r="P2252">
        <f t="shared" si="141"/>
        <v>426.93169877408059</v>
      </c>
      <c r="Q2252" s="7" t="s">
        <v>8333</v>
      </c>
      <c r="R2252" s="7" t="s">
        <v>8351</v>
      </c>
      <c r="S2252" s="13">
        <f t="shared" si="143"/>
        <v>42676.7971412037</v>
      </c>
      <c r="T2252" s="13">
        <f t="shared" si="142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6">
        <f t="shared" si="140"/>
        <v>1.3444929411764706</v>
      </c>
      <c r="P2253">
        <f t="shared" si="141"/>
        <v>23.808729166666669</v>
      </c>
      <c r="Q2253" s="7" t="s">
        <v>8333</v>
      </c>
      <c r="R2253" s="7" t="s">
        <v>8351</v>
      </c>
      <c r="S2253" s="13">
        <f t="shared" si="143"/>
        <v>41846.137465277774</v>
      </c>
      <c r="T2253" s="13">
        <f t="shared" si="142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6">
        <f t="shared" si="140"/>
        <v>2.722777777777778</v>
      </c>
      <c r="P2254">
        <f t="shared" si="141"/>
        <v>98.413654618473899</v>
      </c>
      <c r="Q2254" s="7" t="s">
        <v>8333</v>
      </c>
      <c r="R2254" s="7" t="s">
        <v>8351</v>
      </c>
      <c r="S2254" s="13">
        <f t="shared" si="143"/>
        <v>42573.119652777772</v>
      </c>
      <c r="T2254" s="13">
        <f t="shared" si="142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6">
        <f t="shared" si="140"/>
        <v>1.1268750000000001</v>
      </c>
      <c r="P2255">
        <f t="shared" si="141"/>
        <v>107.32142857142857</v>
      </c>
      <c r="Q2255" s="7" t="s">
        <v>8333</v>
      </c>
      <c r="R2255" s="7" t="s">
        <v>8351</v>
      </c>
      <c r="S2255" s="13">
        <f t="shared" si="143"/>
        <v>42296.422997685186</v>
      </c>
      <c r="T2255" s="13">
        <f t="shared" si="142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6">
        <f t="shared" si="140"/>
        <v>4.5979999999999999</v>
      </c>
      <c r="P2256">
        <f t="shared" si="141"/>
        <v>11.67005076142132</v>
      </c>
      <c r="Q2256" s="7" t="s">
        <v>8333</v>
      </c>
      <c r="R2256" s="7" t="s">
        <v>8351</v>
      </c>
      <c r="S2256" s="13">
        <f t="shared" si="143"/>
        <v>42752.439444444441</v>
      </c>
      <c r="T2256" s="13">
        <f t="shared" si="142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6">
        <f t="shared" si="140"/>
        <v>2.8665822784810127</v>
      </c>
      <c r="P2257">
        <f t="shared" si="141"/>
        <v>41.782287822878232</v>
      </c>
      <c r="Q2257" s="7" t="s">
        <v>8333</v>
      </c>
      <c r="R2257" s="7" t="s">
        <v>8351</v>
      </c>
      <c r="S2257" s="13">
        <f t="shared" si="143"/>
        <v>42467.743645833332</v>
      </c>
      <c r="T2257" s="13">
        <f t="shared" si="142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6">
        <f t="shared" si="140"/>
        <v>2.2270833333333333</v>
      </c>
      <c r="P2258">
        <f t="shared" si="141"/>
        <v>21.38</v>
      </c>
      <c r="Q2258" s="7" t="s">
        <v>8333</v>
      </c>
      <c r="R2258" s="7" t="s">
        <v>8351</v>
      </c>
      <c r="S2258" s="13">
        <f t="shared" si="143"/>
        <v>42682.243587962956</v>
      </c>
      <c r="T2258" s="13">
        <f t="shared" si="142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6">
        <f t="shared" si="140"/>
        <v>6.3613999999999997</v>
      </c>
      <c r="P2259">
        <f t="shared" si="141"/>
        <v>94.103550295857985</v>
      </c>
      <c r="Q2259" s="7" t="s">
        <v>8333</v>
      </c>
      <c r="R2259" s="7" t="s">
        <v>8351</v>
      </c>
      <c r="S2259" s="13">
        <f t="shared" si="143"/>
        <v>42505.728344907409</v>
      </c>
      <c r="T2259" s="13">
        <f t="shared" si="142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6">
        <f t="shared" si="140"/>
        <v>1.4650000000000001</v>
      </c>
      <c r="P2260">
        <f t="shared" si="141"/>
        <v>15.721951219512196</v>
      </c>
      <c r="Q2260" s="7" t="s">
        <v>8333</v>
      </c>
      <c r="R2260" s="7" t="s">
        <v>8351</v>
      </c>
      <c r="S2260" s="13">
        <f t="shared" si="143"/>
        <v>42136.542673611104</v>
      </c>
      <c r="T2260" s="13">
        <f t="shared" si="142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6">
        <f t="shared" si="140"/>
        <v>18.670999999999999</v>
      </c>
      <c r="P2261">
        <f t="shared" si="141"/>
        <v>90.635922330097088</v>
      </c>
      <c r="Q2261" s="7" t="s">
        <v>8333</v>
      </c>
      <c r="R2261" s="7" t="s">
        <v>8351</v>
      </c>
      <c r="S2261" s="13">
        <f t="shared" si="143"/>
        <v>42702.59648148148</v>
      </c>
      <c r="T2261" s="13">
        <f t="shared" si="142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6">
        <f t="shared" si="140"/>
        <v>3.2692000000000001</v>
      </c>
      <c r="P2262">
        <f t="shared" si="141"/>
        <v>97.297619047619051</v>
      </c>
      <c r="Q2262" s="7" t="s">
        <v>8333</v>
      </c>
      <c r="R2262" s="7" t="s">
        <v>8351</v>
      </c>
      <c r="S2262" s="13">
        <f t="shared" si="143"/>
        <v>41694.808449074073</v>
      </c>
      <c r="T2262" s="13">
        <f t="shared" si="142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6">
        <f t="shared" si="140"/>
        <v>7.7949999999999999</v>
      </c>
      <c r="P2263">
        <f t="shared" si="141"/>
        <v>37.11904761904762</v>
      </c>
      <c r="Q2263" s="7" t="s">
        <v>8333</v>
      </c>
      <c r="R2263" s="7" t="s">
        <v>8351</v>
      </c>
      <c r="S2263" s="13">
        <f t="shared" si="143"/>
        <v>42759.516435185178</v>
      </c>
      <c r="T2263" s="13">
        <f t="shared" si="142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6">
        <f t="shared" si="140"/>
        <v>1.5415151515151515</v>
      </c>
      <c r="P2264">
        <f t="shared" si="141"/>
        <v>28.104972375690608</v>
      </c>
      <c r="Q2264" s="7" t="s">
        <v>8333</v>
      </c>
      <c r="R2264" s="7" t="s">
        <v>8351</v>
      </c>
      <c r="S2264" s="13">
        <f t="shared" si="143"/>
        <v>41926.376828703702</v>
      </c>
      <c r="T2264" s="13">
        <f t="shared" si="142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6">
        <f t="shared" si="140"/>
        <v>1.1554666666666666</v>
      </c>
      <c r="P2265">
        <f t="shared" si="141"/>
        <v>144.43333333333334</v>
      </c>
      <c r="Q2265" s="7" t="s">
        <v>8333</v>
      </c>
      <c r="R2265" s="7" t="s">
        <v>8351</v>
      </c>
      <c r="S2265" s="13">
        <f t="shared" si="143"/>
        <v>42014.623993055553</v>
      </c>
      <c r="T2265" s="13">
        <f t="shared" si="142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6">
        <f t="shared" si="140"/>
        <v>1.8003333333333333</v>
      </c>
      <c r="P2266">
        <f t="shared" si="141"/>
        <v>24.274157303370785</v>
      </c>
      <c r="Q2266" s="7" t="s">
        <v>8333</v>
      </c>
      <c r="R2266" s="7" t="s">
        <v>8351</v>
      </c>
      <c r="S2266" s="13">
        <f t="shared" si="143"/>
        <v>42496.374004629623</v>
      </c>
      <c r="T2266" s="13">
        <f t="shared" si="142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6">
        <f t="shared" si="140"/>
        <v>2.9849999999999999</v>
      </c>
      <c r="P2267">
        <f t="shared" si="141"/>
        <v>35.117647058823529</v>
      </c>
      <c r="Q2267" s="7" t="s">
        <v>8333</v>
      </c>
      <c r="R2267" s="7" t="s">
        <v>8351</v>
      </c>
      <c r="S2267" s="13">
        <f t="shared" si="143"/>
        <v>42689.644756944443</v>
      </c>
      <c r="T2267" s="13">
        <f t="shared" si="142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6">
        <f t="shared" si="140"/>
        <v>3.2026666666666666</v>
      </c>
      <c r="P2268">
        <f t="shared" si="141"/>
        <v>24.762886597938145</v>
      </c>
      <c r="Q2268" s="7" t="s">
        <v>8333</v>
      </c>
      <c r="R2268" s="7" t="s">
        <v>8351</v>
      </c>
      <c r="S2268" s="13">
        <f t="shared" si="143"/>
        <v>42469.666574074072</v>
      </c>
      <c r="T2268" s="13">
        <f t="shared" si="142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6">
        <f t="shared" si="140"/>
        <v>3.80525</v>
      </c>
      <c r="P2269">
        <f t="shared" si="141"/>
        <v>188.37871287128712</v>
      </c>
      <c r="Q2269" s="7" t="s">
        <v>8333</v>
      </c>
      <c r="R2269" s="7" t="s">
        <v>8351</v>
      </c>
      <c r="S2269" s="13">
        <f t="shared" si="143"/>
        <v>41968.621493055551</v>
      </c>
      <c r="T2269" s="13">
        <f t="shared" si="142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6">
        <f t="shared" si="140"/>
        <v>1.026</v>
      </c>
      <c r="P2270">
        <f t="shared" si="141"/>
        <v>148.08247422680412</v>
      </c>
      <c r="Q2270" s="7" t="s">
        <v>8333</v>
      </c>
      <c r="R2270" s="7" t="s">
        <v>8351</v>
      </c>
      <c r="S2270" s="13">
        <f t="shared" si="143"/>
        <v>42775.874016203707</v>
      </c>
      <c r="T2270" s="13">
        <f t="shared" si="142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6">
        <f t="shared" si="140"/>
        <v>18.016400000000001</v>
      </c>
      <c r="P2271">
        <f t="shared" si="141"/>
        <v>49.934589800443462</v>
      </c>
      <c r="Q2271" s="7" t="s">
        <v>8333</v>
      </c>
      <c r="R2271" s="7" t="s">
        <v>8351</v>
      </c>
      <c r="S2271" s="13">
        <f t="shared" si="143"/>
        <v>42776.496099537035</v>
      </c>
      <c r="T2271" s="13">
        <f t="shared" si="142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6">
        <f t="shared" si="140"/>
        <v>7.2024800000000004</v>
      </c>
      <c r="P2272">
        <f t="shared" si="141"/>
        <v>107.82155688622754</v>
      </c>
      <c r="Q2272" s="7" t="s">
        <v>8333</v>
      </c>
      <c r="R2272" s="7" t="s">
        <v>8351</v>
      </c>
      <c r="S2272" s="13">
        <f t="shared" si="143"/>
        <v>42725.661030092589</v>
      </c>
      <c r="T2272" s="13">
        <f t="shared" si="142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6">
        <f t="shared" si="140"/>
        <v>2.8309000000000002</v>
      </c>
      <c r="P2273">
        <f t="shared" si="141"/>
        <v>42.63403614457831</v>
      </c>
      <c r="Q2273" s="7" t="s">
        <v>8333</v>
      </c>
      <c r="R2273" s="7" t="s">
        <v>8351</v>
      </c>
      <c r="S2273" s="13">
        <f t="shared" si="143"/>
        <v>42683.791712962957</v>
      </c>
      <c r="T2273" s="13">
        <f t="shared" si="142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6">
        <f t="shared" si="140"/>
        <v>13.566000000000001</v>
      </c>
      <c r="P2274">
        <f t="shared" si="141"/>
        <v>14.370762711864407</v>
      </c>
      <c r="Q2274" s="7" t="s">
        <v>8333</v>
      </c>
      <c r="R2274" s="7" t="s">
        <v>8351</v>
      </c>
      <c r="S2274" s="13">
        <f t="shared" si="143"/>
        <v>42315.491157407407</v>
      </c>
      <c r="T2274" s="13">
        <f t="shared" si="142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6">
        <f t="shared" si="140"/>
        <v>2.2035999999999998</v>
      </c>
      <c r="P2275">
        <f t="shared" si="141"/>
        <v>37.476190476190474</v>
      </c>
      <c r="Q2275" s="7" t="s">
        <v>8333</v>
      </c>
      <c r="R2275" s="7" t="s">
        <v>8351</v>
      </c>
      <c r="S2275" s="13">
        <f t="shared" si="143"/>
        <v>42781.340763888882</v>
      </c>
      <c r="T2275" s="13">
        <f t="shared" si="142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6">
        <f t="shared" si="140"/>
        <v>1.196</v>
      </c>
      <c r="P2276">
        <f t="shared" si="141"/>
        <v>30.202020202020201</v>
      </c>
      <c r="Q2276" s="7" t="s">
        <v>8333</v>
      </c>
      <c r="R2276" s="7" t="s">
        <v>8351</v>
      </c>
      <c r="S2276" s="13">
        <f t="shared" si="143"/>
        <v>41663.292326388888</v>
      </c>
      <c r="T2276" s="13">
        <f t="shared" si="142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6">
        <f t="shared" si="140"/>
        <v>4.0776923076923079</v>
      </c>
      <c r="P2277">
        <f t="shared" si="141"/>
        <v>33.550632911392405</v>
      </c>
      <c r="Q2277" s="7" t="s">
        <v>8333</v>
      </c>
      <c r="R2277" s="7" t="s">
        <v>8351</v>
      </c>
      <c r="S2277" s="13">
        <f t="shared" si="143"/>
        <v>41965.408321759256</v>
      </c>
      <c r="T2277" s="13">
        <f t="shared" si="142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6">
        <f t="shared" si="140"/>
        <v>1.0581826105905425</v>
      </c>
      <c r="P2278">
        <f t="shared" si="141"/>
        <v>64.74666666666667</v>
      </c>
      <c r="Q2278" s="7" t="s">
        <v>8333</v>
      </c>
      <c r="R2278" s="7" t="s">
        <v>8351</v>
      </c>
      <c r="S2278" s="13">
        <f t="shared" si="143"/>
        <v>41614.443159722221</v>
      </c>
      <c r="T2278" s="13">
        <f t="shared" si="142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6">
        <f t="shared" si="140"/>
        <v>1.4108235294117648</v>
      </c>
      <c r="P2279">
        <f t="shared" si="141"/>
        <v>57.932367149758456</v>
      </c>
      <c r="Q2279" s="7" t="s">
        <v>8333</v>
      </c>
      <c r="R2279" s="7" t="s">
        <v>8351</v>
      </c>
      <c r="S2279" s="13">
        <f t="shared" si="143"/>
        <v>40936.470173611109</v>
      </c>
      <c r="T2279" s="13">
        <f t="shared" si="142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6">
        <f t="shared" si="140"/>
        <v>2.7069999999999999</v>
      </c>
      <c r="P2280">
        <f t="shared" si="141"/>
        <v>53.078431372549019</v>
      </c>
      <c r="Q2280" s="7" t="s">
        <v>8333</v>
      </c>
      <c r="R2280" s="7" t="s">
        <v>8351</v>
      </c>
      <c r="S2280" s="13">
        <f t="shared" si="143"/>
        <v>42338.500775462962</v>
      </c>
      <c r="T2280" s="13">
        <f t="shared" si="142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6">
        <f t="shared" si="140"/>
        <v>1.538</v>
      </c>
      <c r="P2281">
        <f t="shared" si="141"/>
        <v>48.0625</v>
      </c>
      <c r="Q2281" s="7" t="s">
        <v>8333</v>
      </c>
      <c r="R2281" s="7" t="s">
        <v>8351</v>
      </c>
      <c r="S2281" s="13">
        <f t="shared" si="143"/>
        <v>42020.598368055558</v>
      </c>
      <c r="T2281" s="13">
        <f t="shared" si="142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6">
        <f t="shared" si="140"/>
        <v>4.0357653061224488</v>
      </c>
      <c r="P2282">
        <f t="shared" si="141"/>
        <v>82.396874999999994</v>
      </c>
      <c r="Q2282" s="7" t="s">
        <v>8333</v>
      </c>
      <c r="R2282" s="7" t="s">
        <v>8351</v>
      </c>
      <c r="S2282" s="13">
        <f t="shared" si="143"/>
        <v>42234.416562499995</v>
      </c>
      <c r="T2282" s="13">
        <f t="shared" si="142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6">
        <f t="shared" si="140"/>
        <v>1.85</v>
      </c>
      <c r="P2283">
        <f t="shared" si="141"/>
        <v>50.454545454545453</v>
      </c>
      <c r="Q2283" s="7" t="s">
        <v>8325</v>
      </c>
      <c r="R2283" s="7" t="s">
        <v>8326</v>
      </c>
      <c r="S2283" s="13">
        <f t="shared" si="143"/>
        <v>40687.077511574069</v>
      </c>
      <c r="T2283" s="13">
        <f t="shared" si="142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6">
        <f t="shared" si="140"/>
        <v>1.8533333333333333</v>
      </c>
      <c r="P2284">
        <f t="shared" si="141"/>
        <v>115.83333333333333</v>
      </c>
      <c r="Q2284" s="7" t="s">
        <v>8325</v>
      </c>
      <c r="R2284" s="7" t="s">
        <v>8326</v>
      </c>
      <c r="S2284" s="13">
        <f t="shared" si="143"/>
        <v>42322.966273148144</v>
      </c>
      <c r="T2284" s="13">
        <f t="shared" si="142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6">
        <f t="shared" si="140"/>
        <v>1.0085533333333332</v>
      </c>
      <c r="P2285">
        <f t="shared" si="141"/>
        <v>63.03458333333333</v>
      </c>
      <c r="Q2285" s="7" t="s">
        <v>8325</v>
      </c>
      <c r="R2285" s="7" t="s">
        <v>8326</v>
      </c>
      <c r="S2285" s="13">
        <f t="shared" si="143"/>
        <v>40977.916712962957</v>
      </c>
      <c r="T2285" s="13">
        <f t="shared" si="142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6">
        <f t="shared" si="140"/>
        <v>1.0622116666666668</v>
      </c>
      <c r="P2286">
        <f t="shared" si="141"/>
        <v>108.02152542372882</v>
      </c>
      <c r="Q2286" s="7" t="s">
        <v>8325</v>
      </c>
      <c r="R2286" s="7" t="s">
        <v>8326</v>
      </c>
      <c r="S2286" s="13">
        <f t="shared" si="143"/>
        <v>40585.588483796295</v>
      </c>
      <c r="T2286" s="13">
        <f t="shared" si="142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6">
        <f t="shared" si="140"/>
        <v>1.2136666666666667</v>
      </c>
      <c r="P2287">
        <f t="shared" si="141"/>
        <v>46.088607594936711</v>
      </c>
      <c r="Q2287" s="7" t="s">
        <v>8325</v>
      </c>
      <c r="R2287" s="7" t="s">
        <v>8326</v>
      </c>
      <c r="S2287" s="13">
        <f t="shared" si="143"/>
        <v>41058.977349537039</v>
      </c>
      <c r="T2287" s="13">
        <f t="shared" si="142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6">
        <f t="shared" si="140"/>
        <v>1.0006666666666666</v>
      </c>
      <c r="P2288">
        <f t="shared" si="141"/>
        <v>107.21428571428571</v>
      </c>
      <c r="Q2288" s="7" t="s">
        <v>8325</v>
      </c>
      <c r="R2288" s="7" t="s">
        <v>8326</v>
      </c>
      <c r="S2288" s="13">
        <f t="shared" si="143"/>
        <v>41494.755254629628</v>
      </c>
      <c r="T2288" s="13">
        <f t="shared" si="142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6">
        <f t="shared" si="140"/>
        <v>1.1997755555555556</v>
      </c>
      <c r="P2289">
        <f t="shared" si="141"/>
        <v>50.9338679245283</v>
      </c>
      <c r="Q2289" s="7" t="s">
        <v>8325</v>
      </c>
      <c r="R2289" s="7" t="s">
        <v>8326</v>
      </c>
      <c r="S2289" s="13">
        <f t="shared" si="143"/>
        <v>41792.459027777775</v>
      </c>
      <c r="T2289" s="13">
        <f t="shared" si="142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6">
        <f t="shared" si="140"/>
        <v>1.0009999999999999</v>
      </c>
      <c r="P2290">
        <f t="shared" si="141"/>
        <v>40.04</v>
      </c>
      <c r="Q2290" s="7" t="s">
        <v>8325</v>
      </c>
      <c r="R2290" s="7" t="s">
        <v>8326</v>
      </c>
      <c r="S2290" s="13">
        <f t="shared" si="143"/>
        <v>41067.619085648148</v>
      </c>
      <c r="T2290" s="13">
        <f t="shared" si="142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6">
        <f t="shared" si="140"/>
        <v>1.0740000000000001</v>
      </c>
      <c r="P2291">
        <f t="shared" si="141"/>
        <v>64.44</v>
      </c>
      <c r="Q2291" s="7" t="s">
        <v>8325</v>
      </c>
      <c r="R2291" s="7" t="s">
        <v>8326</v>
      </c>
      <c r="S2291" s="13">
        <f t="shared" si="143"/>
        <v>41571.790046296293</v>
      </c>
      <c r="T2291" s="13">
        <f t="shared" si="142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6">
        <f t="shared" si="140"/>
        <v>1.0406666666666666</v>
      </c>
      <c r="P2292">
        <f t="shared" si="141"/>
        <v>53.827586206896555</v>
      </c>
      <c r="Q2292" s="7" t="s">
        <v>8325</v>
      </c>
      <c r="R2292" s="7" t="s">
        <v>8326</v>
      </c>
      <c r="S2292" s="13">
        <f t="shared" si="143"/>
        <v>40070.045486111107</v>
      </c>
      <c r="T2292" s="13">
        <f t="shared" si="142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6">
        <f t="shared" si="140"/>
        <v>1.728</v>
      </c>
      <c r="P2293">
        <f t="shared" si="141"/>
        <v>100.46511627906976</v>
      </c>
      <c r="Q2293" s="7" t="s">
        <v>8325</v>
      </c>
      <c r="R2293" s="7" t="s">
        <v>8326</v>
      </c>
      <c r="S2293" s="13">
        <f t="shared" si="143"/>
        <v>40987.768726851849</v>
      </c>
      <c r="T2293" s="13">
        <f t="shared" si="142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6">
        <f t="shared" si="140"/>
        <v>1.072505</v>
      </c>
      <c r="P2294">
        <f t="shared" si="141"/>
        <v>46.630652173913049</v>
      </c>
      <c r="Q2294" s="7" t="s">
        <v>8325</v>
      </c>
      <c r="R2294" s="7" t="s">
        <v>8326</v>
      </c>
      <c r="S2294" s="13">
        <f t="shared" si="143"/>
        <v>40987.489305555551</v>
      </c>
      <c r="T2294" s="13">
        <f t="shared" si="142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6">
        <f t="shared" si="140"/>
        <v>1.0823529411764705</v>
      </c>
      <c r="P2295">
        <f t="shared" si="141"/>
        <v>34.074074074074076</v>
      </c>
      <c r="Q2295" s="7" t="s">
        <v>8325</v>
      </c>
      <c r="R2295" s="7" t="s">
        <v>8326</v>
      </c>
      <c r="S2295" s="13">
        <f t="shared" si="143"/>
        <v>41151.499988425923</v>
      </c>
      <c r="T2295" s="13">
        <f t="shared" si="142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6">
        <f t="shared" si="140"/>
        <v>1.4608079999999999</v>
      </c>
      <c r="P2296">
        <f t="shared" si="141"/>
        <v>65.214642857142863</v>
      </c>
      <c r="Q2296" s="7" t="s">
        <v>8325</v>
      </c>
      <c r="R2296" s="7" t="s">
        <v>8326</v>
      </c>
      <c r="S2296" s="13">
        <f t="shared" si="143"/>
        <v>41264.514814814815</v>
      </c>
      <c r="T2296" s="13">
        <f t="shared" si="142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6">
        <f t="shared" si="140"/>
        <v>1.2524999999999999</v>
      </c>
      <c r="P2297">
        <f t="shared" si="141"/>
        <v>44.205882352941174</v>
      </c>
      <c r="Q2297" s="7" t="s">
        <v>8325</v>
      </c>
      <c r="R2297" s="7" t="s">
        <v>8326</v>
      </c>
      <c r="S2297" s="13">
        <f t="shared" si="143"/>
        <v>41270.746018518512</v>
      </c>
      <c r="T2297" s="13">
        <f t="shared" si="142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6">
        <f t="shared" si="140"/>
        <v>1.4907142857142857</v>
      </c>
      <c r="P2298">
        <f t="shared" si="141"/>
        <v>71.965517241379317</v>
      </c>
      <c r="Q2298" s="7" t="s">
        <v>8325</v>
      </c>
      <c r="R2298" s="7" t="s">
        <v>8326</v>
      </c>
      <c r="S2298" s="13">
        <f t="shared" si="143"/>
        <v>40927.52344907407</v>
      </c>
      <c r="T2298" s="13">
        <f t="shared" si="142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6">
        <f t="shared" si="140"/>
        <v>1.006</v>
      </c>
      <c r="P2299">
        <f t="shared" si="141"/>
        <v>52.94736842105263</v>
      </c>
      <c r="Q2299" s="7" t="s">
        <v>8325</v>
      </c>
      <c r="R2299" s="7" t="s">
        <v>8326</v>
      </c>
      <c r="S2299" s="13">
        <f t="shared" si="143"/>
        <v>40947.83390046296</v>
      </c>
      <c r="T2299" s="13">
        <f t="shared" si="142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6">
        <f t="shared" si="140"/>
        <v>1.0507333333333333</v>
      </c>
      <c r="P2300">
        <f t="shared" si="141"/>
        <v>109.45138888888889</v>
      </c>
      <c r="Q2300" s="7" t="s">
        <v>8325</v>
      </c>
      <c r="R2300" s="7" t="s">
        <v>8326</v>
      </c>
      <c r="S2300" s="13">
        <f t="shared" si="143"/>
        <v>41694.632326388884</v>
      </c>
      <c r="T2300" s="13">
        <f t="shared" si="142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6">
        <f t="shared" si="140"/>
        <v>3.5016666666666665</v>
      </c>
      <c r="P2301">
        <f t="shared" si="141"/>
        <v>75.035714285714292</v>
      </c>
      <c r="Q2301" s="7" t="s">
        <v>8325</v>
      </c>
      <c r="R2301" s="7" t="s">
        <v>8326</v>
      </c>
      <c r="S2301" s="13">
        <f t="shared" si="143"/>
        <v>40564.824178240735</v>
      </c>
      <c r="T2301" s="13">
        <f t="shared" si="142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6">
        <f t="shared" si="140"/>
        <v>1.0125</v>
      </c>
      <c r="P2302">
        <f t="shared" si="141"/>
        <v>115.71428571428571</v>
      </c>
      <c r="Q2302" s="7" t="s">
        <v>8325</v>
      </c>
      <c r="R2302" s="7" t="s">
        <v>8326</v>
      </c>
      <c r="S2302" s="13">
        <f t="shared" si="143"/>
        <v>41074.518703703703</v>
      </c>
      <c r="T2302" s="13">
        <f t="shared" si="142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6">
        <f t="shared" si="140"/>
        <v>1.336044</v>
      </c>
      <c r="P2303">
        <f t="shared" si="141"/>
        <v>31.659810426540286</v>
      </c>
      <c r="Q2303" s="7" t="s">
        <v>8325</v>
      </c>
      <c r="R2303" s="7" t="s">
        <v>8329</v>
      </c>
      <c r="S2303" s="13">
        <f t="shared" si="143"/>
        <v>41415.938611111109</v>
      </c>
      <c r="T2303" s="13">
        <f t="shared" si="142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6">
        <f t="shared" si="140"/>
        <v>1.7065217391304348</v>
      </c>
      <c r="P2304">
        <f t="shared" si="141"/>
        <v>46.176470588235297</v>
      </c>
      <c r="Q2304" s="7" t="s">
        <v>8325</v>
      </c>
      <c r="R2304" s="7" t="s">
        <v>8329</v>
      </c>
      <c r="S2304" s="13">
        <f t="shared" si="143"/>
        <v>41605.660115740735</v>
      </c>
      <c r="T2304" s="13">
        <f t="shared" si="142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6">
        <f t="shared" si="140"/>
        <v>1.0935829457364341</v>
      </c>
      <c r="P2305">
        <f t="shared" si="141"/>
        <v>68.481650485436887</v>
      </c>
      <c r="Q2305" s="7" t="s">
        <v>8325</v>
      </c>
      <c r="R2305" s="7" t="s">
        <v>8329</v>
      </c>
      <c r="S2305" s="13">
        <f t="shared" si="143"/>
        <v>40849.902731481481</v>
      </c>
      <c r="T2305" s="13">
        <f t="shared" si="142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6">
        <f t="shared" ref="O2306:O2369" si="144">E2306/D2306</f>
        <v>1.0070033333333335</v>
      </c>
      <c r="P2306">
        <f t="shared" ref="P2306:P2369" si="145">E2306/L2306</f>
        <v>53.469203539823013</v>
      </c>
      <c r="Q2306" s="7" t="s">
        <v>8325</v>
      </c>
      <c r="R2306" s="7" t="s">
        <v>8329</v>
      </c>
      <c r="S2306" s="13">
        <f t="shared" si="143"/>
        <v>40502.607534722221</v>
      </c>
      <c r="T2306" s="13">
        <f t="shared" ref="T2306:T2369" si="146">(I2306/86400)+25569+(-5/24)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6">
        <f t="shared" si="144"/>
        <v>1.0122777777777778</v>
      </c>
      <c r="P2307">
        <f t="shared" si="145"/>
        <v>109.10778443113773</v>
      </c>
      <c r="Q2307" s="7" t="s">
        <v>8325</v>
      </c>
      <c r="R2307" s="7" t="s">
        <v>8329</v>
      </c>
      <c r="S2307" s="13">
        <f t="shared" ref="S2307:S2370" si="147">(J2307/86400)+25569+(-5/24)</f>
        <v>41834.486944444441</v>
      </c>
      <c r="T2307" s="13">
        <f t="shared" si="146"/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6">
        <f t="shared" si="144"/>
        <v>1.0675857142857144</v>
      </c>
      <c r="P2308">
        <f t="shared" si="145"/>
        <v>51.185616438356163</v>
      </c>
      <c r="Q2308" s="7" t="s">
        <v>8325</v>
      </c>
      <c r="R2308" s="7" t="s">
        <v>8329</v>
      </c>
      <c r="S2308" s="13">
        <f t="shared" si="147"/>
        <v>40947.959826388884</v>
      </c>
      <c r="T2308" s="13">
        <f t="shared" si="146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6">
        <f t="shared" si="144"/>
        <v>1.0665777537961894</v>
      </c>
      <c r="P2309">
        <f t="shared" si="145"/>
        <v>27.936800000000002</v>
      </c>
      <c r="Q2309" s="7" t="s">
        <v>8325</v>
      </c>
      <c r="R2309" s="7" t="s">
        <v>8329</v>
      </c>
      <c r="S2309" s="13">
        <f t="shared" si="147"/>
        <v>41004.594131944446</v>
      </c>
      <c r="T2309" s="13">
        <f t="shared" si="146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6">
        <f t="shared" si="144"/>
        <v>1.0130622</v>
      </c>
      <c r="P2310">
        <f t="shared" si="145"/>
        <v>82.496921824104234</v>
      </c>
      <c r="Q2310" s="7" t="s">
        <v>8325</v>
      </c>
      <c r="R2310" s="7" t="s">
        <v>8329</v>
      </c>
      <c r="S2310" s="13">
        <f t="shared" si="147"/>
        <v>41851.754583333335</v>
      </c>
      <c r="T2310" s="13">
        <f t="shared" si="146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6">
        <f t="shared" si="144"/>
        <v>1.0667450000000001</v>
      </c>
      <c r="P2311">
        <f t="shared" si="145"/>
        <v>59.817476635514019</v>
      </c>
      <c r="Q2311" s="7" t="s">
        <v>8325</v>
      </c>
      <c r="R2311" s="7" t="s">
        <v>8329</v>
      </c>
      <c r="S2311" s="13">
        <f t="shared" si="147"/>
        <v>41307.779363425921</v>
      </c>
      <c r="T2311" s="13">
        <f t="shared" si="146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6">
        <f t="shared" si="144"/>
        <v>4.288397837837838</v>
      </c>
      <c r="P2312">
        <f t="shared" si="145"/>
        <v>64.816470588235291</v>
      </c>
      <c r="Q2312" s="7" t="s">
        <v>8325</v>
      </c>
      <c r="R2312" s="7" t="s">
        <v>8329</v>
      </c>
      <c r="S2312" s="13">
        <f t="shared" si="147"/>
        <v>41324.585821759254</v>
      </c>
      <c r="T2312" s="13">
        <f t="shared" si="146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6">
        <f t="shared" si="144"/>
        <v>1.0411111111111111</v>
      </c>
      <c r="P2313">
        <f t="shared" si="145"/>
        <v>90.09615384615384</v>
      </c>
      <c r="Q2313" s="7" t="s">
        <v>8325</v>
      </c>
      <c r="R2313" s="7" t="s">
        <v>8329</v>
      </c>
      <c r="S2313" s="13">
        <f t="shared" si="147"/>
        <v>41735.796168981477</v>
      </c>
      <c r="T2313" s="13">
        <f t="shared" si="146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6">
        <f t="shared" si="144"/>
        <v>1.0786666666666667</v>
      </c>
      <c r="P2314">
        <f t="shared" si="145"/>
        <v>40.962025316455694</v>
      </c>
      <c r="Q2314" s="7" t="s">
        <v>8325</v>
      </c>
      <c r="R2314" s="7" t="s">
        <v>8329</v>
      </c>
      <c r="S2314" s="13">
        <f t="shared" si="147"/>
        <v>41716.424513888887</v>
      </c>
      <c r="T2314" s="13">
        <f t="shared" si="146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6">
        <f t="shared" si="144"/>
        <v>1.7584040000000001</v>
      </c>
      <c r="P2315">
        <f t="shared" si="145"/>
        <v>56.000127388535034</v>
      </c>
      <c r="Q2315" s="7" t="s">
        <v>8325</v>
      </c>
      <c r="R2315" s="7" t="s">
        <v>8329</v>
      </c>
      <c r="S2315" s="13">
        <f t="shared" si="147"/>
        <v>41002.750300925924</v>
      </c>
      <c r="T2315" s="13">
        <f t="shared" si="146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6">
        <f t="shared" si="144"/>
        <v>1.5697000000000001</v>
      </c>
      <c r="P2316">
        <f t="shared" si="145"/>
        <v>37.672800000000002</v>
      </c>
      <c r="Q2316" s="7" t="s">
        <v>8325</v>
      </c>
      <c r="R2316" s="7" t="s">
        <v>8329</v>
      </c>
      <c r="S2316" s="13">
        <f t="shared" si="147"/>
        <v>41037.343252314815</v>
      </c>
      <c r="T2316" s="13">
        <f t="shared" si="146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6">
        <f t="shared" si="144"/>
        <v>1.026</v>
      </c>
      <c r="P2317">
        <f t="shared" si="145"/>
        <v>40.078125</v>
      </c>
      <c r="Q2317" s="7" t="s">
        <v>8325</v>
      </c>
      <c r="R2317" s="7" t="s">
        <v>8329</v>
      </c>
      <c r="S2317" s="13">
        <f t="shared" si="147"/>
        <v>41004.517858796295</v>
      </c>
      <c r="T2317" s="13">
        <f t="shared" si="146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6">
        <f t="shared" si="144"/>
        <v>1.0404266666666666</v>
      </c>
      <c r="P2318">
        <f t="shared" si="145"/>
        <v>78.031999999999996</v>
      </c>
      <c r="Q2318" s="7" t="s">
        <v>8325</v>
      </c>
      <c r="R2318" s="7" t="s">
        <v>8329</v>
      </c>
      <c r="S2318" s="13">
        <f t="shared" si="147"/>
        <v>40079.516782407409</v>
      </c>
      <c r="T2318" s="13">
        <f t="shared" si="146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6">
        <f t="shared" si="144"/>
        <v>1.04</v>
      </c>
      <c r="P2319">
        <f t="shared" si="145"/>
        <v>18.90909090909091</v>
      </c>
      <c r="Q2319" s="7" t="s">
        <v>8325</v>
      </c>
      <c r="R2319" s="7" t="s">
        <v>8329</v>
      </c>
      <c r="S2319" s="13">
        <f t="shared" si="147"/>
        <v>40192.33390046296</v>
      </c>
      <c r="T2319" s="13">
        <f t="shared" si="146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6">
        <f t="shared" si="144"/>
        <v>1.2105999999999999</v>
      </c>
      <c r="P2320">
        <f t="shared" si="145"/>
        <v>37.134969325153371</v>
      </c>
      <c r="Q2320" s="7" t="s">
        <v>8325</v>
      </c>
      <c r="R2320" s="7" t="s">
        <v>8329</v>
      </c>
      <c r="S2320" s="13">
        <f t="shared" si="147"/>
        <v>40050.435347222221</v>
      </c>
      <c r="T2320" s="13">
        <f t="shared" si="146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6">
        <f t="shared" si="144"/>
        <v>1.077</v>
      </c>
      <c r="P2321">
        <f t="shared" si="145"/>
        <v>41.961038961038959</v>
      </c>
      <c r="Q2321" s="7" t="s">
        <v>8325</v>
      </c>
      <c r="R2321" s="7" t="s">
        <v>8329</v>
      </c>
      <c r="S2321" s="13">
        <f t="shared" si="147"/>
        <v>41592.873668981476</v>
      </c>
      <c r="T2321" s="13">
        <f t="shared" si="146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6">
        <f t="shared" si="144"/>
        <v>1.0866</v>
      </c>
      <c r="P2322">
        <f t="shared" si="145"/>
        <v>61.044943820224717</v>
      </c>
      <c r="Q2322" s="7" t="s">
        <v>8325</v>
      </c>
      <c r="R2322" s="7" t="s">
        <v>8329</v>
      </c>
      <c r="S2322" s="13">
        <f t="shared" si="147"/>
        <v>41696.608796296292</v>
      </c>
      <c r="T2322" s="13">
        <f t="shared" si="146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6">
        <f t="shared" si="144"/>
        <v>0.39120962394619685</v>
      </c>
      <c r="P2323">
        <f t="shared" si="145"/>
        <v>64.53125</v>
      </c>
      <c r="Q2323" s="7" t="s">
        <v>8336</v>
      </c>
      <c r="R2323" s="7" t="s">
        <v>8352</v>
      </c>
      <c r="S2323" s="13">
        <f t="shared" si="147"/>
        <v>42799.052094907405</v>
      </c>
      <c r="T2323" s="13">
        <f t="shared" si="146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6">
        <f t="shared" si="144"/>
        <v>3.1481481481481478E-2</v>
      </c>
      <c r="P2324">
        <f t="shared" si="145"/>
        <v>21.25</v>
      </c>
      <c r="Q2324" s="7" t="s">
        <v>8336</v>
      </c>
      <c r="R2324" s="7" t="s">
        <v>8352</v>
      </c>
      <c r="S2324" s="13">
        <f t="shared" si="147"/>
        <v>42804.6871412037</v>
      </c>
      <c r="T2324" s="13">
        <f t="shared" si="146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6">
        <f t="shared" si="144"/>
        <v>0.48</v>
      </c>
      <c r="P2325">
        <f t="shared" si="145"/>
        <v>30</v>
      </c>
      <c r="Q2325" s="7" t="s">
        <v>8336</v>
      </c>
      <c r="R2325" s="7" t="s">
        <v>8352</v>
      </c>
      <c r="S2325" s="13">
        <f t="shared" si="147"/>
        <v>42807.546840277777</v>
      </c>
      <c r="T2325" s="13">
        <f t="shared" si="146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6">
        <f t="shared" si="144"/>
        <v>0.20733333333333334</v>
      </c>
      <c r="P2326">
        <f t="shared" si="145"/>
        <v>25.491803278688526</v>
      </c>
      <c r="Q2326" s="7" t="s">
        <v>8336</v>
      </c>
      <c r="R2326" s="7" t="s">
        <v>8352</v>
      </c>
      <c r="S2326" s="13">
        <f t="shared" si="147"/>
        <v>42790.67690972222</v>
      </c>
      <c r="T2326" s="13">
        <f t="shared" si="146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6">
        <f t="shared" si="144"/>
        <v>0.08</v>
      </c>
      <c r="P2327">
        <f t="shared" si="145"/>
        <v>11.428571428571429</v>
      </c>
      <c r="Q2327" s="7" t="s">
        <v>8336</v>
      </c>
      <c r="R2327" s="7" t="s">
        <v>8352</v>
      </c>
      <c r="S2327" s="13">
        <f t="shared" si="147"/>
        <v>42793.814016203702</v>
      </c>
      <c r="T2327" s="13">
        <f t="shared" si="146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6">
        <f t="shared" si="144"/>
        <v>7.1999999999999998E-3</v>
      </c>
      <c r="P2328">
        <f t="shared" si="145"/>
        <v>108</v>
      </c>
      <c r="Q2328" s="7" t="s">
        <v>8336</v>
      </c>
      <c r="R2328" s="7" t="s">
        <v>8352</v>
      </c>
      <c r="S2328" s="13">
        <f t="shared" si="147"/>
        <v>42803.825787037036</v>
      </c>
      <c r="T2328" s="13">
        <f t="shared" si="146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6">
        <f t="shared" si="144"/>
        <v>5.2609431428571432</v>
      </c>
      <c r="P2329">
        <f t="shared" si="145"/>
        <v>54.883162444113267</v>
      </c>
      <c r="Q2329" s="7" t="s">
        <v>8336</v>
      </c>
      <c r="R2329" s="7" t="s">
        <v>8352</v>
      </c>
      <c r="S2329" s="13">
        <f t="shared" si="147"/>
        <v>41842.708796296291</v>
      </c>
      <c r="T2329" s="13">
        <f t="shared" si="146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6">
        <f t="shared" si="144"/>
        <v>2.5445000000000002</v>
      </c>
      <c r="P2330">
        <f t="shared" si="145"/>
        <v>47.383612662942269</v>
      </c>
      <c r="Q2330" s="7" t="s">
        <v>8336</v>
      </c>
      <c r="R2330" s="7" t="s">
        <v>8352</v>
      </c>
      <c r="S2330" s="13">
        <f t="shared" si="147"/>
        <v>42139.573344907403</v>
      </c>
      <c r="T2330" s="13">
        <f t="shared" si="146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6">
        <f t="shared" si="144"/>
        <v>1.0591999999999999</v>
      </c>
      <c r="P2331">
        <f t="shared" si="145"/>
        <v>211.84</v>
      </c>
      <c r="Q2331" s="7" t="s">
        <v>8336</v>
      </c>
      <c r="R2331" s="7" t="s">
        <v>8352</v>
      </c>
      <c r="S2331" s="13">
        <f t="shared" si="147"/>
        <v>41807.416041666664</v>
      </c>
      <c r="T2331" s="13">
        <f t="shared" si="146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6">
        <f t="shared" si="144"/>
        <v>1.0242285714285715</v>
      </c>
      <c r="P2332">
        <f t="shared" si="145"/>
        <v>219.92638036809817</v>
      </c>
      <c r="Q2332" s="7" t="s">
        <v>8336</v>
      </c>
      <c r="R2332" s="7" t="s">
        <v>8352</v>
      </c>
      <c r="S2332" s="13">
        <f t="shared" si="147"/>
        <v>42332.691469907404</v>
      </c>
      <c r="T2332" s="13">
        <f t="shared" si="146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6">
        <f t="shared" si="144"/>
        <v>1.4431375</v>
      </c>
      <c r="P2333">
        <f t="shared" si="145"/>
        <v>40.795406360424032</v>
      </c>
      <c r="Q2333" s="7" t="s">
        <v>8336</v>
      </c>
      <c r="R2333" s="7" t="s">
        <v>8352</v>
      </c>
      <c r="S2333" s="13">
        <f t="shared" si="147"/>
        <v>41838.797337962962</v>
      </c>
      <c r="T2333" s="13">
        <f t="shared" si="146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6">
        <f t="shared" si="144"/>
        <v>1.06308</v>
      </c>
      <c r="P2334">
        <f t="shared" si="145"/>
        <v>75.502840909090907</v>
      </c>
      <c r="Q2334" s="7" t="s">
        <v>8336</v>
      </c>
      <c r="R2334" s="7" t="s">
        <v>8352</v>
      </c>
      <c r="S2334" s="13">
        <f t="shared" si="147"/>
        <v>42011.419803240737</v>
      </c>
      <c r="T2334" s="13">
        <f t="shared" si="146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6">
        <f t="shared" si="144"/>
        <v>2.1216666666666666</v>
      </c>
      <c r="P2335">
        <f t="shared" si="145"/>
        <v>13.542553191489361</v>
      </c>
      <c r="Q2335" s="7" t="s">
        <v>8336</v>
      </c>
      <c r="R2335" s="7" t="s">
        <v>8352</v>
      </c>
      <c r="S2335" s="13">
        <f t="shared" si="147"/>
        <v>41767.442013888889</v>
      </c>
      <c r="T2335" s="13">
        <f t="shared" si="146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6">
        <f t="shared" si="144"/>
        <v>1.0195000000000001</v>
      </c>
      <c r="P2336">
        <f t="shared" si="145"/>
        <v>60.865671641791046</v>
      </c>
      <c r="Q2336" s="7" t="s">
        <v>8336</v>
      </c>
      <c r="R2336" s="7" t="s">
        <v>8352</v>
      </c>
      <c r="S2336" s="13">
        <f t="shared" si="147"/>
        <v>41918.461782407401</v>
      </c>
      <c r="T2336" s="13">
        <f t="shared" si="146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6">
        <f t="shared" si="144"/>
        <v>1.0227200000000001</v>
      </c>
      <c r="P2337">
        <f t="shared" si="145"/>
        <v>115.69230769230769</v>
      </c>
      <c r="Q2337" s="7" t="s">
        <v>8336</v>
      </c>
      <c r="R2337" s="7" t="s">
        <v>8352</v>
      </c>
      <c r="S2337" s="13">
        <f t="shared" si="147"/>
        <v>41771.363923611112</v>
      </c>
      <c r="T2337" s="13">
        <f t="shared" si="146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6">
        <f t="shared" si="144"/>
        <v>5.2073254999999996</v>
      </c>
      <c r="P2338">
        <f t="shared" si="145"/>
        <v>48.104623556581984</v>
      </c>
      <c r="Q2338" s="7" t="s">
        <v>8336</v>
      </c>
      <c r="R2338" s="7" t="s">
        <v>8352</v>
      </c>
      <c r="S2338" s="13">
        <f t="shared" si="147"/>
        <v>41666.716377314813</v>
      </c>
      <c r="T2338" s="13">
        <f t="shared" si="146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6">
        <f t="shared" si="144"/>
        <v>1.1065833333333333</v>
      </c>
      <c r="P2339">
        <f t="shared" si="145"/>
        <v>74.184357541899445</v>
      </c>
      <c r="Q2339" s="7" t="s">
        <v>8336</v>
      </c>
      <c r="R2339" s="7" t="s">
        <v>8352</v>
      </c>
      <c r="S2339" s="13">
        <f t="shared" si="147"/>
        <v>41786.432210648149</v>
      </c>
      <c r="T2339" s="13">
        <f t="shared" si="146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6">
        <f t="shared" si="144"/>
        <v>1.0114333333333334</v>
      </c>
      <c r="P2340">
        <f t="shared" si="145"/>
        <v>123.34552845528455</v>
      </c>
      <c r="Q2340" s="7" t="s">
        <v>8336</v>
      </c>
      <c r="R2340" s="7" t="s">
        <v>8352</v>
      </c>
      <c r="S2340" s="13">
        <f t="shared" si="147"/>
        <v>41789.688472222224</v>
      </c>
      <c r="T2340" s="13">
        <f t="shared" si="146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6">
        <f t="shared" si="144"/>
        <v>2.9420799999999998</v>
      </c>
      <c r="P2341">
        <f t="shared" si="145"/>
        <v>66.623188405797094</v>
      </c>
      <c r="Q2341" s="7" t="s">
        <v>8336</v>
      </c>
      <c r="R2341" s="7" t="s">
        <v>8352</v>
      </c>
      <c r="S2341" s="13">
        <f t="shared" si="147"/>
        <v>42692.591539351844</v>
      </c>
      <c r="T2341" s="13">
        <f t="shared" si="146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6">
        <f t="shared" si="144"/>
        <v>1.0577749999999999</v>
      </c>
      <c r="P2342">
        <f t="shared" si="145"/>
        <v>104.99007444168734</v>
      </c>
      <c r="Q2342" s="7" t="s">
        <v>8336</v>
      </c>
      <c r="R2342" s="7" t="s">
        <v>8352</v>
      </c>
      <c r="S2342" s="13">
        <f t="shared" si="147"/>
        <v>42643.434467592589</v>
      </c>
      <c r="T2342" s="13">
        <f t="shared" si="146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6">
        <f t="shared" si="144"/>
        <v>0</v>
      </c>
      <c r="P2343" t="e">
        <f t="shared" si="145"/>
        <v>#DIV/0!</v>
      </c>
      <c r="Q2343" s="7" t="s">
        <v>8319</v>
      </c>
      <c r="R2343" s="7" t="s">
        <v>8320</v>
      </c>
      <c r="S2343" s="13">
        <f t="shared" si="147"/>
        <v>42167.605370370373</v>
      </c>
      <c r="T2343" s="13">
        <f t="shared" si="146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6">
        <f t="shared" si="144"/>
        <v>0</v>
      </c>
      <c r="P2344" t="e">
        <f t="shared" si="145"/>
        <v>#DIV/0!</v>
      </c>
      <c r="Q2344" s="7" t="s">
        <v>8319</v>
      </c>
      <c r="R2344" s="7" t="s">
        <v>8320</v>
      </c>
      <c r="S2344" s="13">
        <f t="shared" si="147"/>
        <v>41897.49386574074</v>
      </c>
      <c r="T2344" s="13">
        <f t="shared" si="146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6">
        <f t="shared" si="144"/>
        <v>0.03</v>
      </c>
      <c r="P2345">
        <f t="shared" si="145"/>
        <v>300</v>
      </c>
      <c r="Q2345" s="7" t="s">
        <v>8319</v>
      </c>
      <c r="R2345" s="7" t="s">
        <v>8320</v>
      </c>
      <c r="S2345" s="13">
        <f t="shared" si="147"/>
        <v>42327.616956018515</v>
      </c>
      <c r="T2345" s="13">
        <f t="shared" si="146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6">
        <f t="shared" si="144"/>
        <v>1E-3</v>
      </c>
      <c r="P2346">
        <f t="shared" si="145"/>
        <v>1</v>
      </c>
      <c r="Q2346" s="7" t="s">
        <v>8319</v>
      </c>
      <c r="R2346" s="7" t="s">
        <v>8320</v>
      </c>
      <c r="S2346" s="13">
        <f t="shared" si="147"/>
        <v>42515.519317129627</v>
      </c>
      <c r="T2346" s="13">
        <f t="shared" si="146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6">
        <f t="shared" si="144"/>
        <v>0</v>
      </c>
      <c r="P2347" t="e">
        <f t="shared" si="145"/>
        <v>#DIV/0!</v>
      </c>
      <c r="Q2347" s="7" t="s">
        <v>8319</v>
      </c>
      <c r="R2347" s="7" t="s">
        <v>8320</v>
      </c>
      <c r="S2347" s="13">
        <f t="shared" si="147"/>
        <v>42059.79347222222</v>
      </c>
      <c r="T2347" s="13">
        <f t="shared" si="146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6">
        <f t="shared" si="144"/>
        <v>6.4999999999999997E-4</v>
      </c>
      <c r="P2348">
        <f t="shared" si="145"/>
        <v>13</v>
      </c>
      <c r="Q2348" s="7" t="s">
        <v>8319</v>
      </c>
      <c r="R2348" s="7" t="s">
        <v>8320</v>
      </c>
      <c r="S2348" s="13">
        <f t="shared" si="147"/>
        <v>42615.590636574074</v>
      </c>
      <c r="T2348" s="13">
        <f t="shared" si="146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6">
        <f t="shared" si="144"/>
        <v>1.4999999999999999E-2</v>
      </c>
      <c r="P2349">
        <f t="shared" si="145"/>
        <v>15</v>
      </c>
      <c r="Q2349" s="7" t="s">
        <v>8319</v>
      </c>
      <c r="R2349" s="7" t="s">
        <v>8320</v>
      </c>
      <c r="S2349" s="13">
        <f t="shared" si="147"/>
        <v>42577.39902777777</v>
      </c>
      <c r="T2349" s="13">
        <f t="shared" si="146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6">
        <f t="shared" si="144"/>
        <v>3.8571428571428572E-3</v>
      </c>
      <c r="P2350">
        <f t="shared" si="145"/>
        <v>54</v>
      </c>
      <c r="Q2350" s="7" t="s">
        <v>8319</v>
      </c>
      <c r="R2350" s="7" t="s">
        <v>8320</v>
      </c>
      <c r="S2350" s="13">
        <f t="shared" si="147"/>
        <v>42360.723819444444</v>
      </c>
      <c r="T2350" s="13">
        <f t="shared" si="146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6">
        <f t="shared" si="144"/>
        <v>0</v>
      </c>
      <c r="P2351" t="e">
        <f t="shared" si="145"/>
        <v>#DIV/0!</v>
      </c>
      <c r="Q2351" s="7" t="s">
        <v>8319</v>
      </c>
      <c r="R2351" s="7" t="s">
        <v>8320</v>
      </c>
      <c r="S2351" s="13">
        <f t="shared" si="147"/>
        <v>42198.567453703705</v>
      </c>
      <c r="T2351" s="13">
        <f t="shared" si="146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6">
        <f t="shared" si="144"/>
        <v>0</v>
      </c>
      <c r="P2352" t="e">
        <f t="shared" si="145"/>
        <v>#DIV/0!</v>
      </c>
      <c r="Q2352" s="7" t="s">
        <v>8319</v>
      </c>
      <c r="R2352" s="7" t="s">
        <v>8320</v>
      </c>
      <c r="S2352" s="13">
        <f t="shared" si="147"/>
        <v>42708.633912037032</v>
      </c>
      <c r="T2352" s="13">
        <f t="shared" si="146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6">
        <f t="shared" si="144"/>
        <v>5.7142857142857143E-3</v>
      </c>
      <c r="P2353">
        <f t="shared" si="145"/>
        <v>15.428571428571429</v>
      </c>
      <c r="Q2353" s="7" t="s">
        <v>8319</v>
      </c>
      <c r="R2353" s="7" t="s">
        <v>8320</v>
      </c>
      <c r="S2353" s="13">
        <f t="shared" si="147"/>
        <v>42093.892812500002</v>
      </c>
      <c r="T2353" s="13">
        <f t="shared" si="146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6">
        <f t="shared" si="144"/>
        <v>0</v>
      </c>
      <c r="P2354" t="e">
        <f t="shared" si="145"/>
        <v>#DIV/0!</v>
      </c>
      <c r="Q2354" s="7" t="s">
        <v>8319</v>
      </c>
      <c r="R2354" s="7" t="s">
        <v>8320</v>
      </c>
      <c r="S2354" s="13">
        <f t="shared" si="147"/>
        <v>42101.425370370365</v>
      </c>
      <c r="T2354" s="13">
        <f t="shared" si="146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6">
        <f t="shared" si="144"/>
        <v>0</v>
      </c>
      <c r="P2355" t="e">
        <f t="shared" si="145"/>
        <v>#DIV/0!</v>
      </c>
      <c r="Q2355" s="7" t="s">
        <v>8319</v>
      </c>
      <c r="R2355" s="7" t="s">
        <v>8320</v>
      </c>
      <c r="S2355" s="13">
        <f t="shared" si="147"/>
        <v>42103.467847222222</v>
      </c>
      <c r="T2355" s="13">
        <f t="shared" si="146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6">
        <f t="shared" si="144"/>
        <v>7.1428571428571429E-4</v>
      </c>
      <c r="P2356">
        <f t="shared" si="145"/>
        <v>25</v>
      </c>
      <c r="Q2356" s="7" t="s">
        <v>8319</v>
      </c>
      <c r="R2356" s="7" t="s">
        <v>8320</v>
      </c>
      <c r="S2356" s="13">
        <f t="shared" si="147"/>
        <v>41954.51458333333</v>
      </c>
      <c r="T2356" s="13">
        <f t="shared" si="146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6">
        <f t="shared" si="144"/>
        <v>6.875E-3</v>
      </c>
      <c r="P2357">
        <f t="shared" si="145"/>
        <v>27.5</v>
      </c>
      <c r="Q2357" s="7" t="s">
        <v>8319</v>
      </c>
      <c r="R2357" s="7" t="s">
        <v>8320</v>
      </c>
      <c r="S2357" s="13">
        <f t="shared" si="147"/>
        <v>42096.709907407407</v>
      </c>
      <c r="T2357" s="13">
        <f t="shared" si="146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6">
        <f t="shared" si="144"/>
        <v>0</v>
      </c>
      <c r="P2358" t="e">
        <f t="shared" si="145"/>
        <v>#DIV/0!</v>
      </c>
      <c r="Q2358" s="7" t="s">
        <v>8319</v>
      </c>
      <c r="R2358" s="7" t="s">
        <v>8320</v>
      </c>
      <c r="S2358" s="13">
        <f t="shared" si="147"/>
        <v>42130.575277777774</v>
      </c>
      <c r="T2358" s="13">
        <f t="shared" si="146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6">
        <f t="shared" si="144"/>
        <v>0</v>
      </c>
      <c r="P2359" t="e">
        <f t="shared" si="145"/>
        <v>#DIV/0!</v>
      </c>
      <c r="Q2359" s="7" t="s">
        <v>8319</v>
      </c>
      <c r="R2359" s="7" t="s">
        <v>8320</v>
      </c>
      <c r="S2359" s="13">
        <f t="shared" si="147"/>
        <v>42264.411782407406</v>
      </c>
      <c r="T2359" s="13">
        <f t="shared" si="146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6">
        <f t="shared" si="144"/>
        <v>0</v>
      </c>
      <c r="P2360" t="e">
        <f t="shared" si="145"/>
        <v>#DIV/0!</v>
      </c>
      <c r="Q2360" s="7" t="s">
        <v>8319</v>
      </c>
      <c r="R2360" s="7" t="s">
        <v>8320</v>
      </c>
      <c r="S2360" s="13">
        <f t="shared" si="147"/>
        <v>41978.722638888888</v>
      </c>
      <c r="T2360" s="13">
        <f t="shared" si="146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6">
        <f t="shared" si="144"/>
        <v>0.14680000000000001</v>
      </c>
      <c r="P2361">
        <f t="shared" si="145"/>
        <v>367</v>
      </c>
      <c r="Q2361" s="7" t="s">
        <v>8319</v>
      </c>
      <c r="R2361" s="7" t="s">
        <v>8320</v>
      </c>
      <c r="S2361" s="13">
        <f t="shared" si="147"/>
        <v>42159.441249999996</v>
      </c>
      <c r="T2361" s="13">
        <f t="shared" si="146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6">
        <f t="shared" si="144"/>
        <v>4.0000000000000002E-4</v>
      </c>
      <c r="P2362">
        <f t="shared" si="145"/>
        <v>2</v>
      </c>
      <c r="Q2362" s="7" t="s">
        <v>8319</v>
      </c>
      <c r="R2362" s="7" t="s">
        <v>8320</v>
      </c>
      <c r="S2362" s="13">
        <f t="shared" si="147"/>
        <v>42377.498611111114</v>
      </c>
      <c r="T2362" s="13">
        <f t="shared" si="146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6">
        <f t="shared" si="144"/>
        <v>0</v>
      </c>
      <c r="P2363" t="e">
        <f t="shared" si="145"/>
        <v>#DIV/0!</v>
      </c>
      <c r="Q2363" s="7" t="s">
        <v>8319</v>
      </c>
      <c r="R2363" s="7" t="s">
        <v>8320</v>
      </c>
      <c r="S2363" s="13">
        <f t="shared" si="147"/>
        <v>42466.650555555556</v>
      </c>
      <c r="T2363" s="13">
        <f t="shared" si="146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6">
        <f t="shared" si="144"/>
        <v>0.2857142857142857</v>
      </c>
      <c r="P2364">
        <f t="shared" si="145"/>
        <v>60</v>
      </c>
      <c r="Q2364" s="7" t="s">
        <v>8319</v>
      </c>
      <c r="R2364" s="7" t="s">
        <v>8320</v>
      </c>
      <c r="S2364" s="13">
        <f t="shared" si="147"/>
        <v>41954.47997685185</v>
      </c>
      <c r="T2364" s="13">
        <f t="shared" si="146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6">
        <f t="shared" si="144"/>
        <v>0</v>
      </c>
      <c r="P2365" t="e">
        <f t="shared" si="145"/>
        <v>#DIV/0!</v>
      </c>
      <c r="Q2365" s="7" t="s">
        <v>8319</v>
      </c>
      <c r="R2365" s="7" t="s">
        <v>8320</v>
      </c>
      <c r="S2365" s="13">
        <f t="shared" si="147"/>
        <v>42321.803240740737</v>
      </c>
      <c r="T2365" s="13">
        <f t="shared" si="146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6">
        <f t="shared" si="144"/>
        <v>0</v>
      </c>
      <c r="P2366" t="e">
        <f t="shared" si="145"/>
        <v>#DIV/0!</v>
      </c>
      <c r="Q2366" s="7" t="s">
        <v>8319</v>
      </c>
      <c r="R2366" s="7" t="s">
        <v>8320</v>
      </c>
      <c r="S2366" s="13">
        <f t="shared" si="147"/>
        <v>42248.726342592585</v>
      </c>
      <c r="T2366" s="13">
        <f t="shared" si="146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6">
        <f t="shared" si="144"/>
        <v>0</v>
      </c>
      <c r="P2367" t="e">
        <f t="shared" si="145"/>
        <v>#DIV/0!</v>
      </c>
      <c r="Q2367" s="7" t="s">
        <v>8319</v>
      </c>
      <c r="R2367" s="7" t="s">
        <v>8320</v>
      </c>
      <c r="S2367" s="13">
        <f t="shared" si="147"/>
        <v>42346.528067129628</v>
      </c>
      <c r="T2367" s="13">
        <f t="shared" si="146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6">
        <f t="shared" si="144"/>
        <v>0.1052</v>
      </c>
      <c r="P2368">
        <f t="shared" si="145"/>
        <v>97.407407407407405</v>
      </c>
      <c r="Q2368" s="7" t="s">
        <v>8319</v>
      </c>
      <c r="R2368" s="7" t="s">
        <v>8320</v>
      </c>
      <c r="S2368" s="13">
        <f t="shared" si="147"/>
        <v>42268.323298611103</v>
      </c>
      <c r="T2368" s="13">
        <f t="shared" si="146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6">
        <f t="shared" si="144"/>
        <v>1.34E-2</v>
      </c>
      <c r="P2369">
        <f t="shared" si="145"/>
        <v>47.857142857142854</v>
      </c>
      <c r="Q2369" s="7" t="s">
        <v>8319</v>
      </c>
      <c r="R2369" s="7" t="s">
        <v>8320</v>
      </c>
      <c r="S2369" s="13">
        <f t="shared" si="147"/>
        <v>42425.761759259258</v>
      </c>
      <c r="T2369" s="13">
        <f t="shared" si="146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6">
        <f t="shared" ref="O2370:O2433" si="148">E2370/D2370</f>
        <v>2.5000000000000001E-3</v>
      </c>
      <c r="P2370">
        <f t="shared" ref="P2370:P2433" si="149">E2370/L2370</f>
        <v>50</v>
      </c>
      <c r="Q2370" s="7" t="s">
        <v>8319</v>
      </c>
      <c r="R2370" s="7" t="s">
        <v>8320</v>
      </c>
      <c r="S2370" s="13">
        <f t="shared" si="147"/>
        <v>42063.513483796291</v>
      </c>
      <c r="T2370" s="13">
        <f t="shared" ref="T2370:T2433" si="150">(I2370/86400)+25569+(-5/24)</f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6">
        <f t="shared" si="148"/>
        <v>0</v>
      </c>
      <c r="P2371" t="e">
        <f t="shared" si="149"/>
        <v>#DIV/0!</v>
      </c>
      <c r="Q2371" s="7" t="s">
        <v>8319</v>
      </c>
      <c r="R2371" s="7" t="s">
        <v>8320</v>
      </c>
      <c r="S2371" s="13">
        <f t="shared" ref="S2371:S2434" si="151">(J2371/86400)+25569+(-5/24)</f>
        <v>42380.60429398148</v>
      </c>
      <c r="T2371" s="13">
        <f t="shared" si="150"/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6">
        <f t="shared" si="148"/>
        <v>3.2799999999999999E-3</v>
      </c>
      <c r="P2372">
        <f t="shared" si="149"/>
        <v>20.5</v>
      </c>
      <c r="Q2372" s="7" t="s">
        <v>8319</v>
      </c>
      <c r="R2372" s="7" t="s">
        <v>8320</v>
      </c>
      <c r="S2372" s="13">
        <f t="shared" si="151"/>
        <v>41960.980798611105</v>
      </c>
      <c r="T2372" s="13">
        <f t="shared" si="150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6">
        <f t="shared" si="148"/>
        <v>0</v>
      </c>
      <c r="P2373" t="e">
        <f t="shared" si="149"/>
        <v>#DIV/0!</v>
      </c>
      <c r="Q2373" s="7" t="s">
        <v>8319</v>
      </c>
      <c r="R2373" s="7" t="s">
        <v>8320</v>
      </c>
      <c r="S2373" s="13">
        <f t="shared" si="151"/>
        <v>42150.569398148145</v>
      </c>
      <c r="T2373" s="13">
        <f t="shared" si="150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6">
        <f t="shared" si="148"/>
        <v>3.272727272727273E-2</v>
      </c>
      <c r="P2374">
        <f t="shared" si="149"/>
        <v>30</v>
      </c>
      <c r="Q2374" s="7" t="s">
        <v>8319</v>
      </c>
      <c r="R2374" s="7" t="s">
        <v>8320</v>
      </c>
      <c r="S2374" s="13">
        <f t="shared" si="151"/>
        <v>42087.860775462956</v>
      </c>
      <c r="T2374" s="13">
        <f t="shared" si="150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6">
        <f t="shared" si="148"/>
        <v>5.8823529411764708E-5</v>
      </c>
      <c r="P2375">
        <f t="shared" si="149"/>
        <v>50</v>
      </c>
      <c r="Q2375" s="7" t="s">
        <v>8319</v>
      </c>
      <c r="R2375" s="7" t="s">
        <v>8320</v>
      </c>
      <c r="S2375" s="13">
        <f t="shared" si="151"/>
        <v>42215.453981481478</v>
      </c>
      <c r="T2375" s="13">
        <f t="shared" si="150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6">
        <f t="shared" si="148"/>
        <v>4.5454545454545455E-4</v>
      </c>
      <c r="P2376">
        <f t="shared" si="149"/>
        <v>10</v>
      </c>
      <c r="Q2376" s="7" t="s">
        <v>8319</v>
      </c>
      <c r="R2376" s="7" t="s">
        <v>8320</v>
      </c>
      <c r="S2376" s="13">
        <f t="shared" si="151"/>
        <v>42017.634953703702</v>
      </c>
      <c r="T2376" s="13">
        <f t="shared" si="150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6">
        <f t="shared" si="148"/>
        <v>0</v>
      </c>
      <c r="P2377" t="e">
        <f t="shared" si="149"/>
        <v>#DIV/0!</v>
      </c>
      <c r="Q2377" s="7" t="s">
        <v>8319</v>
      </c>
      <c r="R2377" s="7" t="s">
        <v>8320</v>
      </c>
      <c r="S2377" s="13">
        <f t="shared" si="151"/>
        <v>42592.627743055556</v>
      </c>
      <c r="T2377" s="13">
        <f t="shared" si="150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6">
        <f t="shared" si="148"/>
        <v>0.10877666666666666</v>
      </c>
      <c r="P2378">
        <f t="shared" si="149"/>
        <v>81.582499999999996</v>
      </c>
      <c r="Q2378" s="7" t="s">
        <v>8319</v>
      </c>
      <c r="R2378" s="7" t="s">
        <v>8320</v>
      </c>
      <c r="S2378" s="13">
        <f t="shared" si="151"/>
        <v>42318.717199074068</v>
      </c>
      <c r="T2378" s="13">
        <f t="shared" si="150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6">
        <f t="shared" si="148"/>
        <v>0</v>
      </c>
      <c r="P2379" t="e">
        <f t="shared" si="149"/>
        <v>#DIV/0!</v>
      </c>
      <c r="Q2379" s="7" t="s">
        <v>8319</v>
      </c>
      <c r="R2379" s="7" t="s">
        <v>8320</v>
      </c>
      <c r="S2379" s="13">
        <f t="shared" si="151"/>
        <v>42669.661840277775</v>
      </c>
      <c r="T2379" s="13">
        <f t="shared" si="150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6">
        <f t="shared" si="148"/>
        <v>0</v>
      </c>
      <c r="P2380" t="e">
        <f t="shared" si="149"/>
        <v>#DIV/0!</v>
      </c>
      <c r="Q2380" s="7" t="s">
        <v>8319</v>
      </c>
      <c r="R2380" s="7" t="s">
        <v>8320</v>
      </c>
      <c r="S2380" s="13">
        <f t="shared" si="151"/>
        <v>42212.804745370369</v>
      </c>
      <c r="T2380" s="13">
        <f t="shared" si="150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6">
        <f t="shared" si="148"/>
        <v>0</v>
      </c>
      <c r="P2381" t="e">
        <f t="shared" si="149"/>
        <v>#DIV/0!</v>
      </c>
      <c r="Q2381" s="7" t="s">
        <v>8319</v>
      </c>
      <c r="R2381" s="7" t="s">
        <v>8320</v>
      </c>
      <c r="S2381" s="13">
        <f t="shared" si="151"/>
        <v>42236.808055555557</v>
      </c>
      <c r="T2381" s="13">
        <f t="shared" si="150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6">
        <f t="shared" si="148"/>
        <v>3.6666666666666666E-3</v>
      </c>
      <c r="P2382">
        <f t="shared" si="149"/>
        <v>18.333333333333332</v>
      </c>
      <c r="Q2382" s="7" t="s">
        <v>8319</v>
      </c>
      <c r="R2382" s="7" t="s">
        <v>8320</v>
      </c>
      <c r="S2382" s="13">
        <f t="shared" si="151"/>
        <v>42248.584976851846</v>
      </c>
      <c r="T2382" s="13">
        <f t="shared" si="150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6">
        <f t="shared" si="148"/>
        <v>1.8193398957730169E-2</v>
      </c>
      <c r="P2383">
        <f t="shared" si="149"/>
        <v>224.42857142857142</v>
      </c>
      <c r="Q2383" s="7" t="s">
        <v>8319</v>
      </c>
      <c r="R2383" s="7" t="s">
        <v>8320</v>
      </c>
      <c r="S2383" s="13">
        <f t="shared" si="151"/>
        <v>42074.727407407401</v>
      </c>
      <c r="T2383" s="13">
        <f t="shared" si="150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6">
        <f t="shared" si="148"/>
        <v>2.5000000000000001E-2</v>
      </c>
      <c r="P2384">
        <f t="shared" si="149"/>
        <v>37.5</v>
      </c>
      <c r="Q2384" s="7" t="s">
        <v>8319</v>
      </c>
      <c r="R2384" s="7" t="s">
        <v>8320</v>
      </c>
      <c r="S2384" s="13">
        <f t="shared" si="151"/>
        <v>42194.979201388887</v>
      </c>
      <c r="T2384" s="13">
        <f t="shared" si="150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6">
        <f t="shared" si="148"/>
        <v>4.3499999999999997E-2</v>
      </c>
      <c r="P2385">
        <f t="shared" si="149"/>
        <v>145</v>
      </c>
      <c r="Q2385" s="7" t="s">
        <v>8319</v>
      </c>
      <c r="R2385" s="7" t="s">
        <v>8320</v>
      </c>
      <c r="S2385" s="13">
        <f t="shared" si="151"/>
        <v>42026.848460648143</v>
      </c>
      <c r="T2385" s="13">
        <f t="shared" si="150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6">
        <f t="shared" si="148"/>
        <v>8.0000000000000002E-3</v>
      </c>
      <c r="P2386">
        <f t="shared" si="149"/>
        <v>1</v>
      </c>
      <c r="Q2386" s="7" t="s">
        <v>8319</v>
      </c>
      <c r="R2386" s="7" t="s">
        <v>8320</v>
      </c>
      <c r="S2386" s="13">
        <f t="shared" si="151"/>
        <v>41926.859293981477</v>
      </c>
      <c r="T2386" s="13">
        <f t="shared" si="150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6">
        <f t="shared" si="148"/>
        <v>1.2123076923076924E-2</v>
      </c>
      <c r="P2387">
        <f t="shared" si="149"/>
        <v>112.57142857142857</v>
      </c>
      <c r="Q2387" s="7" t="s">
        <v>8319</v>
      </c>
      <c r="R2387" s="7" t="s">
        <v>8320</v>
      </c>
      <c r="S2387" s="13">
        <f t="shared" si="151"/>
        <v>42191.493425925924</v>
      </c>
      <c r="T2387" s="13">
        <f t="shared" si="150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6">
        <f t="shared" si="148"/>
        <v>0</v>
      </c>
      <c r="P2388" t="e">
        <f t="shared" si="149"/>
        <v>#DIV/0!</v>
      </c>
      <c r="Q2388" s="7" t="s">
        <v>8319</v>
      </c>
      <c r="R2388" s="7" t="s">
        <v>8320</v>
      </c>
      <c r="S2388" s="13">
        <f t="shared" si="151"/>
        <v>41954.629907407405</v>
      </c>
      <c r="T2388" s="13">
        <f t="shared" si="150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6">
        <f t="shared" si="148"/>
        <v>6.8399999999999997E-3</v>
      </c>
      <c r="P2389">
        <f t="shared" si="149"/>
        <v>342</v>
      </c>
      <c r="Q2389" s="7" t="s">
        <v>8319</v>
      </c>
      <c r="R2389" s="7" t="s">
        <v>8320</v>
      </c>
      <c r="S2389" s="13">
        <f t="shared" si="151"/>
        <v>42528.418287037035</v>
      </c>
      <c r="T2389" s="13">
        <f t="shared" si="150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6">
        <f t="shared" si="148"/>
        <v>1.2513513513513513E-2</v>
      </c>
      <c r="P2390">
        <f t="shared" si="149"/>
        <v>57.875</v>
      </c>
      <c r="Q2390" s="7" t="s">
        <v>8319</v>
      </c>
      <c r="R2390" s="7" t="s">
        <v>8320</v>
      </c>
      <c r="S2390" s="13">
        <f t="shared" si="151"/>
        <v>41989.645358796297</v>
      </c>
      <c r="T2390" s="13">
        <f t="shared" si="150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6">
        <f t="shared" si="148"/>
        <v>1.8749999999999999E-3</v>
      </c>
      <c r="P2391">
        <f t="shared" si="149"/>
        <v>30</v>
      </c>
      <c r="Q2391" s="7" t="s">
        <v>8319</v>
      </c>
      <c r="R2391" s="7" t="s">
        <v>8320</v>
      </c>
      <c r="S2391" s="13">
        <f t="shared" si="151"/>
        <v>42179.445046296292</v>
      </c>
      <c r="T2391" s="13">
        <f t="shared" si="150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6">
        <f t="shared" si="148"/>
        <v>0</v>
      </c>
      <c r="P2392" t="e">
        <f t="shared" si="149"/>
        <v>#DIV/0!</v>
      </c>
      <c r="Q2392" s="7" t="s">
        <v>8319</v>
      </c>
      <c r="R2392" s="7" t="s">
        <v>8320</v>
      </c>
      <c r="S2392" s="13">
        <f t="shared" si="151"/>
        <v>41968.053981481477</v>
      </c>
      <c r="T2392" s="13">
        <f t="shared" si="150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6">
        <f t="shared" si="148"/>
        <v>1.25E-3</v>
      </c>
      <c r="P2393">
        <f t="shared" si="149"/>
        <v>25</v>
      </c>
      <c r="Q2393" s="7" t="s">
        <v>8319</v>
      </c>
      <c r="R2393" s="7" t="s">
        <v>8320</v>
      </c>
      <c r="S2393" s="13">
        <f t="shared" si="151"/>
        <v>42064.586157407401</v>
      </c>
      <c r="T2393" s="13">
        <f t="shared" si="150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6">
        <f t="shared" si="148"/>
        <v>0</v>
      </c>
      <c r="P2394" t="e">
        <f t="shared" si="149"/>
        <v>#DIV/0!</v>
      </c>
      <c r="Q2394" s="7" t="s">
        <v>8319</v>
      </c>
      <c r="R2394" s="7" t="s">
        <v>8320</v>
      </c>
      <c r="S2394" s="13">
        <f t="shared" si="151"/>
        <v>42275.912303240737</v>
      </c>
      <c r="T2394" s="13">
        <f t="shared" si="150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6">
        <f t="shared" si="148"/>
        <v>5.0000000000000001E-4</v>
      </c>
      <c r="P2395">
        <f t="shared" si="149"/>
        <v>50</v>
      </c>
      <c r="Q2395" s="7" t="s">
        <v>8319</v>
      </c>
      <c r="R2395" s="7" t="s">
        <v>8320</v>
      </c>
      <c r="S2395" s="13">
        <f t="shared" si="151"/>
        <v>42194.440011574072</v>
      </c>
      <c r="T2395" s="13">
        <f t="shared" si="150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6">
        <f t="shared" si="148"/>
        <v>5.9999999999999995E-4</v>
      </c>
      <c r="P2396">
        <f t="shared" si="149"/>
        <v>1.5</v>
      </c>
      <c r="Q2396" s="7" t="s">
        <v>8319</v>
      </c>
      <c r="R2396" s="7" t="s">
        <v>8320</v>
      </c>
      <c r="S2396" s="13">
        <f t="shared" si="151"/>
        <v>42031.15385416666</v>
      </c>
      <c r="T2396" s="13">
        <f t="shared" si="150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6">
        <f t="shared" si="148"/>
        <v>0</v>
      </c>
      <c r="P2397" t="e">
        <f t="shared" si="149"/>
        <v>#DIV/0!</v>
      </c>
      <c r="Q2397" s="7" t="s">
        <v>8319</v>
      </c>
      <c r="R2397" s="7" t="s">
        <v>8320</v>
      </c>
      <c r="S2397" s="13">
        <f t="shared" si="151"/>
        <v>42716.913043981483</v>
      </c>
      <c r="T2397" s="13">
        <f t="shared" si="150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6">
        <f t="shared" si="148"/>
        <v>2E-3</v>
      </c>
      <c r="P2398">
        <f t="shared" si="149"/>
        <v>10</v>
      </c>
      <c r="Q2398" s="7" t="s">
        <v>8319</v>
      </c>
      <c r="R2398" s="7" t="s">
        <v>8320</v>
      </c>
      <c r="S2398" s="13">
        <f t="shared" si="151"/>
        <v>42262.640717592592</v>
      </c>
      <c r="T2398" s="13">
        <f t="shared" si="150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6">
        <f t="shared" si="148"/>
        <v>0</v>
      </c>
      <c r="P2399" t="e">
        <f t="shared" si="149"/>
        <v>#DIV/0!</v>
      </c>
      <c r="Q2399" s="7" t="s">
        <v>8319</v>
      </c>
      <c r="R2399" s="7" t="s">
        <v>8320</v>
      </c>
      <c r="S2399" s="13">
        <f t="shared" si="151"/>
        <v>41976.676574074074</v>
      </c>
      <c r="T2399" s="13">
        <f t="shared" si="150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6">
        <f t="shared" si="148"/>
        <v>0</v>
      </c>
      <c r="P2400" t="e">
        <f t="shared" si="149"/>
        <v>#DIV/0!</v>
      </c>
      <c r="Q2400" s="7" t="s">
        <v>8319</v>
      </c>
      <c r="R2400" s="7" t="s">
        <v>8320</v>
      </c>
      <c r="S2400" s="13">
        <f t="shared" si="151"/>
        <v>42157.708148148151</v>
      </c>
      <c r="T2400" s="13">
        <f t="shared" si="150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6">
        <f t="shared" si="148"/>
        <v>0</v>
      </c>
      <c r="P2401" t="e">
        <f t="shared" si="149"/>
        <v>#DIV/0!</v>
      </c>
      <c r="Q2401" s="7" t="s">
        <v>8319</v>
      </c>
      <c r="R2401" s="7" t="s">
        <v>8320</v>
      </c>
      <c r="S2401" s="13">
        <f t="shared" si="151"/>
        <v>41956.644745370366</v>
      </c>
      <c r="T2401" s="13">
        <f t="shared" si="150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6">
        <f t="shared" si="148"/>
        <v>0</v>
      </c>
      <c r="P2402" t="e">
        <f t="shared" si="149"/>
        <v>#DIV/0!</v>
      </c>
      <c r="Q2402" s="7" t="s">
        <v>8319</v>
      </c>
      <c r="R2402" s="7" t="s">
        <v>8320</v>
      </c>
      <c r="S2402" s="13">
        <f t="shared" si="151"/>
        <v>42444.059768518513</v>
      </c>
      <c r="T2402" s="13">
        <f t="shared" si="150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6">
        <f t="shared" si="148"/>
        <v>7.1785714285714283E-3</v>
      </c>
      <c r="P2403">
        <f t="shared" si="149"/>
        <v>22.333333333333332</v>
      </c>
      <c r="Q2403" s="7" t="s">
        <v>8336</v>
      </c>
      <c r="R2403" s="7" t="s">
        <v>8337</v>
      </c>
      <c r="S2403" s="13">
        <f t="shared" si="151"/>
        <v>42374.614537037036</v>
      </c>
      <c r="T2403" s="13">
        <f t="shared" si="150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6">
        <f t="shared" si="148"/>
        <v>4.3333333333333331E-3</v>
      </c>
      <c r="P2404">
        <f t="shared" si="149"/>
        <v>52</v>
      </c>
      <c r="Q2404" s="7" t="s">
        <v>8336</v>
      </c>
      <c r="R2404" s="7" t="s">
        <v>8337</v>
      </c>
      <c r="S2404" s="13">
        <f t="shared" si="151"/>
        <v>42107.47142361111</v>
      </c>
      <c r="T2404" s="13">
        <f t="shared" si="150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6">
        <f t="shared" si="148"/>
        <v>0.16833333333333333</v>
      </c>
      <c r="P2405">
        <f t="shared" si="149"/>
        <v>16.833333333333332</v>
      </c>
      <c r="Q2405" s="7" t="s">
        <v>8336</v>
      </c>
      <c r="R2405" s="7" t="s">
        <v>8337</v>
      </c>
      <c r="S2405" s="13">
        <f t="shared" si="151"/>
        <v>42399.67428240741</v>
      </c>
      <c r="T2405" s="13">
        <f t="shared" si="150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6">
        <f t="shared" si="148"/>
        <v>0</v>
      </c>
      <c r="P2406" t="e">
        <f t="shared" si="149"/>
        <v>#DIV/0!</v>
      </c>
      <c r="Q2406" s="7" t="s">
        <v>8336</v>
      </c>
      <c r="R2406" s="7" t="s">
        <v>8337</v>
      </c>
      <c r="S2406" s="13">
        <f t="shared" si="151"/>
        <v>42341.831099537034</v>
      </c>
      <c r="T2406" s="13">
        <f t="shared" si="150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6">
        <f t="shared" si="148"/>
        <v>0.22520000000000001</v>
      </c>
      <c r="P2407">
        <f t="shared" si="149"/>
        <v>56.3</v>
      </c>
      <c r="Q2407" s="7" t="s">
        <v>8336</v>
      </c>
      <c r="R2407" s="7" t="s">
        <v>8337</v>
      </c>
      <c r="S2407" s="13">
        <f t="shared" si="151"/>
        <v>42595.377025462956</v>
      </c>
      <c r="T2407" s="13">
        <f t="shared" si="150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6">
        <f t="shared" si="148"/>
        <v>0.41384615384615386</v>
      </c>
      <c r="P2408">
        <f t="shared" si="149"/>
        <v>84.0625</v>
      </c>
      <c r="Q2408" s="7" t="s">
        <v>8336</v>
      </c>
      <c r="R2408" s="7" t="s">
        <v>8337</v>
      </c>
      <c r="S2408" s="13">
        <f t="shared" si="151"/>
        <v>41982.902662037035</v>
      </c>
      <c r="T2408" s="13">
        <f t="shared" si="150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6">
        <f t="shared" si="148"/>
        <v>0.25259090909090909</v>
      </c>
      <c r="P2409">
        <f t="shared" si="149"/>
        <v>168.39393939393941</v>
      </c>
      <c r="Q2409" s="7" t="s">
        <v>8336</v>
      </c>
      <c r="R2409" s="7" t="s">
        <v>8337</v>
      </c>
      <c r="S2409" s="13">
        <f t="shared" si="151"/>
        <v>42082.367222222216</v>
      </c>
      <c r="T2409" s="13">
        <f t="shared" si="150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6">
        <f t="shared" si="148"/>
        <v>2E-3</v>
      </c>
      <c r="P2410">
        <f t="shared" si="149"/>
        <v>15</v>
      </c>
      <c r="Q2410" s="7" t="s">
        <v>8336</v>
      </c>
      <c r="R2410" s="7" t="s">
        <v>8337</v>
      </c>
      <c r="S2410" s="13">
        <f t="shared" si="151"/>
        <v>41918.93237268518</v>
      </c>
      <c r="T2410" s="13">
        <f t="shared" si="150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6">
        <f t="shared" si="148"/>
        <v>1.84E-2</v>
      </c>
      <c r="P2411">
        <f t="shared" si="149"/>
        <v>76.666666666666671</v>
      </c>
      <c r="Q2411" s="7" t="s">
        <v>8336</v>
      </c>
      <c r="R2411" s="7" t="s">
        <v>8337</v>
      </c>
      <c r="S2411" s="13">
        <f t="shared" si="151"/>
        <v>42204.667534722219</v>
      </c>
      <c r="T2411" s="13">
        <f t="shared" si="150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6">
        <f t="shared" si="148"/>
        <v>0</v>
      </c>
      <c r="P2412" t="e">
        <f t="shared" si="149"/>
        <v>#DIV/0!</v>
      </c>
      <c r="Q2412" s="7" t="s">
        <v>8336</v>
      </c>
      <c r="R2412" s="7" t="s">
        <v>8337</v>
      </c>
      <c r="S2412" s="13">
        <f t="shared" si="151"/>
        <v>42224.199942129628</v>
      </c>
      <c r="T2412" s="13">
        <f t="shared" si="150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6">
        <f t="shared" si="148"/>
        <v>6.0400000000000002E-3</v>
      </c>
      <c r="P2413">
        <f t="shared" si="149"/>
        <v>50.333333333333336</v>
      </c>
      <c r="Q2413" s="7" t="s">
        <v>8336</v>
      </c>
      <c r="R2413" s="7" t="s">
        <v>8337</v>
      </c>
      <c r="S2413" s="13">
        <f t="shared" si="151"/>
        <v>42211.524097222216</v>
      </c>
      <c r="T2413" s="13">
        <f t="shared" si="150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6">
        <f t="shared" si="148"/>
        <v>0</v>
      </c>
      <c r="P2414" t="e">
        <f t="shared" si="149"/>
        <v>#DIV/0!</v>
      </c>
      <c r="Q2414" s="7" t="s">
        <v>8336</v>
      </c>
      <c r="R2414" s="7" t="s">
        <v>8337</v>
      </c>
      <c r="S2414" s="13">
        <f t="shared" si="151"/>
        <v>42655.528622685182</v>
      </c>
      <c r="T2414" s="13">
        <f t="shared" si="150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6">
        <f t="shared" si="148"/>
        <v>8.3333333333333332E-3</v>
      </c>
      <c r="P2415">
        <f t="shared" si="149"/>
        <v>8.3333333333333339</v>
      </c>
      <c r="Q2415" s="7" t="s">
        <v>8336</v>
      </c>
      <c r="R2415" s="7" t="s">
        <v>8337</v>
      </c>
      <c r="S2415" s="13">
        <f t="shared" si="151"/>
        <v>41759.901412037034</v>
      </c>
      <c r="T2415" s="13">
        <f t="shared" si="150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6">
        <f t="shared" si="148"/>
        <v>3.0666666666666665E-2</v>
      </c>
      <c r="P2416">
        <f t="shared" si="149"/>
        <v>35.384615384615387</v>
      </c>
      <c r="Q2416" s="7" t="s">
        <v>8336</v>
      </c>
      <c r="R2416" s="7" t="s">
        <v>8337</v>
      </c>
      <c r="S2416" s="13">
        <f t="shared" si="151"/>
        <v>42198.486805555549</v>
      </c>
      <c r="T2416" s="13">
        <f t="shared" si="150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6">
        <f t="shared" si="148"/>
        <v>5.5833333333333334E-3</v>
      </c>
      <c r="P2417">
        <f t="shared" si="149"/>
        <v>55.833333333333336</v>
      </c>
      <c r="Q2417" s="7" t="s">
        <v>8336</v>
      </c>
      <c r="R2417" s="7" t="s">
        <v>8337</v>
      </c>
      <c r="S2417" s="13">
        <f t="shared" si="151"/>
        <v>42536.654467592591</v>
      </c>
      <c r="T2417" s="13">
        <f t="shared" si="150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6">
        <f t="shared" si="148"/>
        <v>2.5000000000000001E-4</v>
      </c>
      <c r="P2418">
        <f t="shared" si="149"/>
        <v>5</v>
      </c>
      <c r="Q2418" s="7" t="s">
        <v>8336</v>
      </c>
      <c r="R2418" s="7" t="s">
        <v>8337</v>
      </c>
      <c r="S2418" s="13">
        <f t="shared" si="151"/>
        <v>42019.529432870368</v>
      </c>
      <c r="T2418" s="13">
        <f t="shared" si="150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6">
        <f t="shared" si="148"/>
        <v>0</v>
      </c>
      <c r="P2419" t="e">
        <f t="shared" si="149"/>
        <v>#DIV/0!</v>
      </c>
      <c r="Q2419" s="7" t="s">
        <v>8336</v>
      </c>
      <c r="R2419" s="7" t="s">
        <v>8337</v>
      </c>
      <c r="S2419" s="13">
        <f t="shared" si="151"/>
        <v>41831.675775462958</v>
      </c>
      <c r="T2419" s="13">
        <f t="shared" si="150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6">
        <f t="shared" si="148"/>
        <v>2.0000000000000001E-4</v>
      </c>
      <c r="P2420">
        <f t="shared" si="149"/>
        <v>1</v>
      </c>
      <c r="Q2420" s="7" t="s">
        <v>8336</v>
      </c>
      <c r="R2420" s="7" t="s">
        <v>8337</v>
      </c>
      <c r="S2420" s="13">
        <f t="shared" si="151"/>
        <v>42027.648657407401</v>
      </c>
      <c r="T2420" s="13">
        <f t="shared" si="150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6">
        <f t="shared" si="148"/>
        <v>0</v>
      </c>
      <c r="P2421" t="e">
        <f t="shared" si="149"/>
        <v>#DIV/0!</v>
      </c>
      <c r="Q2421" s="7" t="s">
        <v>8336</v>
      </c>
      <c r="R2421" s="7" t="s">
        <v>8337</v>
      </c>
      <c r="S2421" s="13">
        <f t="shared" si="151"/>
        <v>41993.529965277776</v>
      </c>
      <c r="T2421" s="13">
        <f t="shared" si="150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6">
        <f t="shared" si="148"/>
        <v>0.14825133372851215</v>
      </c>
      <c r="P2422">
        <f t="shared" si="149"/>
        <v>69.472222222222229</v>
      </c>
      <c r="Q2422" s="7" t="s">
        <v>8336</v>
      </c>
      <c r="R2422" s="7" t="s">
        <v>8337</v>
      </c>
      <c r="S2422" s="13">
        <f t="shared" si="151"/>
        <v>41892.820543981477</v>
      </c>
      <c r="T2422" s="13">
        <f t="shared" si="150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6">
        <f t="shared" si="148"/>
        <v>1.6666666666666666E-4</v>
      </c>
      <c r="P2423">
        <f t="shared" si="149"/>
        <v>1</v>
      </c>
      <c r="Q2423" s="7" t="s">
        <v>8336</v>
      </c>
      <c r="R2423" s="7" t="s">
        <v>8337</v>
      </c>
      <c r="S2423" s="13">
        <f t="shared" si="151"/>
        <v>42026.479120370372</v>
      </c>
      <c r="T2423" s="13">
        <f t="shared" si="150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6">
        <f t="shared" si="148"/>
        <v>2E-3</v>
      </c>
      <c r="P2424">
        <f t="shared" si="149"/>
        <v>1</v>
      </c>
      <c r="Q2424" s="7" t="s">
        <v>8336</v>
      </c>
      <c r="R2424" s="7" t="s">
        <v>8337</v>
      </c>
      <c r="S2424" s="13">
        <f t="shared" si="151"/>
        <v>42044.516620370363</v>
      </c>
      <c r="T2424" s="13">
        <f t="shared" si="150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6">
        <f t="shared" si="148"/>
        <v>1.3333333333333334E-4</v>
      </c>
      <c r="P2425">
        <f t="shared" si="149"/>
        <v>8</v>
      </c>
      <c r="Q2425" s="7" t="s">
        <v>8336</v>
      </c>
      <c r="R2425" s="7" t="s">
        <v>8337</v>
      </c>
      <c r="S2425" s="13">
        <f t="shared" si="151"/>
        <v>41974.496412037035</v>
      </c>
      <c r="T2425" s="13">
        <f t="shared" si="150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6">
        <f t="shared" si="148"/>
        <v>1.24E-2</v>
      </c>
      <c r="P2426">
        <f t="shared" si="149"/>
        <v>34.444444444444443</v>
      </c>
      <c r="Q2426" s="7" t="s">
        <v>8336</v>
      </c>
      <c r="R2426" s="7" t="s">
        <v>8337</v>
      </c>
      <c r="S2426" s="13">
        <f t="shared" si="151"/>
        <v>41909.684120370366</v>
      </c>
      <c r="T2426" s="13">
        <f t="shared" si="150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6">
        <f t="shared" si="148"/>
        <v>2.8571428571428574E-4</v>
      </c>
      <c r="P2427">
        <f t="shared" si="149"/>
        <v>1</v>
      </c>
      <c r="Q2427" s="7" t="s">
        <v>8336</v>
      </c>
      <c r="R2427" s="7" t="s">
        <v>8337</v>
      </c>
      <c r="S2427" s="13">
        <f t="shared" si="151"/>
        <v>42502.705428240741</v>
      </c>
      <c r="T2427" s="13">
        <f t="shared" si="150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6">
        <f t="shared" si="148"/>
        <v>0</v>
      </c>
      <c r="P2428" t="e">
        <f t="shared" si="149"/>
        <v>#DIV/0!</v>
      </c>
      <c r="Q2428" s="7" t="s">
        <v>8336</v>
      </c>
      <c r="R2428" s="7" t="s">
        <v>8337</v>
      </c>
      <c r="S2428" s="13">
        <f t="shared" si="151"/>
        <v>42163.961712962962</v>
      </c>
      <c r="T2428" s="13">
        <f t="shared" si="150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6">
        <f t="shared" si="148"/>
        <v>2.0000000000000002E-5</v>
      </c>
      <c r="P2429">
        <f t="shared" si="149"/>
        <v>1</v>
      </c>
      <c r="Q2429" s="7" t="s">
        <v>8336</v>
      </c>
      <c r="R2429" s="7" t="s">
        <v>8337</v>
      </c>
      <c r="S2429" s="13">
        <f t="shared" si="151"/>
        <v>42412.110335648147</v>
      </c>
      <c r="T2429" s="13">
        <f t="shared" si="150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6">
        <f t="shared" si="148"/>
        <v>2.8571428571428571E-5</v>
      </c>
      <c r="P2430">
        <f t="shared" si="149"/>
        <v>1</v>
      </c>
      <c r="Q2430" s="7" t="s">
        <v>8336</v>
      </c>
      <c r="R2430" s="7" t="s">
        <v>8337</v>
      </c>
      <c r="S2430" s="13">
        <f t="shared" si="151"/>
        <v>42045.575821759259</v>
      </c>
      <c r="T2430" s="13">
        <f t="shared" si="150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6">
        <f t="shared" si="148"/>
        <v>1.4321428571428572E-2</v>
      </c>
      <c r="P2431">
        <f t="shared" si="149"/>
        <v>501.25</v>
      </c>
      <c r="Q2431" s="7" t="s">
        <v>8336</v>
      </c>
      <c r="R2431" s="7" t="s">
        <v>8337</v>
      </c>
      <c r="S2431" s="13">
        <f t="shared" si="151"/>
        <v>42734.670902777776</v>
      </c>
      <c r="T2431" s="13">
        <f t="shared" si="150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6">
        <f t="shared" si="148"/>
        <v>7.0000000000000001E-3</v>
      </c>
      <c r="P2432">
        <f t="shared" si="149"/>
        <v>10.5</v>
      </c>
      <c r="Q2432" s="7" t="s">
        <v>8336</v>
      </c>
      <c r="R2432" s="7" t="s">
        <v>8337</v>
      </c>
      <c r="S2432" s="13">
        <f t="shared" si="151"/>
        <v>42381.922499999993</v>
      </c>
      <c r="T2432" s="13">
        <f t="shared" si="150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6">
        <f t="shared" si="148"/>
        <v>2.0000000000000002E-5</v>
      </c>
      <c r="P2433">
        <f t="shared" si="149"/>
        <v>1</v>
      </c>
      <c r="Q2433" s="7" t="s">
        <v>8336</v>
      </c>
      <c r="R2433" s="7" t="s">
        <v>8337</v>
      </c>
      <c r="S2433" s="13">
        <f t="shared" si="151"/>
        <v>42488.891354166662</v>
      </c>
      <c r="T2433" s="13">
        <f t="shared" si="150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6">
        <f t="shared" ref="O2434:O2497" si="152">E2434/D2434</f>
        <v>1.4285714285714287E-4</v>
      </c>
      <c r="P2434">
        <f t="shared" ref="P2434:P2497" si="153">E2434/L2434</f>
        <v>1</v>
      </c>
      <c r="Q2434" s="7" t="s">
        <v>8336</v>
      </c>
      <c r="R2434" s="7" t="s">
        <v>8337</v>
      </c>
      <c r="S2434" s="13">
        <f t="shared" si="151"/>
        <v>42041.010381944441</v>
      </c>
      <c r="T2434" s="13">
        <f t="shared" ref="T2434:T2497" si="154">(I2434/86400)+25569+(-5/24)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6">
        <f t="shared" si="152"/>
        <v>0</v>
      </c>
      <c r="P2435" t="e">
        <f t="shared" si="153"/>
        <v>#DIV/0!</v>
      </c>
      <c r="Q2435" s="7" t="s">
        <v>8336</v>
      </c>
      <c r="R2435" s="7" t="s">
        <v>8337</v>
      </c>
      <c r="S2435" s="13">
        <f t="shared" ref="S2435:S2498" si="155">(J2435/86400)+25569+(-5/24)</f>
        <v>42397.691469907404</v>
      </c>
      <c r="T2435" s="13">
        <f t="shared" si="154"/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6">
        <f t="shared" si="152"/>
        <v>1.2999999999999999E-3</v>
      </c>
      <c r="P2436">
        <f t="shared" si="153"/>
        <v>13</v>
      </c>
      <c r="Q2436" s="7" t="s">
        <v>8336</v>
      </c>
      <c r="R2436" s="7" t="s">
        <v>8337</v>
      </c>
      <c r="S2436" s="13">
        <f t="shared" si="155"/>
        <v>42179.977708333332</v>
      </c>
      <c r="T2436" s="13">
        <f t="shared" si="154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6">
        <f t="shared" si="152"/>
        <v>4.8960000000000002E-3</v>
      </c>
      <c r="P2437">
        <f t="shared" si="153"/>
        <v>306</v>
      </c>
      <c r="Q2437" s="7" t="s">
        <v>8336</v>
      </c>
      <c r="R2437" s="7" t="s">
        <v>8337</v>
      </c>
      <c r="S2437" s="13">
        <f t="shared" si="155"/>
        <v>42252.069282407407</v>
      </c>
      <c r="T2437" s="13">
        <f t="shared" si="154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6">
        <f t="shared" si="152"/>
        <v>3.8461538461538462E-4</v>
      </c>
      <c r="P2438">
        <f t="shared" si="153"/>
        <v>22.5</v>
      </c>
      <c r="Q2438" s="7" t="s">
        <v>8336</v>
      </c>
      <c r="R2438" s="7" t="s">
        <v>8337</v>
      </c>
      <c r="S2438" s="13">
        <f t="shared" si="155"/>
        <v>42338.407060185178</v>
      </c>
      <c r="T2438" s="13">
        <f t="shared" si="154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6">
        <f t="shared" si="152"/>
        <v>0</v>
      </c>
      <c r="P2439" t="e">
        <f t="shared" si="153"/>
        <v>#DIV/0!</v>
      </c>
      <c r="Q2439" s="7" t="s">
        <v>8336</v>
      </c>
      <c r="R2439" s="7" t="s">
        <v>8337</v>
      </c>
      <c r="S2439" s="13">
        <f t="shared" si="155"/>
        <v>42031.756805555553</v>
      </c>
      <c r="T2439" s="13">
        <f t="shared" si="154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6">
        <f t="shared" si="152"/>
        <v>3.3333333333333335E-3</v>
      </c>
      <c r="P2440">
        <f t="shared" si="153"/>
        <v>50</v>
      </c>
      <c r="Q2440" s="7" t="s">
        <v>8336</v>
      </c>
      <c r="R2440" s="7" t="s">
        <v>8337</v>
      </c>
      <c r="S2440" s="13">
        <f t="shared" si="155"/>
        <v>42285.706736111104</v>
      </c>
      <c r="T2440" s="13">
        <f t="shared" si="154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6">
        <f t="shared" si="152"/>
        <v>0</v>
      </c>
      <c r="P2441" t="e">
        <f t="shared" si="153"/>
        <v>#DIV/0!</v>
      </c>
      <c r="Q2441" s="7" t="s">
        <v>8336</v>
      </c>
      <c r="R2441" s="7" t="s">
        <v>8337</v>
      </c>
      <c r="S2441" s="13">
        <f t="shared" si="155"/>
        <v>42265.610289351847</v>
      </c>
      <c r="T2441" s="13">
        <f t="shared" si="154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6">
        <f t="shared" si="152"/>
        <v>2E-3</v>
      </c>
      <c r="P2442">
        <f t="shared" si="153"/>
        <v>5</v>
      </c>
      <c r="Q2442" s="7" t="s">
        <v>8336</v>
      </c>
      <c r="R2442" s="7" t="s">
        <v>8337</v>
      </c>
      <c r="S2442" s="13">
        <f t="shared" si="155"/>
        <v>42383.691122685188</v>
      </c>
      <c r="T2442" s="13">
        <f t="shared" si="154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6">
        <f t="shared" si="152"/>
        <v>1.0788</v>
      </c>
      <c r="P2443">
        <f t="shared" si="153"/>
        <v>74.22935779816514</v>
      </c>
      <c r="Q2443" s="7" t="s">
        <v>8336</v>
      </c>
      <c r="R2443" s="7" t="s">
        <v>8352</v>
      </c>
      <c r="S2443" s="13">
        <f t="shared" si="155"/>
        <v>42186.917291666665</v>
      </c>
      <c r="T2443" s="13">
        <f t="shared" si="154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6">
        <f t="shared" si="152"/>
        <v>1.2594166666666666</v>
      </c>
      <c r="P2444">
        <f t="shared" si="153"/>
        <v>81.252688172043008</v>
      </c>
      <c r="Q2444" s="7" t="s">
        <v>8336</v>
      </c>
      <c r="R2444" s="7" t="s">
        <v>8352</v>
      </c>
      <c r="S2444" s="13">
        <f t="shared" si="155"/>
        <v>42052.458657407406</v>
      </c>
      <c r="T2444" s="13">
        <f t="shared" si="154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6">
        <f t="shared" si="152"/>
        <v>2.0251494999999999</v>
      </c>
      <c r="P2445">
        <f t="shared" si="153"/>
        <v>130.23469453376205</v>
      </c>
      <c r="Q2445" s="7" t="s">
        <v>8336</v>
      </c>
      <c r="R2445" s="7" t="s">
        <v>8352</v>
      </c>
      <c r="S2445" s="13">
        <f t="shared" si="155"/>
        <v>41836.416921296295</v>
      </c>
      <c r="T2445" s="13">
        <f t="shared" si="154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6">
        <f t="shared" si="152"/>
        <v>1.0860000000000001</v>
      </c>
      <c r="P2446">
        <f t="shared" si="153"/>
        <v>53.409836065573771</v>
      </c>
      <c r="Q2446" s="7" t="s">
        <v>8336</v>
      </c>
      <c r="R2446" s="7" t="s">
        <v>8352</v>
      </c>
      <c r="S2446" s="13">
        <f t="shared" si="155"/>
        <v>42485.54619212963</v>
      </c>
      <c r="T2446" s="13">
        <f t="shared" si="154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6">
        <f t="shared" si="152"/>
        <v>1.728</v>
      </c>
      <c r="P2447">
        <f t="shared" si="153"/>
        <v>75.130434782608702</v>
      </c>
      <c r="Q2447" s="7" t="s">
        <v>8336</v>
      </c>
      <c r="R2447" s="7" t="s">
        <v>8352</v>
      </c>
      <c r="S2447" s="13">
        <f t="shared" si="155"/>
        <v>42242.981724537036</v>
      </c>
      <c r="T2447" s="13">
        <f t="shared" si="154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6">
        <f t="shared" si="152"/>
        <v>1.6798</v>
      </c>
      <c r="P2448">
        <f t="shared" si="153"/>
        <v>75.666666666666671</v>
      </c>
      <c r="Q2448" s="7" t="s">
        <v>8336</v>
      </c>
      <c r="R2448" s="7" t="s">
        <v>8352</v>
      </c>
      <c r="S2448" s="13">
        <f t="shared" si="155"/>
        <v>42670.394340277773</v>
      </c>
      <c r="T2448" s="13">
        <f t="shared" si="154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6">
        <f t="shared" si="152"/>
        <v>4.2720000000000002</v>
      </c>
      <c r="P2449">
        <f t="shared" si="153"/>
        <v>31.691394658753708</v>
      </c>
      <c r="Q2449" s="7" t="s">
        <v>8336</v>
      </c>
      <c r="R2449" s="7" t="s">
        <v>8352</v>
      </c>
      <c r="S2449" s="13">
        <f t="shared" si="155"/>
        <v>42654.26149305555</v>
      </c>
      <c r="T2449" s="13">
        <f t="shared" si="154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6">
        <f t="shared" si="152"/>
        <v>1.075</v>
      </c>
      <c r="P2450">
        <f t="shared" si="153"/>
        <v>47.777777777777779</v>
      </c>
      <c r="Q2450" s="7" t="s">
        <v>8336</v>
      </c>
      <c r="R2450" s="7" t="s">
        <v>8352</v>
      </c>
      <c r="S2450" s="13">
        <f t="shared" si="155"/>
        <v>42607.107789351845</v>
      </c>
      <c r="T2450" s="13">
        <f t="shared" si="154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6">
        <f t="shared" si="152"/>
        <v>1.08</v>
      </c>
      <c r="P2451">
        <f t="shared" si="153"/>
        <v>90</v>
      </c>
      <c r="Q2451" s="7" t="s">
        <v>8336</v>
      </c>
      <c r="R2451" s="7" t="s">
        <v>8352</v>
      </c>
      <c r="S2451" s="13">
        <f t="shared" si="155"/>
        <v>41942.934201388889</v>
      </c>
      <c r="T2451" s="13">
        <f t="shared" si="154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6">
        <f t="shared" si="152"/>
        <v>1.0153353333333335</v>
      </c>
      <c r="P2452">
        <f t="shared" si="153"/>
        <v>149.31401960784314</v>
      </c>
      <c r="Q2452" s="7" t="s">
        <v>8336</v>
      </c>
      <c r="R2452" s="7" t="s">
        <v>8352</v>
      </c>
      <c r="S2452" s="13">
        <f t="shared" si="155"/>
        <v>41901.864074074074</v>
      </c>
      <c r="T2452" s="13">
        <f t="shared" si="154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6">
        <f t="shared" si="152"/>
        <v>1.1545000000000001</v>
      </c>
      <c r="P2453">
        <f t="shared" si="153"/>
        <v>62.06989247311828</v>
      </c>
      <c r="Q2453" s="7" t="s">
        <v>8336</v>
      </c>
      <c r="R2453" s="7" t="s">
        <v>8352</v>
      </c>
      <c r="S2453" s="13">
        <f t="shared" si="155"/>
        <v>42779.700115740743</v>
      </c>
      <c r="T2453" s="13">
        <f t="shared" si="154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6">
        <f t="shared" si="152"/>
        <v>1.335</v>
      </c>
      <c r="P2454">
        <f t="shared" si="153"/>
        <v>53.4</v>
      </c>
      <c r="Q2454" s="7" t="s">
        <v>8336</v>
      </c>
      <c r="R2454" s="7" t="s">
        <v>8352</v>
      </c>
      <c r="S2454" s="13">
        <f t="shared" si="155"/>
        <v>42338.635416666664</v>
      </c>
      <c r="T2454" s="13">
        <f t="shared" si="154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6">
        <f t="shared" si="152"/>
        <v>1.5469999999999999</v>
      </c>
      <c r="P2455">
        <f t="shared" si="153"/>
        <v>69.268656716417908</v>
      </c>
      <c r="Q2455" s="7" t="s">
        <v>8336</v>
      </c>
      <c r="R2455" s="7" t="s">
        <v>8352</v>
      </c>
      <c r="S2455" s="13">
        <f t="shared" si="155"/>
        <v>42738.483900462961</v>
      </c>
      <c r="T2455" s="13">
        <f t="shared" si="154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6">
        <f t="shared" si="152"/>
        <v>1.0084571428571429</v>
      </c>
      <c r="P2456">
        <f t="shared" si="153"/>
        <v>271.50769230769231</v>
      </c>
      <c r="Q2456" s="7" t="s">
        <v>8336</v>
      </c>
      <c r="R2456" s="7" t="s">
        <v>8352</v>
      </c>
      <c r="S2456" s="13">
        <f t="shared" si="155"/>
        <v>42769.993148148147</v>
      </c>
      <c r="T2456" s="13">
        <f t="shared" si="154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6">
        <f t="shared" si="152"/>
        <v>1.82</v>
      </c>
      <c r="P2457">
        <f t="shared" si="153"/>
        <v>34.125</v>
      </c>
      <c r="Q2457" s="7" t="s">
        <v>8336</v>
      </c>
      <c r="R2457" s="7" t="s">
        <v>8352</v>
      </c>
      <c r="S2457" s="13">
        <f t="shared" si="155"/>
        <v>42452.573495370372</v>
      </c>
      <c r="T2457" s="13">
        <f t="shared" si="154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6">
        <f t="shared" si="152"/>
        <v>1.8086666666666666</v>
      </c>
      <c r="P2458">
        <f t="shared" si="153"/>
        <v>40.492537313432834</v>
      </c>
      <c r="Q2458" s="7" t="s">
        <v>8336</v>
      </c>
      <c r="R2458" s="7" t="s">
        <v>8352</v>
      </c>
      <c r="S2458" s="13">
        <f t="shared" si="155"/>
        <v>42761.752766203703</v>
      </c>
      <c r="T2458" s="13">
        <f t="shared" si="154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6">
        <f t="shared" si="152"/>
        <v>1.0230434782608695</v>
      </c>
      <c r="P2459">
        <f t="shared" si="153"/>
        <v>189.75806451612902</v>
      </c>
      <c r="Q2459" s="7" t="s">
        <v>8336</v>
      </c>
      <c r="R2459" s="7" t="s">
        <v>8352</v>
      </c>
      <c r="S2459" s="13">
        <f t="shared" si="155"/>
        <v>42423.394166666665</v>
      </c>
      <c r="T2459" s="13">
        <f t="shared" si="154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6">
        <f t="shared" si="152"/>
        <v>1.1017999999999999</v>
      </c>
      <c r="P2460">
        <f t="shared" si="153"/>
        <v>68.862499999999997</v>
      </c>
      <c r="Q2460" s="7" t="s">
        <v>8336</v>
      </c>
      <c r="R2460" s="7" t="s">
        <v>8352</v>
      </c>
      <c r="S2460" s="13">
        <f t="shared" si="155"/>
        <v>42495.663402777776</v>
      </c>
      <c r="T2460" s="13">
        <f t="shared" si="154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6">
        <f t="shared" si="152"/>
        <v>1.0225</v>
      </c>
      <c r="P2461">
        <f t="shared" si="153"/>
        <v>108.77659574468085</v>
      </c>
      <c r="Q2461" s="7" t="s">
        <v>8336</v>
      </c>
      <c r="R2461" s="7" t="s">
        <v>8352</v>
      </c>
      <c r="S2461" s="13">
        <f t="shared" si="155"/>
        <v>42407.429224537038</v>
      </c>
      <c r="T2461" s="13">
        <f t="shared" si="154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6">
        <f t="shared" si="152"/>
        <v>1.0078823529411765</v>
      </c>
      <c r="P2462">
        <f t="shared" si="153"/>
        <v>125.98529411764706</v>
      </c>
      <c r="Q2462" s="7" t="s">
        <v>8336</v>
      </c>
      <c r="R2462" s="7" t="s">
        <v>8352</v>
      </c>
      <c r="S2462" s="13">
        <f t="shared" si="155"/>
        <v>42703.978784722225</v>
      </c>
      <c r="T2462" s="13">
        <f t="shared" si="154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6">
        <f t="shared" si="152"/>
        <v>1.038</v>
      </c>
      <c r="P2463">
        <f t="shared" si="153"/>
        <v>90.523255813953483</v>
      </c>
      <c r="Q2463" s="7" t="s">
        <v>8325</v>
      </c>
      <c r="R2463" s="7" t="s">
        <v>8329</v>
      </c>
      <c r="S2463" s="13">
        <f t="shared" si="155"/>
        <v>40783.804363425923</v>
      </c>
      <c r="T2463" s="13">
        <f t="shared" si="154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6">
        <f t="shared" si="152"/>
        <v>1.1070833333333334</v>
      </c>
      <c r="P2464">
        <f t="shared" si="153"/>
        <v>28.880434782608695</v>
      </c>
      <c r="Q2464" s="7" t="s">
        <v>8325</v>
      </c>
      <c r="R2464" s="7" t="s">
        <v>8329</v>
      </c>
      <c r="S2464" s="13">
        <f t="shared" si="155"/>
        <v>41088.977962962963</v>
      </c>
      <c r="T2464" s="13">
        <f t="shared" si="154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6">
        <f t="shared" si="152"/>
        <v>1.1625000000000001</v>
      </c>
      <c r="P2465">
        <f t="shared" si="153"/>
        <v>31</v>
      </c>
      <c r="Q2465" s="7" t="s">
        <v>8325</v>
      </c>
      <c r="R2465" s="7" t="s">
        <v>8329</v>
      </c>
      <c r="S2465" s="13">
        <f t="shared" si="155"/>
        <v>41340.903067129628</v>
      </c>
      <c r="T2465" s="13">
        <f t="shared" si="154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6">
        <f t="shared" si="152"/>
        <v>1.111</v>
      </c>
      <c r="P2466">
        <f t="shared" si="153"/>
        <v>51.674418604651166</v>
      </c>
      <c r="Q2466" s="7" t="s">
        <v>8325</v>
      </c>
      <c r="R2466" s="7" t="s">
        <v>8329</v>
      </c>
      <c r="S2466" s="13">
        <f t="shared" si="155"/>
        <v>42248.692094907405</v>
      </c>
      <c r="T2466" s="13">
        <f t="shared" si="154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6">
        <f t="shared" si="152"/>
        <v>1.8014285714285714</v>
      </c>
      <c r="P2467">
        <f t="shared" si="153"/>
        <v>26.270833333333332</v>
      </c>
      <c r="Q2467" s="7" t="s">
        <v>8325</v>
      </c>
      <c r="R2467" s="7" t="s">
        <v>8329</v>
      </c>
      <c r="S2467" s="13">
        <f t="shared" si="155"/>
        <v>41145.510972222219</v>
      </c>
      <c r="T2467" s="13">
        <f t="shared" si="154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6">
        <f t="shared" si="152"/>
        <v>1</v>
      </c>
      <c r="P2468">
        <f t="shared" si="153"/>
        <v>48.07692307692308</v>
      </c>
      <c r="Q2468" s="7" t="s">
        <v>8325</v>
      </c>
      <c r="R2468" s="7" t="s">
        <v>8329</v>
      </c>
      <c r="S2468" s="13">
        <f t="shared" si="155"/>
        <v>41372.894131944442</v>
      </c>
      <c r="T2468" s="13">
        <f t="shared" si="154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6">
        <f t="shared" si="152"/>
        <v>1.1850000000000001</v>
      </c>
      <c r="P2469">
        <f t="shared" si="153"/>
        <v>27.558139534883722</v>
      </c>
      <c r="Q2469" s="7" t="s">
        <v>8325</v>
      </c>
      <c r="R2469" s="7" t="s">
        <v>8329</v>
      </c>
      <c r="S2469" s="13">
        <f t="shared" si="155"/>
        <v>41025.665868055556</v>
      </c>
      <c r="T2469" s="13">
        <f t="shared" si="154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6">
        <f t="shared" si="152"/>
        <v>1.0721700000000001</v>
      </c>
      <c r="P2470">
        <f t="shared" si="153"/>
        <v>36.97137931034483</v>
      </c>
      <c r="Q2470" s="7" t="s">
        <v>8325</v>
      </c>
      <c r="R2470" s="7" t="s">
        <v>8329</v>
      </c>
      <c r="S2470" s="13">
        <f t="shared" si="155"/>
        <v>41173.945844907408</v>
      </c>
      <c r="T2470" s="13">
        <f t="shared" si="154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6">
        <f t="shared" si="152"/>
        <v>1.1366666666666667</v>
      </c>
      <c r="P2471">
        <f t="shared" si="153"/>
        <v>29.021276595744681</v>
      </c>
      <c r="Q2471" s="7" t="s">
        <v>8325</v>
      </c>
      <c r="R2471" s="7" t="s">
        <v>8329</v>
      </c>
      <c r="S2471" s="13">
        <f t="shared" si="155"/>
        <v>40557.221400462957</v>
      </c>
      <c r="T2471" s="13">
        <f t="shared" si="154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6">
        <f t="shared" si="152"/>
        <v>1.0316400000000001</v>
      </c>
      <c r="P2472">
        <f t="shared" si="153"/>
        <v>28.65666666666667</v>
      </c>
      <c r="Q2472" s="7" t="s">
        <v>8325</v>
      </c>
      <c r="R2472" s="7" t="s">
        <v>8329</v>
      </c>
      <c r="S2472" s="13">
        <f t="shared" si="155"/>
        <v>41022.866377314815</v>
      </c>
      <c r="T2472" s="13">
        <f t="shared" si="154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6">
        <f t="shared" si="152"/>
        <v>1.28</v>
      </c>
      <c r="P2473">
        <f t="shared" si="153"/>
        <v>37.647058823529413</v>
      </c>
      <c r="Q2473" s="7" t="s">
        <v>8325</v>
      </c>
      <c r="R2473" s="7" t="s">
        <v>8329</v>
      </c>
      <c r="S2473" s="13">
        <f t="shared" si="155"/>
        <v>40893.784629629627</v>
      </c>
      <c r="T2473" s="13">
        <f t="shared" si="154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6">
        <f t="shared" si="152"/>
        <v>1.3576026666666667</v>
      </c>
      <c r="P2474">
        <f t="shared" si="153"/>
        <v>97.904038461538462</v>
      </c>
      <c r="Q2474" s="7" t="s">
        <v>8325</v>
      </c>
      <c r="R2474" s="7" t="s">
        <v>8329</v>
      </c>
      <c r="S2474" s="13">
        <f t="shared" si="155"/>
        <v>40353.907175925924</v>
      </c>
      <c r="T2474" s="13">
        <f t="shared" si="154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6">
        <f t="shared" si="152"/>
        <v>1</v>
      </c>
      <c r="P2475">
        <f t="shared" si="153"/>
        <v>42.553191489361701</v>
      </c>
      <c r="Q2475" s="7" t="s">
        <v>8325</v>
      </c>
      <c r="R2475" s="7" t="s">
        <v>8329</v>
      </c>
      <c r="S2475" s="13">
        <f t="shared" si="155"/>
        <v>41193.540150462963</v>
      </c>
      <c r="T2475" s="13">
        <f t="shared" si="154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6">
        <f t="shared" si="152"/>
        <v>1.0000360000000001</v>
      </c>
      <c r="P2476">
        <f t="shared" si="153"/>
        <v>131.58368421052631</v>
      </c>
      <c r="Q2476" s="7" t="s">
        <v>8325</v>
      </c>
      <c r="R2476" s="7" t="s">
        <v>8329</v>
      </c>
      <c r="S2476" s="13">
        <f t="shared" si="155"/>
        <v>40416.80296296296</v>
      </c>
      <c r="T2476" s="13">
        <f t="shared" si="154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6">
        <f t="shared" si="152"/>
        <v>1.0471999999999999</v>
      </c>
      <c r="P2477">
        <f t="shared" si="153"/>
        <v>32.320987654320987</v>
      </c>
      <c r="Q2477" s="7" t="s">
        <v>8325</v>
      </c>
      <c r="R2477" s="7" t="s">
        <v>8329</v>
      </c>
      <c r="S2477" s="13">
        <f t="shared" si="155"/>
        <v>40310.079340277771</v>
      </c>
      <c r="T2477" s="13">
        <f t="shared" si="154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6">
        <f t="shared" si="152"/>
        <v>1.050225</v>
      </c>
      <c r="P2478">
        <f t="shared" si="153"/>
        <v>61.103999999999999</v>
      </c>
      <c r="Q2478" s="7" t="s">
        <v>8325</v>
      </c>
      <c r="R2478" s="7" t="s">
        <v>8329</v>
      </c>
      <c r="S2478" s="13">
        <f t="shared" si="155"/>
        <v>41913.120023148142</v>
      </c>
      <c r="T2478" s="13">
        <f t="shared" si="154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6">
        <f t="shared" si="152"/>
        <v>1.7133333333333334</v>
      </c>
      <c r="P2479">
        <f t="shared" si="153"/>
        <v>31.341463414634145</v>
      </c>
      <c r="Q2479" s="7" t="s">
        <v>8325</v>
      </c>
      <c r="R2479" s="7" t="s">
        <v>8329</v>
      </c>
      <c r="S2479" s="13">
        <f t="shared" si="155"/>
        <v>41088.483159722222</v>
      </c>
      <c r="T2479" s="13">
        <f t="shared" si="154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6">
        <f t="shared" si="152"/>
        <v>1.2749999999999999</v>
      </c>
      <c r="P2480">
        <f t="shared" si="153"/>
        <v>129.1139240506329</v>
      </c>
      <c r="Q2480" s="7" t="s">
        <v>8325</v>
      </c>
      <c r="R2480" s="7" t="s">
        <v>8329</v>
      </c>
      <c r="S2480" s="13">
        <f t="shared" si="155"/>
        <v>41257.742048611108</v>
      </c>
      <c r="T2480" s="13">
        <f t="shared" si="154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6">
        <f t="shared" si="152"/>
        <v>1.3344333333333334</v>
      </c>
      <c r="P2481">
        <f t="shared" si="153"/>
        <v>25.020624999999999</v>
      </c>
      <c r="Q2481" s="7" t="s">
        <v>8325</v>
      </c>
      <c r="R2481" s="7" t="s">
        <v>8329</v>
      </c>
      <c r="S2481" s="13">
        <f t="shared" si="155"/>
        <v>41107.518449074072</v>
      </c>
      <c r="T2481" s="13">
        <f t="shared" si="154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6">
        <f t="shared" si="152"/>
        <v>1</v>
      </c>
      <c r="P2482">
        <f t="shared" si="153"/>
        <v>250</v>
      </c>
      <c r="Q2482" s="7" t="s">
        <v>8325</v>
      </c>
      <c r="R2482" s="7" t="s">
        <v>8329</v>
      </c>
      <c r="S2482" s="13">
        <f t="shared" si="155"/>
        <v>42227.727824074071</v>
      </c>
      <c r="T2482" s="13">
        <f t="shared" si="154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6">
        <f t="shared" si="152"/>
        <v>1.1291099999999998</v>
      </c>
      <c r="P2483">
        <f t="shared" si="153"/>
        <v>47.541473684210523</v>
      </c>
      <c r="Q2483" s="7" t="s">
        <v>8325</v>
      </c>
      <c r="R2483" s="7" t="s">
        <v>8329</v>
      </c>
      <c r="S2483" s="13">
        <f t="shared" si="155"/>
        <v>40999.437592592592</v>
      </c>
      <c r="T2483" s="13">
        <f t="shared" si="154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6">
        <f t="shared" si="152"/>
        <v>1.0009999999999999</v>
      </c>
      <c r="P2484">
        <f t="shared" si="153"/>
        <v>40.04</v>
      </c>
      <c r="Q2484" s="7" t="s">
        <v>8325</v>
      </c>
      <c r="R2484" s="7" t="s">
        <v>8329</v>
      </c>
      <c r="S2484" s="13">
        <f t="shared" si="155"/>
        <v>40711.573877314811</v>
      </c>
      <c r="T2484" s="13">
        <f t="shared" si="154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6">
        <f t="shared" si="152"/>
        <v>1.1372727272727272</v>
      </c>
      <c r="P2485">
        <f t="shared" si="153"/>
        <v>65.84210526315789</v>
      </c>
      <c r="Q2485" s="7" t="s">
        <v>8325</v>
      </c>
      <c r="R2485" s="7" t="s">
        <v>8329</v>
      </c>
      <c r="S2485" s="13">
        <f t="shared" si="155"/>
        <v>40970.541701388887</v>
      </c>
      <c r="T2485" s="13">
        <f t="shared" si="154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6">
        <f t="shared" si="152"/>
        <v>1.1931742857142855</v>
      </c>
      <c r="P2486">
        <f t="shared" si="153"/>
        <v>46.401222222222216</v>
      </c>
      <c r="Q2486" s="7" t="s">
        <v>8325</v>
      </c>
      <c r="R2486" s="7" t="s">
        <v>8329</v>
      </c>
      <c r="S2486" s="13">
        <f t="shared" si="155"/>
        <v>40771.708368055552</v>
      </c>
      <c r="T2486" s="13">
        <f t="shared" si="154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6">
        <f t="shared" si="152"/>
        <v>1.0325</v>
      </c>
      <c r="P2487">
        <f t="shared" si="153"/>
        <v>50.365853658536587</v>
      </c>
      <c r="Q2487" s="7" t="s">
        <v>8325</v>
      </c>
      <c r="R2487" s="7" t="s">
        <v>8329</v>
      </c>
      <c r="S2487" s="13">
        <f t="shared" si="155"/>
        <v>40793.790266203701</v>
      </c>
      <c r="T2487" s="13">
        <f t="shared" si="154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6">
        <f t="shared" si="152"/>
        <v>2.6566666666666667</v>
      </c>
      <c r="P2488">
        <f t="shared" si="153"/>
        <v>26.566666666666666</v>
      </c>
      <c r="Q2488" s="7" t="s">
        <v>8325</v>
      </c>
      <c r="R2488" s="7" t="s">
        <v>8329</v>
      </c>
      <c r="S2488" s="13">
        <f t="shared" si="155"/>
        <v>40991.499722222223</v>
      </c>
      <c r="T2488" s="13">
        <f t="shared" si="154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6">
        <f t="shared" si="152"/>
        <v>1.0005066666666667</v>
      </c>
      <c r="P2489">
        <f t="shared" si="153"/>
        <v>39.493684210526318</v>
      </c>
      <c r="Q2489" s="7" t="s">
        <v>8325</v>
      </c>
      <c r="R2489" s="7" t="s">
        <v>8329</v>
      </c>
      <c r="S2489" s="13">
        <f t="shared" si="155"/>
        <v>41025.874965277777</v>
      </c>
      <c r="T2489" s="13">
        <f t="shared" si="154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6">
        <f t="shared" si="152"/>
        <v>1.0669999999999999</v>
      </c>
      <c r="P2490">
        <f t="shared" si="153"/>
        <v>49.246153846153845</v>
      </c>
      <c r="Q2490" s="7" t="s">
        <v>8325</v>
      </c>
      <c r="R2490" s="7" t="s">
        <v>8329</v>
      </c>
      <c r="S2490" s="13">
        <f t="shared" si="155"/>
        <v>40833.424861111111</v>
      </c>
      <c r="T2490" s="13">
        <f t="shared" si="154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6">
        <f t="shared" si="152"/>
        <v>1.3367142857142857</v>
      </c>
      <c r="P2491">
        <f t="shared" si="153"/>
        <v>62.38</v>
      </c>
      <c r="Q2491" s="7" t="s">
        <v>8325</v>
      </c>
      <c r="R2491" s="7" t="s">
        <v>8329</v>
      </c>
      <c r="S2491" s="13">
        <f t="shared" si="155"/>
        <v>41373.481932870367</v>
      </c>
      <c r="T2491" s="13">
        <f t="shared" si="154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6">
        <f t="shared" si="152"/>
        <v>1.214</v>
      </c>
      <c r="P2492">
        <f t="shared" si="153"/>
        <v>37.9375</v>
      </c>
      <c r="Q2492" s="7" t="s">
        <v>8325</v>
      </c>
      <c r="R2492" s="7" t="s">
        <v>8329</v>
      </c>
      <c r="S2492" s="13">
        <f t="shared" si="155"/>
        <v>41023.01939814815</v>
      </c>
      <c r="T2492" s="13">
        <f t="shared" si="154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6">
        <f t="shared" si="152"/>
        <v>1.032</v>
      </c>
      <c r="P2493">
        <f t="shared" si="153"/>
        <v>51.6</v>
      </c>
      <c r="Q2493" s="7" t="s">
        <v>8325</v>
      </c>
      <c r="R2493" s="7" t="s">
        <v>8329</v>
      </c>
      <c r="S2493" s="13">
        <f t="shared" si="155"/>
        <v>40542.630949074075</v>
      </c>
      <c r="T2493" s="13">
        <f t="shared" si="154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6">
        <f t="shared" si="152"/>
        <v>1.25</v>
      </c>
      <c r="P2494">
        <f t="shared" si="153"/>
        <v>27.777777777777779</v>
      </c>
      <c r="Q2494" s="7" t="s">
        <v>8325</v>
      </c>
      <c r="R2494" s="7" t="s">
        <v>8329</v>
      </c>
      <c r="S2494" s="13">
        <f t="shared" si="155"/>
        <v>41024.777638888889</v>
      </c>
      <c r="T2494" s="13">
        <f t="shared" si="154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6">
        <f t="shared" si="152"/>
        <v>1.2869999999999999</v>
      </c>
      <c r="P2495">
        <f t="shared" si="153"/>
        <v>99.382239382239376</v>
      </c>
      <c r="Q2495" s="7" t="s">
        <v>8325</v>
      </c>
      <c r="R2495" s="7" t="s">
        <v>8329</v>
      </c>
      <c r="S2495" s="13">
        <f t="shared" si="155"/>
        <v>41347.959953703699</v>
      </c>
      <c r="T2495" s="13">
        <f t="shared" si="154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6">
        <f t="shared" si="152"/>
        <v>1.0100533333333332</v>
      </c>
      <c r="P2496">
        <f t="shared" si="153"/>
        <v>38.848205128205123</v>
      </c>
      <c r="Q2496" s="7" t="s">
        <v>8325</v>
      </c>
      <c r="R2496" s="7" t="s">
        <v>8329</v>
      </c>
      <c r="S2496" s="13">
        <f t="shared" si="155"/>
        <v>41022.436851851853</v>
      </c>
      <c r="T2496" s="13">
        <f t="shared" si="154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6">
        <f t="shared" si="152"/>
        <v>1.2753666666666665</v>
      </c>
      <c r="P2497">
        <f t="shared" si="153"/>
        <v>45.548809523809524</v>
      </c>
      <c r="Q2497" s="7" t="s">
        <v>8325</v>
      </c>
      <c r="R2497" s="7" t="s">
        <v>8329</v>
      </c>
      <c r="S2497" s="13">
        <f t="shared" si="155"/>
        <v>41036.738136574073</v>
      </c>
      <c r="T2497" s="13">
        <f t="shared" si="154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6">
        <f t="shared" ref="O2498:O2561" si="156">E2498/D2498</f>
        <v>1</v>
      </c>
      <c r="P2498">
        <f t="shared" ref="P2498:P2561" si="157">E2498/L2498</f>
        <v>600</v>
      </c>
      <c r="Q2498" s="7" t="s">
        <v>8325</v>
      </c>
      <c r="R2498" s="7" t="s">
        <v>8329</v>
      </c>
      <c r="S2498" s="13">
        <f t="shared" si="155"/>
        <v>41327.788101851846</v>
      </c>
      <c r="T2498" s="13">
        <f t="shared" ref="T2498:T2561" si="158">(I2498/86400)+25569+(-5/24)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6">
        <f t="shared" si="156"/>
        <v>1.127715</v>
      </c>
      <c r="P2499">
        <f t="shared" si="157"/>
        <v>80.551071428571419</v>
      </c>
      <c r="Q2499" s="7" t="s">
        <v>8325</v>
      </c>
      <c r="R2499" s="7" t="s">
        <v>8329</v>
      </c>
      <c r="S2499" s="13">
        <f t="shared" ref="S2499:S2562" si="159">(J2499/86400)+25569+(-5/24)</f>
        <v>40730.670578703699</v>
      </c>
      <c r="T2499" s="13">
        <f t="shared" si="158"/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6">
        <f t="shared" si="156"/>
        <v>1.056</v>
      </c>
      <c r="P2500">
        <f t="shared" si="157"/>
        <v>52.8</v>
      </c>
      <c r="Q2500" s="7" t="s">
        <v>8325</v>
      </c>
      <c r="R2500" s="7" t="s">
        <v>8329</v>
      </c>
      <c r="S2500" s="13">
        <f t="shared" si="159"/>
        <v>42017.759108796294</v>
      </c>
      <c r="T2500" s="13">
        <f t="shared" si="158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6">
        <f t="shared" si="156"/>
        <v>2.0262500000000001</v>
      </c>
      <c r="P2501">
        <f t="shared" si="157"/>
        <v>47.676470588235297</v>
      </c>
      <c r="Q2501" s="7" t="s">
        <v>8325</v>
      </c>
      <c r="R2501" s="7" t="s">
        <v>8329</v>
      </c>
      <c r="S2501" s="13">
        <f t="shared" si="159"/>
        <v>41226.440243055556</v>
      </c>
      <c r="T2501" s="13">
        <f t="shared" si="158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6">
        <f t="shared" si="156"/>
        <v>1.1333333333333333</v>
      </c>
      <c r="P2502">
        <f t="shared" si="157"/>
        <v>23.448275862068964</v>
      </c>
      <c r="Q2502" s="7" t="s">
        <v>8325</v>
      </c>
      <c r="R2502" s="7" t="s">
        <v>8329</v>
      </c>
      <c r="S2502" s="13">
        <f t="shared" si="159"/>
        <v>41053.564525462956</v>
      </c>
      <c r="T2502" s="13">
        <f t="shared" si="158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6">
        <f t="shared" si="156"/>
        <v>2.5545454545454545E-2</v>
      </c>
      <c r="P2503">
        <f t="shared" si="157"/>
        <v>40.142857142857146</v>
      </c>
      <c r="Q2503" s="7" t="s">
        <v>8336</v>
      </c>
      <c r="R2503" s="7" t="s">
        <v>8353</v>
      </c>
      <c r="S2503" s="13">
        <f t="shared" si="159"/>
        <v>42244.568333333336</v>
      </c>
      <c r="T2503" s="13">
        <f t="shared" si="158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6">
        <f t="shared" si="156"/>
        <v>7.8181818181818181E-4</v>
      </c>
      <c r="P2504">
        <f t="shared" si="157"/>
        <v>17.2</v>
      </c>
      <c r="Q2504" s="7" t="s">
        <v>8336</v>
      </c>
      <c r="R2504" s="7" t="s">
        <v>8353</v>
      </c>
      <c r="S2504" s="13">
        <f t="shared" si="159"/>
        <v>41858.617106481477</v>
      </c>
      <c r="T2504" s="13">
        <f t="shared" si="158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6">
        <f t="shared" si="156"/>
        <v>0</v>
      </c>
      <c r="P2505" t="e">
        <f t="shared" si="157"/>
        <v>#DIV/0!</v>
      </c>
      <c r="Q2505" s="7" t="s">
        <v>8336</v>
      </c>
      <c r="R2505" s="7" t="s">
        <v>8353</v>
      </c>
      <c r="S2505" s="13">
        <f t="shared" si="159"/>
        <v>42498.691064814811</v>
      </c>
      <c r="T2505" s="13">
        <f t="shared" si="158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6">
        <f t="shared" si="156"/>
        <v>0</v>
      </c>
      <c r="P2506" t="e">
        <f t="shared" si="157"/>
        <v>#DIV/0!</v>
      </c>
      <c r="Q2506" s="7" t="s">
        <v>8336</v>
      </c>
      <c r="R2506" s="7" t="s">
        <v>8353</v>
      </c>
      <c r="S2506" s="13">
        <f t="shared" si="159"/>
        <v>41927.807106481479</v>
      </c>
      <c r="T2506" s="13">
        <f t="shared" si="158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6">
        <f t="shared" si="156"/>
        <v>0</v>
      </c>
      <c r="P2507" t="e">
        <f t="shared" si="157"/>
        <v>#DIV/0!</v>
      </c>
      <c r="Q2507" s="7" t="s">
        <v>8336</v>
      </c>
      <c r="R2507" s="7" t="s">
        <v>8353</v>
      </c>
      <c r="S2507" s="13">
        <f t="shared" si="159"/>
        <v>42046.847407407404</v>
      </c>
      <c r="T2507" s="13">
        <f t="shared" si="158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6">
        <f t="shared" si="156"/>
        <v>6.0000000000000001E-3</v>
      </c>
      <c r="P2508">
        <f t="shared" si="157"/>
        <v>15</v>
      </c>
      <c r="Q2508" s="7" t="s">
        <v>8336</v>
      </c>
      <c r="R2508" s="7" t="s">
        <v>8353</v>
      </c>
      <c r="S2508" s="13">
        <f t="shared" si="159"/>
        <v>42258.088761574072</v>
      </c>
      <c r="T2508" s="13">
        <f t="shared" si="158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6">
        <f t="shared" si="156"/>
        <v>0</v>
      </c>
      <c r="P2509" t="e">
        <f t="shared" si="157"/>
        <v>#DIV/0!</v>
      </c>
      <c r="Q2509" s="7" t="s">
        <v>8336</v>
      </c>
      <c r="R2509" s="7" t="s">
        <v>8353</v>
      </c>
      <c r="S2509" s="13">
        <f t="shared" si="159"/>
        <v>42104.864629629628</v>
      </c>
      <c r="T2509" s="13">
        <f t="shared" si="158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6">
        <f t="shared" si="156"/>
        <v>0</v>
      </c>
      <c r="P2510" t="e">
        <f t="shared" si="157"/>
        <v>#DIV/0!</v>
      </c>
      <c r="Q2510" s="7" t="s">
        <v>8336</v>
      </c>
      <c r="R2510" s="7" t="s">
        <v>8353</v>
      </c>
      <c r="S2510" s="13">
        <f t="shared" si="159"/>
        <v>41835.743449074071</v>
      </c>
      <c r="T2510" s="13">
        <f t="shared" si="158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6">
        <f t="shared" si="156"/>
        <v>1.0526315789473684E-2</v>
      </c>
      <c r="P2511">
        <f t="shared" si="157"/>
        <v>35.714285714285715</v>
      </c>
      <c r="Q2511" s="7" t="s">
        <v>8336</v>
      </c>
      <c r="R2511" s="7" t="s">
        <v>8353</v>
      </c>
      <c r="S2511" s="13">
        <f t="shared" si="159"/>
        <v>42058.601261574069</v>
      </c>
      <c r="T2511" s="13">
        <f t="shared" si="158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6">
        <f t="shared" si="156"/>
        <v>1.5E-3</v>
      </c>
      <c r="P2512">
        <f t="shared" si="157"/>
        <v>37.5</v>
      </c>
      <c r="Q2512" s="7" t="s">
        <v>8336</v>
      </c>
      <c r="R2512" s="7" t="s">
        <v>8353</v>
      </c>
      <c r="S2512" s="13">
        <f t="shared" si="159"/>
        <v>42078.789027777777</v>
      </c>
      <c r="T2512" s="13">
        <f t="shared" si="158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6">
        <f t="shared" si="156"/>
        <v>0</v>
      </c>
      <c r="P2513" t="e">
        <f t="shared" si="157"/>
        <v>#DIV/0!</v>
      </c>
      <c r="Q2513" s="7" t="s">
        <v>8336</v>
      </c>
      <c r="R2513" s="7" t="s">
        <v>8353</v>
      </c>
      <c r="S2513" s="13">
        <f t="shared" si="159"/>
        <v>42371.238576388881</v>
      </c>
      <c r="T2513" s="13">
        <f t="shared" si="158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6">
        <f t="shared" si="156"/>
        <v>0</v>
      </c>
      <c r="P2514" t="e">
        <f t="shared" si="157"/>
        <v>#DIV/0!</v>
      </c>
      <c r="Q2514" s="7" t="s">
        <v>8336</v>
      </c>
      <c r="R2514" s="7" t="s">
        <v>8353</v>
      </c>
      <c r="S2514" s="13">
        <f t="shared" si="159"/>
        <v>41971.668530092589</v>
      </c>
      <c r="T2514" s="13">
        <f t="shared" si="158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6">
        <f t="shared" si="156"/>
        <v>0</v>
      </c>
      <c r="P2515" t="e">
        <f t="shared" si="157"/>
        <v>#DIV/0!</v>
      </c>
      <c r="Q2515" s="7" t="s">
        <v>8336</v>
      </c>
      <c r="R2515" s="7" t="s">
        <v>8353</v>
      </c>
      <c r="S2515" s="13">
        <f t="shared" si="159"/>
        <v>42731.798483796294</v>
      </c>
      <c r="T2515" s="13">
        <f t="shared" si="158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6">
        <f t="shared" si="156"/>
        <v>1.7500000000000002E-2</v>
      </c>
      <c r="P2516">
        <f t="shared" si="157"/>
        <v>52.5</v>
      </c>
      <c r="Q2516" s="7" t="s">
        <v>8336</v>
      </c>
      <c r="R2516" s="7" t="s">
        <v>8353</v>
      </c>
      <c r="S2516" s="13">
        <f t="shared" si="159"/>
        <v>41854.181446759256</v>
      </c>
      <c r="T2516" s="13">
        <f t="shared" si="158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6">
        <f t="shared" si="156"/>
        <v>0.186</v>
      </c>
      <c r="P2517">
        <f t="shared" si="157"/>
        <v>77.5</v>
      </c>
      <c r="Q2517" s="7" t="s">
        <v>8336</v>
      </c>
      <c r="R2517" s="7" t="s">
        <v>8353</v>
      </c>
      <c r="S2517" s="13">
        <f t="shared" si="159"/>
        <v>42027.63140046296</v>
      </c>
      <c r="T2517" s="13">
        <f t="shared" si="158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6">
        <f t="shared" si="156"/>
        <v>0</v>
      </c>
      <c r="P2518" t="e">
        <f t="shared" si="157"/>
        <v>#DIV/0!</v>
      </c>
      <c r="Q2518" s="7" t="s">
        <v>8336</v>
      </c>
      <c r="R2518" s="7" t="s">
        <v>8353</v>
      </c>
      <c r="S2518" s="13">
        <f t="shared" si="159"/>
        <v>41942.445046296292</v>
      </c>
      <c r="T2518" s="13">
        <f t="shared" si="158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6">
        <f t="shared" si="156"/>
        <v>9.8166666666666666E-2</v>
      </c>
      <c r="P2519">
        <f t="shared" si="157"/>
        <v>53.545454545454547</v>
      </c>
      <c r="Q2519" s="7" t="s">
        <v>8336</v>
      </c>
      <c r="R2519" s="7" t="s">
        <v>8353</v>
      </c>
      <c r="S2519" s="13">
        <f t="shared" si="159"/>
        <v>42052.594097222223</v>
      </c>
      <c r="T2519" s="13">
        <f t="shared" si="158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6">
        <f t="shared" si="156"/>
        <v>0</v>
      </c>
      <c r="P2520" t="e">
        <f t="shared" si="157"/>
        <v>#DIV/0!</v>
      </c>
      <c r="Q2520" s="7" t="s">
        <v>8336</v>
      </c>
      <c r="R2520" s="7" t="s">
        <v>8353</v>
      </c>
      <c r="S2520" s="13">
        <f t="shared" si="159"/>
        <v>41926.472546296296</v>
      </c>
      <c r="T2520" s="13">
        <f t="shared" si="158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6">
        <f t="shared" si="156"/>
        <v>4.3333333333333331E-4</v>
      </c>
      <c r="P2521">
        <f t="shared" si="157"/>
        <v>16.25</v>
      </c>
      <c r="Q2521" s="7" t="s">
        <v>8336</v>
      </c>
      <c r="R2521" s="7" t="s">
        <v>8353</v>
      </c>
      <c r="S2521" s="13">
        <f t="shared" si="159"/>
        <v>41808.946805555555</v>
      </c>
      <c r="T2521" s="13">
        <f t="shared" si="158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6">
        <f t="shared" si="156"/>
        <v>0</v>
      </c>
      <c r="P2522" t="e">
        <f t="shared" si="157"/>
        <v>#DIV/0!</v>
      </c>
      <c r="Q2522" s="7" t="s">
        <v>8336</v>
      </c>
      <c r="R2522" s="7" t="s">
        <v>8353</v>
      </c>
      <c r="S2522" s="13">
        <f t="shared" si="159"/>
        <v>42612.392187500001</v>
      </c>
      <c r="T2522" s="13">
        <f t="shared" si="158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6">
        <f t="shared" si="156"/>
        <v>1.0948792000000001</v>
      </c>
      <c r="P2523">
        <f t="shared" si="157"/>
        <v>103.68174242424243</v>
      </c>
      <c r="Q2523" s="7" t="s">
        <v>8325</v>
      </c>
      <c r="R2523" s="7" t="s">
        <v>8354</v>
      </c>
      <c r="S2523" s="13">
        <f t="shared" si="159"/>
        <v>42269.75950231481</v>
      </c>
      <c r="T2523" s="13">
        <f t="shared" si="158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6">
        <f t="shared" si="156"/>
        <v>1</v>
      </c>
      <c r="P2524">
        <f t="shared" si="157"/>
        <v>185.18518518518519</v>
      </c>
      <c r="Q2524" s="7" t="s">
        <v>8325</v>
      </c>
      <c r="R2524" s="7" t="s">
        <v>8354</v>
      </c>
      <c r="S2524" s="13">
        <f t="shared" si="159"/>
        <v>42460.365277777775</v>
      </c>
      <c r="T2524" s="13">
        <f t="shared" si="158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6">
        <f t="shared" si="156"/>
        <v>1.5644444444444445</v>
      </c>
      <c r="P2525">
        <f t="shared" si="157"/>
        <v>54.153846153846153</v>
      </c>
      <c r="Q2525" s="7" t="s">
        <v>8325</v>
      </c>
      <c r="R2525" s="7" t="s">
        <v>8354</v>
      </c>
      <c r="S2525" s="13">
        <f t="shared" si="159"/>
        <v>41930.767268518517</v>
      </c>
      <c r="T2525" s="13">
        <f t="shared" si="158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6">
        <f t="shared" si="156"/>
        <v>1.016</v>
      </c>
      <c r="P2526">
        <f t="shared" si="157"/>
        <v>177.2093023255814</v>
      </c>
      <c r="Q2526" s="7" t="s">
        <v>8325</v>
      </c>
      <c r="R2526" s="7" t="s">
        <v>8354</v>
      </c>
      <c r="S2526" s="13">
        <f t="shared" si="159"/>
        <v>41961.599039351851</v>
      </c>
      <c r="T2526" s="13">
        <f t="shared" si="158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6">
        <f t="shared" si="156"/>
        <v>1.00325</v>
      </c>
      <c r="P2527">
        <f t="shared" si="157"/>
        <v>100.325</v>
      </c>
      <c r="Q2527" s="7" t="s">
        <v>8325</v>
      </c>
      <c r="R2527" s="7" t="s">
        <v>8354</v>
      </c>
      <c r="S2527" s="13">
        <f t="shared" si="159"/>
        <v>41058.636238425919</v>
      </c>
      <c r="T2527" s="13">
        <f t="shared" si="158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6">
        <f t="shared" si="156"/>
        <v>1.1294999999999999</v>
      </c>
      <c r="P2528">
        <f t="shared" si="157"/>
        <v>136.90909090909091</v>
      </c>
      <c r="Q2528" s="7" t="s">
        <v>8325</v>
      </c>
      <c r="R2528" s="7" t="s">
        <v>8354</v>
      </c>
      <c r="S2528" s="13">
        <f t="shared" si="159"/>
        <v>41952.882800925923</v>
      </c>
      <c r="T2528" s="13">
        <f t="shared" si="158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6">
        <f t="shared" si="156"/>
        <v>1.02125</v>
      </c>
      <c r="P2529">
        <f t="shared" si="157"/>
        <v>57.535211267605632</v>
      </c>
      <c r="Q2529" s="7" t="s">
        <v>8325</v>
      </c>
      <c r="R2529" s="7" t="s">
        <v>8354</v>
      </c>
      <c r="S2529" s="13">
        <f t="shared" si="159"/>
        <v>41546.542719907404</v>
      </c>
      <c r="T2529" s="13">
        <f t="shared" si="158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6">
        <f t="shared" si="156"/>
        <v>1.0724974999999999</v>
      </c>
      <c r="P2530">
        <f t="shared" si="157"/>
        <v>52.962839506172834</v>
      </c>
      <c r="Q2530" s="7" t="s">
        <v>8325</v>
      </c>
      <c r="R2530" s="7" t="s">
        <v>8354</v>
      </c>
      <c r="S2530" s="13">
        <f t="shared" si="159"/>
        <v>42217.626192129632</v>
      </c>
      <c r="T2530" s="13">
        <f t="shared" si="158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6">
        <f t="shared" si="156"/>
        <v>1.0428333333333333</v>
      </c>
      <c r="P2531">
        <f t="shared" si="157"/>
        <v>82.328947368421055</v>
      </c>
      <c r="Q2531" s="7" t="s">
        <v>8325</v>
      </c>
      <c r="R2531" s="7" t="s">
        <v>8354</v>
      </c>
      <c r="S2531" s="13">
        <f t="shared" si="159"/>
        <v>40947.872395833328</v>
      </c>
      <c r="T2531" s="13">
        <f t="shared" si="158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6">
        <f t="shared" si="156"/>
        <v>1</v>
      </c>
      <c r="P2532">
        <f t="shared" si="157"/>
        <v>135.41666666666666</v>
      </c>
      <c r="Q2532" s="7" t="s">
        <v>8325</v>
      </c>
      <c r="R2532" s="7" t="s">
        <v>8354</v>
      </c>
      <c r="S2532" s="13">
        <f t="shared" si="159"/>
        <v>42081.656307870369</v>
      </c>
      <c r="T2532" s="13">
        <f t="shared" si="158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6">
        <f t="shared" si="156"/>
        <v>1.004</v>
      </c>
      <c r="P2533">
        <f t="shared" si="157"/>
        <v>74.06557377049181</v>
      </c>
      <c r="Q2533" s="7" t="s">
        <v>8325</v>
      </c>
      <c r="R2533" s="7" t="s">
        <v>8354</v>
      </c>
      <c r="S2533" s="13">
        <f t="shared" si="159"/>
        <v>42208.471689814811</v>
      </c>
      <c r="T2533" s="13">
        <f t="shared" si="158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6">
        <f t="shared" si="156"/>
        <v>1.26125</v>
      </c>
      <c r="P2534">
        <f t="shared" si="157"/>
        <v>84.083333333333329</v>
      </c>
      <c r="Q2534" s="7" t="s">
        <v>8325</v>
      </c>
      <c r="R2534" s="7" t="s">
        <v>8354</v>
      </c>
      <c r="S2534" s="13">
        <f t="shared" si="159"/>
        <v>41107.640810185185</v>
      </c>
      <c r="T2534" s="13">
        <f t="shared" si="158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6">
        <f t="shared" si="156"/>
        <v>1.1066666666666667</v>
      </c>
      <c r="P2535">
        <f t="shared" si="157"/>
        <v>61.029411764705884</v>
      </c>
      <c r="Q2535" s="7" t="s">
        <v>8325</v>
      </c>
      <c r="R2535" s="7" t="s">
        <v>8354</v>
      </c>
      <c r="S2535" s="13">
        <f t="shared" si="159"/>
        <v>41304.542951388888</v>
      </c>
      <c r="T2535" s="13">
        <f t="shared" si="158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6">
        <f t="shared" si="156"/>
        <v>1.05</v>
      </c>
      <c r="P2536">
        <f t="shared" si="157"/>
        <v>150</v>
      </c>
      <c r="Q2536" s="7" t="s">
        <v>8325</v>
      </c>
      <c r="R2536" s="7" t="s">
        <v>8354</v>
      </c>
      <c r="S2536" s="13">
        <f t="shared" si="159"/>
        <v>40127.492037037031</v>
      </c>
      <c r="T2536" s="13">
        <f t="shared" si="158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6">
        <f t="shared" si="156"/>
        <v>1.03775</v>
      </c>
      <c r="P2537">
        <f t="shared" si="157"/>
        <v>266.08974358974359</v>
      </c>
      <c r="Q2537" s="7" t="s">
        <v>8325</v>
      </c>
      <c r="R2537" s="7" t="s">
        <v>8354</v>
      </c>
      <c r="S2537" s="13">
        <f t="shared" si="159"/>
        <v>41943.582696759258</v>
      </c>
      <c r="T2537" s="13">
        <f t="shared" si="158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6">
        <f t="shared" si="156"/>
        <v>1.1599999999999999</v>
      </c>
      <c r="P2538">
        <f t="shared" si="157"/>
        <v>7.25</v>
      </c>
      <c r="Q2538" s="7" t="s">
        <v>8325</v>
      </c>
      <c r="R2538" s="7" t="s">
        <v>8354</v>
      </c>
      <c r="S2538" s="13">
        <f t="shared" si="159"/>
        <v>41463.89775462963</v>
      </c>
      <c r="T2538" s="13">
        <f t="shared" si="158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6">
        <f t="shared" si="156"/>
        <v>1.1000000000000001</v>
      </c>
      <c r="P2539">
        <f t="shared" si="157"/>
        <v>100</v>
      </c>
      <c r="Q2539" s="7" t="s">
        <v>8325</v>
      </c>
      <c r="R2539" s="7" t="s">
        <v>8354</v>
      </c>
      <c r="S2539" s="13">
        <f t="shared" si="159"/>
        <v>40696.440451388888</v>
      </c>
      <c r="T2539" s="13">
        <f t="shared" si="158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6">
        <f t="shared" si="156"/>
        <v>1.130176111111111</v>
      </c>
      <c r="P2540">
        <f t="shared" si="157"/>
        <v>109.96308108108107</v>
      </c>
      <c r="Q2540" s="7" t="s">
        <v>8325</v>
      </c>
      <c r="R2540" s="7" t="s">
        <v>8354</v>
      </c>
      <c r="S2540" s="13">
        <f t="shared" si="159"/>
        <v>41298.301631944443</v>
      </c>
      <c r="T2540" s="13">
        <f t="shared" si="158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6">
        <f t="shared" si="156"/>
        <v>1.0024999999999999</v>
      </c>
      <c r="P2541">
        <f t="shared" si="157"/>
        <v>169.91525423728814</v>
      </c>
      <c r="Q2541" s="7" t="s">
        <v>8325</v>
      </c>
      <c r="R2541" s="7" t="s">
        <v>8354</v>
      </c>
      <c r="S2541" s="13">
        <f t="shared" si="159"/>
        <v>41977.693888888891</v>
      </c>
      <c r="T2541" s="13">
        <f t="shared" si="158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6">
        <f t="shared" si="156"/>
        <v>1.034</v>
      </c>
      <c r="P2542">
        <f t="shared" si="157"/>
        <v>95.740740740740748</v>
      </c>
      <c r="Q2542" s="7" t="s">
        <v>8325</v>
      </c>
      <c r="R2542" s="7" t="s">
        <v>8354</v>
      </c>
      <c r="S2542" s="13">
        <f t="shared" si="159"/>
        <v>40785.466678240737</v>
      </c>
      <c r="T2542" s="13">
        <f t="shared" si="158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6">
        <f t="shared" si="156"/>
        <v>1.0702857142857143</v>
      </c>
      <c r="P2543">
        <f t="shared" si="157"/>
        <v>59.460317460317462</v>
      </c>
      <c r="Q2543" s="7" t="s">
        <v>8325</v>
      </c>
      <c r="R2543" s="7" t="s">
        <v>8354</v>
      </c>
      <c r="S2543" s="13">
        <f t="shared" si="159"/>
        <v>41483.240949074076</v>
      </c>
      <c r="T2543" s="13">
        <f t="shared" si="158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6">
        <f t="shared" si="156"/>
        <v>1.0357142857142858</v>
      </c>
      <c r="P2544">
        <f t="shared" si="157"/>
        <v>55.769230769230766</v>
      </c>
      <c r="Q2544" s="7" t="s">
        <v>8325</v>
      </c>
      <c r="R2544" s="7" t="s">
        <v>8354</v>
      </c>
      <c r="S2544" s="13">
        <f t="shared" si="159"/>
        <v>41509.218252314815</v>
      </c>
      <c r="T2544" s="13">
        <f t="shared" si="158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6">
        <f t="shared" si="156"/>
        <v>1.5640000000000001</v>
      </c>
      <c r="P2545">
        <f t="shared" si="157"/>
        <v>30.076923076923077</v>
      </c>
      <c r="Q2545" s="7" t="s">
        <v>8325</v>
      </c>
      <c r="R2545" s="7" t="s">
        <v>8354</v>
      </c>
      <c r="S2545" s="13">
        <f t="shared" si="159"/>
        <v>40513.899282407401</v>
      </c>
      <c r="T2545" s="13">
        <f t="shared" si="158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6">
        <f t="shared" si="156"/>
        <v>1.0082</v>
      </c>
      <c r="P2546">
        <f t="shared" si="157"/>
        <v>88.438596491228068</v>
      </c>
      <c r="Q2546" s="7" t="s">
        <v>8325</v>
      </c>
      <c r="R2546" s="7" t="s">
        <v>8354</v>
      </c>
      <c r="S2546" s="13">
        <f t="shared" si="159"/>
        <v>41068.3121412037</v>
      </c>
      <c r="T2546" s="13">
        <f t="shared" si="158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6">
        <f t="shared" si="156"/>
        <v>1.9530000000000001</v>
      </c>
      <c r="P2547">
        <f t="shared" si="157"/>
        <v>64.032786885245898</v>
      </c>
      <c r="Q2547" s="7" t="s">
        <v>8325</v>
      </c>
      <c r="R2547" s="7" t="s">
        <v>8354</v>
      </c>
      <c r="S2547" s="13">
        <f t="shared" si="159"/>
        <v>42026.929837962962</v>
      </c>
      <c r="T2547" s="13">
        <f t="shared" si="158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6">
        <f t="shared" si="156"/>
        <v>1.1171428571428572</v>
      </c>
      <c r="P2548">
        <f t="shared" si="157"/>
        <v>60.153846153846153</v>
      </c>
      <c r="Q2548" s="7" t="s">
        <v>8325</v>
      </c>
      <c r="R2548" s="7" t="s">
        <v>8354</v>
      </c>
      <c r="S2548" s="13">
        <f t="shared" si="159"/>
        <v>41524.650219907409</v>
      </c>
      <c r="T2548" s="13">
        <f t="shared" si="158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6">
        <f t="shared" si="156"/>
        <v>1.1985454545454546</v>
      </c>
      <c r="P2549">
        <f t="shared" si="157"/>
        <v>49.194029850746269</v>
      </c>
      <c r="Q2549" s="7" t="s">
        <v>8325</v>
      </c>
      <c r="R2549" s="7" t="s">
        <v>8354</v>
      </c>
      <c r="S2549" s="13">
        <f t="shared" si="159"/>
        <v>40973.564849537033</v>
      </c>
      <c r="T2549" s="13">
        <f t="shared" si="158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6">
        <f t="shared" si="156"/>
        <v>1.0185</v>
      </c>
      <c r="P2550">
        <f t="shared" si="157"/>
        <v>165.16216216216216</v>
      </c>
      <c r="Q2550" s="7" t="s">
        <v>8325</v>
      </c>
      <c r="R2550" s="7" t="s">
        <v>8354</v>
      </c>
      <c r="S2550" s="13">
        <f t="shared" si="159"/>
        <v>42618.417094907403</v>
      </c>
      <c r="T2550" s="13">
        <f t="shared" si="158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6">
        <f t="shared" si="156"/>
        <v>1.0280254777070064</v>
      </c>
      <c r="P2551">
        <f t="shared" si="157"/>
        <v>43.621621621621621</v>
      </c>
      <c r="Q2551" s="7" t="s">
        <v>8325</v>
      </c>
      <c r="R2551" s="7" t="s">
        <v>8354</v>
      </c>
      <c r="S2551" s="13">
        <f t="shared" si="159"/>
        <v>41390.549421296295</v>
      </c>
      <c r="T2551" s="13">
        <f t="shared" si="158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6">
        <f t="shared" si="156"/>
        <v>1.0084615384615385</v>
      </c>
      <c r="P2552">
        <f t="shared" si="157"/>
        <v>43.7</v>
      </c>
      <c r="Q2552" s="7" t="s">
        <v>8325</v>
      </c>
      <c r="R2552" s="7" t="s">
        <v>8354</v>
      </c>
      <c r="S2552" s="13">
        <f t="shared" si="159"/>
        <v>42228.425995370366</v>
      </c>
      <c r="T2552" s="13">
        <f t="shared" si="158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6">
        <f t="shared" si="156"/>
        <v>1.0273469387755103</v>
      </c>
      <c r="P2553">
        <f t="shared" si="157"/>
        <v>67.419642857142861</v>
      </c>
      <c r="Q2553" s="7" t="s">
        <v>8325</v>
      </c>
      <c r="R2553" s="7" t="s">
        <v>8354</v>
      </c>
      <c r="S2553" s="13">
        <f t="shared" si="159"/>
        <v>40961.043807870366</v>
      </c>
      <c r="T2553" s="13">
        <f t="shared" si="158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6">
        <f t="shared" si="156"/>
        <v>1.0649999999999999</v>
      </c>
      <c r="P2554">
        <f t="shared" si="157"/>
        <v>177.5</v>
      </c>
      <c r="Q2554" s="7" t="s">
        <v>8325</v>
      </c>
      <c r="R2554" s="7" t="s">
        <v>8354</v>
      </c>
      <c r="S2554" s="13">
        <f t="shared" si="159"/>
        <v>42769.601631944439</v>
      </c>
      <c r="T2554" s="13">
        <f t="shared" si="158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6">
        <f t="shared" si="156"/>
        <v>1.5553333333333332</v>
      </c>
      <c r="P2555">
        <f t="shared" si="157"/>
        <v>38.883333333333333</v>
      </c>
      <c r="Q2555" s="7" t="s">
        <v>8325</v>
      </c>
      <c r="R2555" s="7" t="s">
        <v>8354</v>
      </c>
      <c r="S2555" s="13">
        <f t="shared" si="159"/>
        <v>41112.990821759253</v>
      </c>
      <c r="T2555" s="13">
        <f t="shared" si="158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6">
        <f t="shared" si="156"/>
        <v>1.228</v>
      </c>
      <c r="P2556">
        <f t="shared" si="157"/>
        <v>54.985074626865675</v>
      </c>
      <c r="Q2556" s="7" t="s">
        <v>8325</v>
      </c>
      <c r="R2556" s="7" t="s">
        <v>8354</v>
      </c>
      <c r="S2556" s="13">
        <f t="shared" si="159"/>
        <v>42124.869942129626</v>
      </c>
      <c r="T2556" s="13">
        <f t="shared" si="158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6">
        <f t="shared" si="156"/>
        <v>1.0734999999999999</v>
      </c>
      <c r="P2557">
        <f t="shared" si="157"/>
        <v>61.342857142857142</v>
      </c>
      <c r="Q2557" s="7" t="s">
        <v>8325</v>
      </c>
      <c r="R2557" s="7" t="s">
        <v>8354</v>
      </c>
      <c r="S2557" s="13">
        <f t="shared" si="159"/>
        <v>41026.44667824074</v>
      </c>
      <c r="T2557" s="13">
        <f t="shared" si="158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6">
        <f t="shared" si="156"/>
        <v>1.0550335570469798</v>
      </c>
      <c r="P2558">
        <f t="shared" si="157"/>
        <v>23.117647058823529</v>
      </c>
      <c r="Q2558" s="7" t="s">
        <v>8325</v>
      </c>
      <c r="R2558" s="7" t="s">
        <v>8354</v>
      </c>
      <c r="S2558" s="13">
        <f t="shared" si="159"/>
        <v>41222.783067129625</v>
      </c>
      <c r="T2558" s="13">
        <f t="shared" si="158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6">
        <f t="shared" si="156"/>
        <v>1.1844444444444444</v>
      </c>
      <c r="P2559">
        <f t="shared" si="157"/>
        <v>29.611111111111111</v>
      </c>
      <c r="Q2559" s="7" t="s">
        <v>8325</v>
      </c>
      <c r="R2559" s="7" t="s">
        <v>8354</v>
      </c>
      <c r="S2559" s="13">
        <f t="shared" si="159"/>
        <v>41744.536874999998</v>
      </c>
      <c r="T2559" s="13">
        <f t="shared" si="158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6">
        <f t="shared" si="156"/>
        <v>1.0888</v>
      </c>
      <c r="P2560">
        <f t="shared" si="157"/>
        <v>75.611111111111114</v>
      </c>
      <c r="Q2560" s="7" t="s">
        <v>8325</v>
      </c>
      <c r="R2560" s="7" t="s">
        <v>8354</v>
      </c>
      <c r="S2560" s="13">
        <f t="shared" si="159"/>
        <v>42093.651689814811</v>
      </c>
      <c r="T2560" s="13">
        <f t="shared" si="158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6">
        <f t="shared" si="156"/>
        <v>1.1125</v>
      </c>
      <c r="P2561">
        <f t="shared" si="157"/>
        <v>35.6</v>
      </c>
      <c r="Q2561" s="7" t="s">
        <v>8325</v>
      </c>
      <c r="R2561" s="7" t="s">
        <v>8354</v>
      </c>
      <c r="S2561" s="13">
        <f t="shared" si="159"/>
        <v>40829.665324074071</v>
      </c>
      <c r="T2561" s="13">
        <f t="shared" si="158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6">
        <f t="shared" ref="O2562:O2625" si="160">E2562/D2562</f>
        <v>1.0009999999999999</v>
      </c>
      <c r="P2562">
        <f t="shared" ref="P2562:P2625" si="161">E2562/L2562</f>
        <v>143</v>
      </c>
      <c r="Q2562" s="7" t="s">
        <v>8325</v>
      </c>
      <c r="R2562" s="7" t="s">
        <v>8354</v>
      </c>
      <c r="S2562" s="13">
        <f t="shared" si="159"/>
        <v>42039.742754629631</v>
      </c>
      <c r="T2562" s="13">
        <f t="shared" ref="T2562:T2625" si="162">(I2562/86400)+25569+(-5/24)</f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6">
        <f t="shared" si="160"/>
        <v>0</v>
      </c>
      <c r="P2563" t="e">
        <f t="shared" si="161"/>
        <v>#DIV/0!</v>
      </c>
      <c r="Q2563" s="7" t="s">
        <v>8336</v>
      </c>
      <c r="R2563" s="7" t="s">
        <v>8337</v>
      </c>
      <c r="S2563" s="13">
        <f t="shared" ref="S2563:S2626" si="163">(J2563/86400)+25569+(-5/24)</f>
        <v>42260.320474537039</v>
      </c>
      <c r="T2563" s="13">
        <f t="shared" si="162"/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6">
        <f t="shared" si="160"/>
        <v>7.4999999999999997E-3</v>
      </c>
      <c r="P2564">
        <f t="shared" si="161"/>
        <v>25</v>
      </c>
      <c r="Q2564" s="7" t="s">
        <v>8336</v>
      </c>
      <c r="R2564" s="7" t="s">
        <v>8337</v>
      </c>
      <c r="S2564" s="13">
        <f t="shared" si="163"/>
        <v>42594.316423611112</v>
      </c>
      <c r="T2564" s="13">
        <f t="shared" si="162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6">
        <f t="shared" si="160"/>
        <v>0</v>
      </c>
      <c r="P2565" t="e">
        <f t="shared" si="161"/>
        <v>#DIV/0!</v>
      </c>
      <c r="Q2565" s="7" t="s">
        <v>8336</v>
      </c>
      <c r="R2565" s="7" t="s">
        <v>8337</v>
      </c>
      <c r="S2565" s="13">
        <f t="shared" si="163"/>
        <v>42154.931145833332</v>
      </c>
      <c r="T2565" s="13">
        <f t="shared" si="162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6">
        <f t="shared" si="160"/>
        <v>0</v>
      </c>
      <c r="P2566" t="e">
        <f t="shared" si="161"/>
        <v>#DIV/0!</v>
      </c>
      <c r="Q2566" s="7" t="s">
        <v>8336</v>
      </c>
      <c r="R2566" s="7" t="s">
        <v>8337</v>
      </c>
      <c r="S2566" s="13">
        <f t="shared" si="163"/>
        <v>41821.83216435185</v>
      </c>
      <c r="T2566" s="13">
        <f t="shared" si="162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6">
        <f t="shared" si="160"/>
        <v>0.01</v>
      </c>
      <c r="P2567">
        <f t="shared" si="161"/>
        <v>100</v>
      </c>
      <c r="Q2567" s="7" t="s">
        <v>8336</v>
      </c>
      <c r="R2567" s="7" t="s">
        <v>8337</v>
      </c>
      <c r="S2567" s="13">
        <f t="shared" si="163"/>
        <v>42440.442002314812</v>
      </c>
      <c r="T2567" s="13">
        <f t="shared" si="162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6">
        <f t="shared" si="160"/>
        <v>0</v>
      </c>
      <c r="P2568" t="e">
        <f t="shared" si="161"/>
        <v>#DIV/0!</v>
      </c>
      <c r="Q2568" s="7" t="s">
        <v>8336</v>
      </c>
      <c r="R2568" s="7" t="s">
        <v>8337</v>
      </c>
      <c r="S2568" s="13">
        <f t="shared" si="163"/>
        <v>41842.772546296292</v>
      </c>
      <c r="T2568" s="13">
        <f t="shared" si="162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6">
        <f t="shared" si="160"/>
        <v>2.6666666666666666E-3</v>
      </c>
      <c r="P2569">
        <f t="shared" si="161"/>
        <v>60</v>
      </c>
      <c r="Q2569" s="7" t="s">
        <v>8336</v>
      </c>
      <c r="R2569" s="7" t="s">
        <v>8337</v>
      </c>
      <c r="S2569" s="13">
        <f t="shared" si="163"/>
        <v>42087.670578703699</v>
      </c>
      <c r="T2569" s="13">
        <f t="shared" si="162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6">
        <f t="shared" si="160"/>
        <v>5.0000000000000001E-3</v>
      </c>
      <c r="P2570">
        <f t="shared" si="161"/>
        <v>50</v>
      </c>
      <c r="Q2570" s="7" t="s">
        <v>8336</v>
      </c>
      <c r="R2570" s="7" t="s">
        <v>8337</v>
      </c>
      <c r="S2570" s="13">
        <f t="shared" si="163"/>
        <v>42584.45826388889</v>
      </c>
      <c r="T2570" s="13">
        <f t="shared" si="162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6">
        <f t="shared" si="160"/>
        <v>2.2307692307692306E-2</v>
      </c>
      <c r="P2571">
        <f t="shared" si="161"/>
        <v>72.5</v>
      </c>
      <c r="Q2571" s="7" t="s">
        <v>8336</v>
      </c>
      <c r="R2571" s="7" t="s">
        <v>8337</v>
      </c>
      <c r="S2571" s="13">
        <f t="shared" si="163"/>
        <v>42233.897129629629</v>
      </c>
      <c r="T2571" s="13">
        <f t="shared" si="162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6">
        <f t="shared" si="160"/>
        <v>8.4285714285714294E-3</v>
      </c>
      <c r="P2572">
        <f t="shared" si="161"/>
        <v>29.5</v>
      </c>
      <c r="Q2572" s="7" t="s">
        <v>8336</v>
      </c>
      <c r="R2572" s="7" t="s">
        <v>8337</v>
      </c>
      <c r="S2572" s="13">
        <f t="shared" si="163"/>
        <v>42744.694849537038</v>
      </c>
      <c r="T2572" s="13">
        <f t="shared" si="162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6">
        <f t="shared" si="160"/>
        <v>2.5000000000000001E-3</v>
      </c>
      <c r="P2573">
        <f t="shared" si="161"/>
        <v>62.5</v>
      </c>
      <c r="Q2573" s="7" t="s">
        <v>8336</v>
      </c>
      <c r="R2573" s="7" t="s">
        <v>8337</v>
      </c>
      <c r="S2573" s="13">
        <f t="shared" si="163"/>
        <v>42449.133344907408</v>
      </c>
      <c r="T2573" s="13">
        <f t="shared" si="162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6">
        <f t="shared" si="160"/>
        <v>0</v>
      </c>
      <c r="P2574" t="e">
        <f t="shared" si="161"/>
        <v>#DIV/0!</v>
      </c>
      <c r="Q2574" s="7" t="s">
        <v>8336</v>
      </c>
      <c r="R2574" s="7" t="s">
        <v>8337</v>
      </c>
      <c r="S2574" s="13">
        <f t="shared" si="163"/>
        <v>42076.911076388882</v>
      </c>
      <c r="T2574" s="13">
        <f t="shared" si="162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6">
        <f t="shared" si="160"/>
        <v>0</v>
      </c>
      <c r="P2575" t="e">
        <f t="shared" si="161"/>
        <v>#DIV/0!</v>
      </c>
      <c r="Q2575" s="7" t="s">
        <v>8336</v>
      </c>
      <c r="R2575" s="7" t="s">
        <v>8337</v>
      </c>
      <c r="S2575" s="13">
        <f t="shared" si="163"/>
        <v>41829.383668981478</v>
      </c>
      <c r="T2575" s="13">
        <f t="shared" si="162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6">
        <f t="shared" si="160"/>
        <v>0</v>
      </c>
      <c r="P2576" t="e">
        <f t="shared" si="161"/>
        <v>#DIV/0!</v>
      </c>
      <c r="Q2576" s="7" t="s">
        <v>8336</v>
      </c>
      <c r="R2576" s="7" t="s">
        <v>8337</v>
      </c>
      <c r="S2576" s="13">
        <f t="shared" si="163"/>
        <v>42487.617418981477</v>
      </c>
      <c r="T2576" s="13">
        <f t="shared" si="162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6">
        <f t="shared" si="160"/>
        <v>0</v>
      </c>
      <c r="P2577" t="e">
        <f t="shared" si="161"/>
        <v>#DIV/0!</v>
      </c>
      <c r="Q2577" s="7" t="s">
        <v>8336</v>
      </c>
      <c r="R2577" s="7" t="s">
        <v>8337</v>
      </c>
      <c r="S2577" s="13">
        <f t="shared" si="163"/>
        <v>41985.900393518517</v>
      </c>
      <c r="T2577" s="13">
        <f t="shared" si="162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6">
        <f t="shared" si="160"/>
        <v>0</v>
      </c>
      <c r="P2578" t="e">
        <f t="shared" si="161"/>
        <v>#DIV/0!</v>
      </c>
      <c r="Q2578" s="7" t="s">
        <v>8336</v>
      </c>
      <c r="R2578" s="7" t="s">
        <v>8337</v>
      </c>
      <c r="S2578" s="13">
        <f t="shared" si="163"/>
        <v>42059.801469907405</v>
      </c>
      <c r="T2578" s="13">
        <f t="shared" si="162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6">
        <f t="shared" si="160"/>
        <v>0</v>
      </c>
      <c r="P2579" t="e">
        <f t="shared" si="161"/>
        <v>#DIV/0!</v>
      </c>
      <c r="Q2579" s="7" t="s">
        <v>8336</v>
      </c>
      <c r="R2579" s="7" t="s">
        <v>8337</v>
      </c>
      <c r="S2579" s="13">
        <f t="shared" si="163"/>
        <v>41830.612233796295</v>
      </c>
      <c r="T2579" s="13">
        <f t="shared" si="162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6">
        <f t="shared" si="160"/>
        <v>0</v>
      </c>
      <c r="P2580" t="e">
        <f t="shared" si="161"/>
        <v>#DIV/0!</v>
      </c>
      <c r="Q2580" s="7" t="s">
        <v>8336</v>
      </c>
      <c r="R2580" s="7" t="s">
        <v>8337</v>
      </c>
      <c r="S2580" s="13">
        <f t="shared" si="163"/>
        <v>42237.814571759256</v>
      </c>
      <c r="T2580" s="13">
        <f t="shared" si="162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6">
        <f t="shared" si="160"/>
        <v>1.3849999999999999E-3</v>
      </c>
      <c r="P2581">
        <f t="shared" si="161"/>
        <v>23.083333333333332</v>
      </c>
      <c r="Q2581" s="7" t="s">
        <v>8336</v>
      </c>
      <c r="R2581" s="7" t="s">
        <v>8337</v>
      </c>
      <c r="S2581" s="13">
        <f t="shared" si="163"/>
        <v>41837.621562499997</v>
      </c>
      <c r="T2581" s="13">
        <f t="shared" si="162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6">
        <f t="shared" si="160"/>
        <v>6.0000000000000001E-3</v>
      </c>
      <c r="P2582">
        <f t="shared" si="161"/>
        <v>25.5</v>
      </c>
      <c r="Q2582" s="7" t="s">
        <v>8336</v>
      </c>
      <c r="R2582" s="7" t="s">
        <v>8337</v>
      </c>
      <c r="S2582" s="13">
        <f t="shared" si="163"/>
        <v>42110.118090277778</v>
      </c>
      <c r="T2582" s="13">
        <f t="shared" si="162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6">
        <f t="shared" si="160"/>
        <v>0.106</v>
      </c>
      <c r="P2583">
        <f t="shared" si="161"/>
        <v>48.18181818181818</v>
      </c>
      <c r="Q2583" s="7" t="s">
        <v>8336</v>
      </c>
      <c r="R2583" s="7" t="s">
        <v>8337</v>
      </c>
      <c r="S2583" s="13">
        <f t="shared" si="163"/>
        <v>42294.420115740737</v>
      </c>
      <c r="T2583" s="13">
        <f t="shared" si="162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6">
        <f t="shared" si="160"/>
        <v>1.1111111111111112E-5</v>
      </c>
      <c r="P2584">
        <f t="shared" si="161"/>
        <v>1</v>
      </c>
      <c r="Q2584" s="7" t="s">
        <v>8336</v>
      </c>
      <c r="R2584" s="7" t="s">
        <v>8337</v>
      </c>
      <c r="S2584" s="13">
        <f t="shared" si="163"/>
        <v>42642.780486111107</v>
      </c>
      <c r="T2584" s="13">
        <f t="shared" si="162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6">
        <f t="shared" si="160"/>
        <v>5.0000000000000001E-3</v>
      </c>
      <c r="P2585">
        <f t="shared" si="161"/>
        <v>1</v>
      </c>
      <c r="Q2585" s="7" t="s">
        <v>8336</v>
      </c>
      <c r="R2585" s="7" t="s">
        <v>8337</v>
      </c>
      <c r="S2585" s="13">
        <f t="shared" si="163"/>
        <v>42019.561111111114</v>
      </c>
      <c r="T2585" s="13">
        <f t="shared" si="162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6">
        <f t="shared" si="160"/>
        <v>0</v>
      </c>
      <c r="P2586" t="e">
        <f t="shared" si="161"/>
        <v>#DIV/0!</v>
      </c>
      <c r="Q2586" s="7" t="s">
        <v>8336</v>
      </c>
      <c r="R2586" s="7" t="s">
        <v>8337</v>
      </c>
      <c r="S2586" s="13">
        <f t="shared" si="163"/>
        <v>42139.964918981474</v>
      </c>
      <c r="T2586" s="13">
        <f t="shared" si="162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6">
        <f t="shared" si="160"/>
        <v>1.6666666666666668E-3</v>
      </c>
      <c r="P2587">
        <f t="shared" si="161"/>
        <v>50</v>
      </c>
      <c r="Q2587" s="7" t="s">
        <v>8336</v>
      </c>
      <c r="R2587" s="7" t="s">
        <v>8337</v>
      </c>
      <c r="S2587" s="13">
        <f t="shared" si="163"/>
        <v>41795.754999999997</v>
      </c>
      <c r="T2587" s="13">
        <f t="shared" si="162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6">
        <f t="shared" si="160"/>
        <v>1.6666666666666668E-3</v>
      </c>
      <c r="P2588">
        <f t="shared" si="161"/>
        <v>5</v>
      </c>
      <c r="Q2588" s="7" t="s">
        <v>8336</v>
      </c>
      <c r="R2588" s="7" t="s">
        <v>8337</v>
      </c>
      <c r="S2588" s="13">
        <f t="shared" si="163"/>
        <v>42333.121944444443</v>
      </c>
      <c r="T2588" s="13">
        <f t="shared" si="162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6">
        <f t="shared" si="160"/>
        <v>2.4340000000000001E-2</v>
      </c>
      <c r="P2589">
        <f t="shared" si="161"/>
        <v>202.83333333333334</v>
      </c>
      <c r="Q2589" s="7" t="s">
        <v>8336</v>
      </c>
      <c r="R2589" s="7" t="s">
        <v>8337</v>
      </c>
      <c r="S2589" s="13">
        <f t="shared" si="163"/>
        <v>42338.467048611106</v>
      </c>
      <c r="T2589" s="13">
        <f t="shared" si="162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6">
        <f t="shared" si="160"/>
        <v>3.8833333333333331E-2</v>
      </c>
      <c r="P2590">
        <f t="shared" si="161"/>
        <v>29.125</v>
      </c>
      <c r="Q2590" s="7" t="s">
        <v>8336</v>
      </c>
      <c r="R2590" s="7" t="s">
        <v>8337</v>
      </c>
      <c r="S2590" s="13">
        <f t="shared" si="163"/>
        <v>42042.467893518515</v>
      </c>
      <c r="T2590" s="13">
        <f t="shared" si="162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6">
        <f t="shared" si="160"/>
        <v>1E-4</v>
      </c>
      <c r="P2591">
        <f t="shared" si="161"/>
        <v>5</v>
      </c>
      <c r="Q2591" s="7" t="s">
        <v>8336</v>
      </c>
      <c r="R2591" s="7" t="s">
        <v>8337</v>
      </c>
      <c r="S2591" s="13">
        <f t="shared" si="163"/>
        <v>42422.327858796292</v>
      </c>
      <c r="T2591" s="13">
        <f t="shared" si="162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6">
        <f t="shared" si="160"/>
        <v>0</v>
      </c>
      <c r="P2592" t="e">
        <f t="shared" si="161"/>
        <v>#DIV/0!</v>
      </c>
      <c r="Q2592" s="7" t="s">
        <v>8336</v>
      </c>
      <c r="R2592" s="7" t="s">
        <v>8337</v>
      </c>
      <c r="S2592" s="13">
        <f t="shared" si="163"/>
        <v>42388.380752314813</v>
      </c>
      <c r="T2592" s="13">
        <f t="shared" si="162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6">
        <f t="shared" si="160"/>
        <v>1.7333333333333333E-2</v>
      </c>
      <c r="P2593">
        <f t="shared" si="161"/>
        <v>13</v>
      </c>
      <c r="Q2593" s="7" t="s">
        <v>8336</v>
      </c>
      <c r="R2593" s="7" t="s">
        <v>8337</v>
      </c>
      <c r="S2593" s="13">
        <f t="shared" si="163"/>
        <v>42382.698194444441</v>
      </c>
      <c r="T2593" s="13">
        <f t="shared" si="162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6">
        <f t="shared" si="160"/>
        <v>1.6666666666666668E-3</v>
      </c>
      <c r="P2594">
        <f t="shared" si="161"/>
        <v>50</v>
      </c>
      <c r="Q2594" s="7" t="s">
        <v>8336</v>
      </c>
      <c r="R2594" s="7" t="s">
        <v>8337</v>
      </c>
      <c r="S2594" s="13">
        <f t="shared" si="163"/>
        <v>41887.592835648145</v>
      </c>
      <c r="T2594" s="13">
        <f t="shared" si="162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6">
        <f t="shared" si="160"/>
        <v>0</v>
      </c>
      <c r="P2595" t="e">
        <f t="shared" si="161"/>
        <v>#DIV/0!</v>
      </c>
      <c r="Q2595" s="7" t="s">
        <v>8336</v>
      </c>
      <c r="R2595" s="7" t="s">
        <v>8337</v>
      </c>
      <c r="S2595" s="13">
        <f t="shared" si="163"/>
        <v>42089.636874999997</v>
      </c>
      <c r="T2595" s="13">
        <f t="shared" si="162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6">
        <f t="shared" si="160"/>
        <v>1.2500000000000001E-5</v>
      </c>
      <c r="P2596">
        <f t="shared" si="161"/>
        <v>1</v>
      </c>
      <c r="Q2596" s="7" t="s">
        <v>8336</v>
      </c>
      <c r="R2596" s="7" t="s">
        <v>8337</v>
      </c>
      <c r="S2596" s="13">
        <f t="shared" si="163"/>
        <v>41828.759583333333</v>
      </c>
      <c r="T2596" s="13">
        <f t="shared" si="162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6">
        <f t="shared" si="160"/>
        <v>0.12166666666666667</v>
      </c>
      <c r="P2597">
        <f t="shared" si="161"/>
        <v>96.05263157894737</v>
      </c>
      <c r="Q2597" s="7" t="s">
        <v>8336</v>
      </c>
      <c r="R2597" s="7" t="s">
        <v>8337</v>
      </c>
      <c r="S2597" s="13">
        <f t="shared" si="163"/>
        <v>42760.035879629628</v>
      </c>
      <c r="T2597" s="13">
        <f t="shared" si="162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6">
        <f t="shared" si="160"/>
        <v>0.23588571428571428</v>
      </c>
      <c r="P2598">
        <f t="shared" si="161"/>
        <v>305.77777777777777</v>
      </c>
      <c r="Q2598" s="7" t="s">
        <v>8336</v>
      </c>
      <c r="R2598" s="7" t="s">
        <v>8337</v>
      </c>
      <c r="S2598" s="13">
        <f t="shared" si="163"/>
        <v>41828.45612268518</v>
      </c>
      <c r="T2598" s="13">
        <f t="shared" si="162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6">
        <f t="shared" si="160"/>
        <v>5.6666666666666664E-2</v>
      </c>
      <c r="P2599">
        <f t="shared" si="161"/>
        <v>12.142857142857142</v>
      </c>
      <c r="Q2599" s="7" t="s">
        <v>8336</v>
      </c>
      <c r="R2599" s="7" t="s">
        <v>8337</v>
      </c>
      <c r="S2599" s="13">
        <f t="shared" si="163"/>
        <v>42510.133298611108</v>
      </c>
      <c r="T2599" s="13">
        <f t="shared" si="162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6">
        <f t="shared" si="160"/>
        <v>0.39</v>
      </c>
      <c r="P2600">
        <f t="shared" si="161"/>
        <v>83.571428571428569</v>
      </c>
      <c r="Q2600" s="7" t="s">
        <v>8336</v>
      </c>
      <c r="R2600" s="7" t="s">
        <v>8337</v>
      </c>
      <c r="S2600" s="13">
        <f t="shared" si="163"/>
        <v>42240.631956018515</v>
      </c>
      <c r="T2600" s="13">
        <f t="shared" si="162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6">
        <f t="shared" si="160"/>
        <v>9.9546510341776348E-3</v>
      </c>
      <c r="P2601">
        <f t="shared" si="161"/>
        <v>18</v>
      </c>
      <c r="Q2601" s="7" t="s">
        <v>8336</v>
      </c>
      <c r="R2601" s="7" t="s">
        <v>8337</v>
      </c>
      <c r="S2601" s="13">
        <f t="shared" si="163"/>
        <v>41809.545682870368</v>
      </c>
      <c r="T2601" s="13">
        <f t="shared" si="162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6">
        <f t="shared" si="160"/>
        <v>6.9320000000000007E-2</v>
      </c>
      <c r="P2602">
        <f t="shared" si="161"/>
        <v>115.53333333333333</v>
      </c>
      <c r="Q2602" s="7" t="s">
        <v>8336</v>
      </c>
      <c r="R2602" s="7" t="s">
        <v>8337</v>
      </c>
      <c r="S2602" s="13">
        <f t="shared" si="163"/>
        <v>42394.692129629628</v>
      </c>
      <c r="T2602" s="13">
        <f t="shared" si="162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6">
        <f t="shared" si="160"/>
        <v>6.6139999999999999</v>
      </c>
      <c r="P2603">
        <f t="shared" si="161"/>
        <v>21.900662251655628</v>
      </c>
      <c r="Q2603" s="7" t="s">
        <v>8319</v>
      </c>
      <c r="R2603" s="7" t="s">
        <v>8355</v>
      </c>
      <c r="S2603" s="13">
        <f t="shared" si="163"/>
        <v>41150.693854166668</v>
      </c>
      <c r="T2603" s="13">
        <f t="shared" si="162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6">
        <f t="shared" si="160"/>
        <v>3.2609166666666667</v>
      </c>
      <c r="P2604">
        <f t="shared" si="161"/>
        <v>80.022494887525568</v>
      </c>
      <c r="Q2604" s="7" t="s">
        <v>8319</v>
      </c>
      <c r="R2604" s="7" t="s">
        <v>8355</v>
      </c>
      <c r="S2604" s="13">
        <f t="shared" si="163"/>
        <v>41915.538981481477</v>
      </c>
      <c r="T2604" s="13">
        <f t="shared" si="162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6">
        <f t="shared" si="160"/>
        <v>1.0148571428571429</v>
      </c>
      <c r="P2605">
        <f t="shared" si="161"/>
        <v>35.520000000000003</v>
      </c>
      <c r="Q2605" s="7" t="s">
        <v>8319</v>
      </c>
      <c r="R2605" s="7" t="s">
        <v>8355</v>
      </c>
      <c r="S2605" s="13">
        <f t="shared" si="163"/>
        <v>41617.704328703701</v>
      </c>
      <c r="T2605" s="13">
        <f t="shared" si="162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6">
        <f t="shared" si="160"/>
        <v>1.0421799999999999</v>
      </c>
      <c r="P2606">
        <f t="shared" si="161"/>
        <v>64.933333333333323</v>
      </c>
      <c r="Q2606" s="7" t="s">
        <v>8319</v>
      </c>
      <c r="R2606" s="7" t="s">
        <v>8355</v>
      </c>
      <c r="S2606" s="13">
        <f t="shared" si="163"/>
        <v>40997.842858796292</v>
      </c>
      <c r="T2606" s="13">
        <f t="shared" si="162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6">
        <f t="shared" si="160"/>
        <v>1.0742157000000001</v>
      </c>
      <c r="P2607">
        <f t="shared" si="161"/>
        <v>60.965703745743475</v>
      </c>
      <c r="Q2607" s="7" t="s">
        <v>8319</v>
      </c>
      <c r="R2607" s="7" t="s">
        <v>8355</v>
      </c>
      <c r="S2607" s="13">
        <f t="shared" si="163"/>
        <v>42508.33321759259</v>
      </c>
      <c r="T2607" s="13">
        <f t="shared" si="162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6">
        <f t="shared" si="160"/>
        <v>1.1005454545454545</v>
      </c>
      <c r="P2608">
        <f t="shared" si="161"/>
        <v>31.444155844155844</v>
      </c>
      <c r="Q2608" s="7" t="s">
        <v>8319</v>
      </c>
      <c r="R2608" s="7" t="s">
        <v>8355</v>
      </c>
      <c r="S2608" s="13">
        <f t="shared" si="163"/>
        <v>41726.504421296289</v>
      </c>
      <c r="T2608" s="13">
        <f t="shared" si="162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6">
        <f t="shared" si="160"/>
        <v>4.077</v>
      </c>
      <c r="P2609">
        <f t="shared" si="161"/>
        <v>81.949748743718587</v>
      </c>
      <c r="Q2609" s="7" t="s">
        <v>8319</v>
      </c>
      <c r="R2609" s="7" t="s">
        <v>8355</v>
      </c>
      <c r="S2609" s="13">
        <f t="shared" si="163"/>
        <v>42184.666342592587</v>
      </c>
      <c r="T2609" s="13">
        <f t="shared" si="162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6">
        <f t="shared" si="160"/>
        <v>2.2392500000000002</v>
      </c>
      <c r="P2610">
        <f t="shared" si="161"/>
        <v>58.92763157894737</v>
      </c>
      <c r="Q2610" s="7" t="s">
        <v>8319</v>
      </c>
      <c r="R2610" s="7" t="s">
        <v>8355</v>
      </c>
      <c r="S2610" s="13">
        <f t="shared" si="163"/>
        <v>42767.593379629623</v>
      </c>
      <c r="T2610" s="13">
        <f t="shared" si="162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6">
        <f t="shared" si="160"/>
        <v>3.038011142857143</v>
      </c>
      <c r="P2611">
        <f t="shared" si="161"/>
        <v>157.29347633136095</v>
      </c>
      <c r="Q2611" s="7" t="s">
        <v>8319</v>
      </c>
      <c r="R2611" s="7" t="s">
        <v>8355</v>
      </c>
      <c r="S2611" s="13">
        <f t="shared" si="163"/>
        <v>41075.02952546296</v>
      </c>
      <c r="T2611" s="13">
        <f t="shared" si="162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6">
        <f t="shared" si="160"/>
        <v>1.4132510432681749</v>
      </c>
      <c r="P2612">
        <f t="shared" si="161"/>
        <v>55.758509532062391</v>
      </c>
      <c r="Q2612" s="7" t="s">
        <v>8319</v>
      </c>
      <c r="R2612" s="7" t="s">
        <v>8355</v>
      </c>
      <c r="S2612" s="13">
        <f t="shared" si="163"/>
        <v>42564.672743055555</v>
      </c>
      <c r="T2612" s="13">
        <f t="shared" si="162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6">
        <f t="shared" si="160"/>
        <v>27.906363636363636</v>
      </c>
      <c r="P2613">
        <f t="shared" si="161"/>
        <v>83.802893802893806</v>
      </c>
      <c r="Q2613" s="7" t="s">
        <v>8319</v>
      </c>
      <c r="R2613" s="7" t="s">
        <v>8355</v>
      </c>
      <c r="S2613" s="13">
        <f t="shared" si="163"/>
        <v>42704.127476851849</v>
      </c>
      <c r="T2613" s="13">
        <f t="shared" si="162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6">
        <f t="shared" si="160"/>
        <v>1.7176130000000001</v>
      </c>
      <c r="P2614">
        <f t="shared" si="161"/>
        <v>58.422210884353746</v>
      </c>
      <c r="Q2614" s="7" t="s">
        <v>8319</v>
      </c>
      <c r="R2614" s="7" t="s">
        <v>8355</v>
      </c>
      <c r="S2614" s="13">
        <f t="shared" si="163"/>
        <v>41981.934837962959</v>
      </c>
      <c r="T2614" s="13">
        <f t="shared" si="162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6">
        <f t="shared" si="160"/>
        <v>1.0101333333333333</v>
      </c>
      <c r="P2615">
        <f t="shared" si="161"/>
        <v>270.57142857142856</v>
      </c>
      <c r="Q2615" s="7" t="s">
        <v>8319</v>
      </c>
      <c r="R2615" s="7" t="s">
        <v>8355</v>
      </c>
      <c r="S2615" s="13">
        <f t="shared" si="163"/>
        <v>41143.609884259255</v>
      </c>
      <c r="T2615" s="13">
        <f t="shared" si="162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6">
        <f t="shared" si="160"/>
        <v>1.02</v>
      </c>
      <c r="P2616">
        <f t="shared" si="161"/>
        <v>107.1</v>
      </c>
      <c r="Q2616" s="7" t="s">
        <v>8319</v>
      </c>
      <c r="R2616" s="7" t="s">
        <v>8355</v>
      </c>
      <c r="S2616" s="13">
        <f t="shared" si="163"/>
        <v>41730.500138888885</v>
      </c>
      <c r="T2616" s="13">
        <f t="shared" si="162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6">
        <f t="shared" si="160"/>
        <v>1.6976511744127936</v>
      </c>
      <c r="P2617">
        <f t="shared" si="161"/>
        <v>47.180555555555557</v>
      </c>
      <c r="Q2617" s="7" t="s">
        <v>8319</v>
      </c>
      <c r="R2617" s="7" t="s">
        <v>8355</v>
      </c>
      <c r="S2617" s="13">
        <f t="shared" si="163"/>
        <v>42453.288935185185</v>
      </c>
      <c r="T2617" s="13">
        <f t="shared" si="162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6">
        <f t="shared" si="160"/>
        <v>1.14534</v>
      </c>
      <c r="P2618">
        <f t="shared" si="161"/>
        <v>120.30882352941177</v>
      </c>
      <c r="Q2618" s="7" t="s">
        <v>8319</v>
      </c>
      <c r="R2618" s="7" t="s">
        <v>8355</v>
      </c>
      <c r="S2618" s="13">
        <f t="shared" si="163"/>
        <v>42211.786215277774</v>
      </c>
      <c r="T2618" s="13">
        <f t="shared" si="162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6">
        <f t="shared" si="160"/>
        <v>8.7759999999999998</v>
      </c>
      <c r="P2619">
        <f t="shared" si="161"/>
        <v>27.59748427672956</v>
      </c>
      <c r="Q2619" s="7" t="s">
        <v>8319</v>
      </c>
      <c r="R2619" s="7" t="s">
        <v>8355</v>
      </c>
      <c r="S2619" s="13">
        <f t="shared" si="163"/>
        <v>41902.666099537033</v>
      </c>
      <c r="T2619" s="13">
        <f t="shared" si="162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6">
        <f t="shared" si="160"/>
        <v>1.0538666666666667</v>
      </c>
      <c r="P2620">
        <f t="shared" si="161"/>
        <v>205.2987012987013</v>
      </c>
      <c r="Q2620" s="7" t="s">
        <v>8319</v>
      </c>
      <c r="R2620" s="7" t="s">
        <v>8355</v>
      </c>
      <c r="S2620" s="13">
        <f t="shared" si="163"/>
        <v>42279.584039351852</v>
      </c>
      <c r="T2620" s="13">
        <f t="shared" si="162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6">
        <f t="shared" si="160"/>
        <v>1.8839999999999999</v>
      </c>
      <c r="P2621">
        <f t="shared" si="161"/>
        <v>35.547169811320757</v>
      </c>
      <c r="Q2621" s="7" t="s">
        <v>8319</v>
      </c>
      <c r="R2621" s="7" t="s">
        <v>8355</v>
      </c>
      <c r="S2621" s="13">
        <f t="shared" si="163"/>
        <v>42273.67597222222</v>
      </c>
      <c r="T2621" s="13">
        <f t="shared" si="162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6">
        <f t="shared" si="160"/>
        <v>1.436523076923077</v>
      </c>
      <c r="P2622">
        <f t="shared" si="161"/>
        <v>74.639488409272587</v>
      </c>
      <c r="Q2622" s="7" t="s">
        <v>8319</v>
      </c>
      <c r="R2622" s="7" t="s">
        <v>8355</v>
      </c>
      <c r="S2622" s="13">
        <f t="shared" si="163"/>
        <v>42250.958819444444</v>
      </c>
      <c r="T2622" s="13">
        <f t="shared" si="162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6">
        <f t="shared" si="160"/>
        <v>1.4588000000000001</v>
      </c>
      <c r="P2623">
        <f t="shared" si="161"/>
        <v>47.058064516129029</v>
      </c>
      <c r="Q2623" s="7" t="s">
        <v>8319</v>
      </c>
      <c r="R2623" s="7" t="s">
        <v>8355</v>
      </c>
      <c r="S2623" s="13">
        <f t="shared" si="163"/>
        <v>42115.539212962962</v>
      </c>
      <c r="T2623" s="13">
        <f t="shared" si="162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6">
        <f t="shared" si="160"/>
        <v>1.3118399999999999</v>
      </c>
      <c r="P2624">
        <f t="shared" si="161"/>
        <v>26.591351351351353</v>
      </c>
      <c r="Q2624" s="7" t="s">
        <v>8319</v>
      </c>
      <c r="R2624" s="7" t="s">
        <v>8355</v>
      </c>
      <c r="S2624" s="13">
        <f t="shared" si="163"/>
        <v>42689.534907407404</v>
      </c>
      <c r="T2624" s="13">
        <f t="shared" si="162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6">
        <f t="shared" si="160"/>
        <v>1.1399999999999999</v>
      </c>
      <c r="P2625">
        <f t="shared" si="161"/>
        <v>36.774193548387096</v>
      </c>
      <c r="Q2625" s="7" t="s">
        <v>8319</v>
      </c>
      <c r="R2625" s="7" t="s">
        <v>8355</v>
      </c>
      <c r="S2625" s="13">
        <f t="shared" si="163"/>
        <v>42692.048217592594</v>
      </c>
      <c r="T2625" s="13">
        <f t="shared" si="162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6">
        <f t="shared" ref="O2626:O2689" si="164">E2626/D2626</f>
        <v>13.794206249999998</v>
      </c>
      <c r="P2626">
        <f t="shared" ref="P2626:P2689" si="165">E2626/L2626</f>
        <v>31.820544982698959</v>
      </c>
      <c r="Q2626" s="7" t="s">
        <v>8319</v>
      </c>
      <c r="R2626" s="7" t="s">
        <v>8355</v>
      </c>
      <c r="S2626" s="13">
        <f t="shared" si="163"/>
        <v>41144.213217592587</v>
      </c>
      <c r="T2626" s="13">
        <f t="shared" ref="T2626:T2689" si="166">(I2626/86400)+25569+(-5/24)</f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6">
        <f t="shared" si="164"/>
        <v>9.56</v>
      </c>
      <c r="P2627">
        <f t="shared" si="165"/>
        <v>27.576923076923077</v>
      </c>
      <c r="Q2627" s="7" t="s">
        <v>8319</v>
      </c>
      <c r="R2627" s="7" t="s">
        <v>8355</v>
      </c>
      <c r="S2627" s="13">
        <f t="shared" ref="S2627:S2690" si="167">(J2627/86400)+25569+(-5/24)</f>
        <v>42658.601944444446</v>
      </c>
      <c r="T2627" s="13">
        <f t="shared" si="166"/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6">
        <f t="shared" si="164"/>
        <v>1.1200000000000001</v>
      </c>
      <c r="P2628">
        <f t="shared" si="165"/>
        <v>56</v>
      </c>
      <c r="Q2628" s="7" t="s">
        <v>8319</v>
      </c>
      <c r="R2628" s="7" t="s">
        <v>8355</v>
      </c>
      <c r="S2628" s="13">
        <f t="shared" si="167"/>
        <v>42128.41978009259</v>
      </c>
      <c r="T2628" s="13">
        <f t="shared" si="166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6">
        <f t="shared" si="164"/>
        <v>6.4666666666666668</v>
      </c>
      <c r="P2629">
        <f t="shared" si="165"/>
        <v>21.555555555555557</v>
      </c>
      <c r="Q2629" s="7" t="s">
        <v>8319</v>
      </c>
      <c r="R2629" s="7" t="s">
        <v>8355</v>
      </c>
      <c r="S2629" s="13">
        <f t="shared" si="167"/>
        <v>42304.621076388888</v>
      </c>
      <c r="T2629" s="13">
        <f t="shared" si="166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6">
        <f t="shared" si="164"/>
        <v>1.1036948748510131</v>
      </c>
      <c r="P2630">
        <f t="shared" si="165"/>
        <v>44.095238095238095</v>
      </c>
      <c r="Q2630" s="7" t="s">
        <v>8319</v>
      </c>
      <c r="R2630" s="7" t="s">
        <v>8355</v>
      </c>
      <c r="S2630" s="13">
        <f t="shared" si="167"/>
        <v>41953.757719907408</v>
      </c>
      <c r="T2630" s="13">
        <f t="shared" si="166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6">
        <f t="shared" si="164"/>
        <v>1.2774000000000001</v>
      </c>
      <c r="P2631">
        <f t="shared" si="165"/>
        <v>63.87</v>
      </c>
      <c r="Q2631" s="7" t="s">
        <v>8319</v>
      </c>
      <c r="R2631" s="7" t="s">
        <v>8355</v>
      </c>
      <c r="S2631" s="13">
        <f t="shared" si="167"/>
        <v>42108.330115740733</v>
      </c>
      <c r="T2631" s="13">
        <f t="shared" si="166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6">
        <f t="shared" si="164"/>
        <v>1.579</v>
      </c>
      <c r="P2632">
        <f t="shared" si="165"/>
        <v>38.987654320987652</v>
      </c>
      <c r="Q2632" s="7" t="s">
        <v>8319</v>
      </c>
      <c r="R2632" s="7" t="s">
        <v>8355</v>
      </c>
      <c r="S2632" s="13">
        <f t="shared" si="167"/>
        <v>42523.897129629629</v>
      </c>
      <c r="T2632" s="13">
        <f t="shared" si="166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6">
        <f t="shared" si="164"/>
        <v>1.1466525000000001</v>
      </c>
      <c r="P2633">
        <f t="shared" si="165"/>
        <v>80.185489510489504</v>
      </c>
      <c r="Q2633" s="7" t="s">
        <v>8319</v>
      </c>
      <c r="R2633" s="7" t="s">
        <v>8355</v>
      </c>
      <c r="S2633" s="13">
        <f t="shared" si="167"/>
        <v>42217.960960648146</v>
      </c>
      <c r="T2633" s="13">
        <f t="shared" si="166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6">
        <f t="shared" si="164"/>
        <v>1.3700934579439252</v>
      </c>
      <c r="P2634">
        <f t="shared" si="165"/>
        <v>34.904761904761905</v>
      </c>
      <c r="Q2634" s="7" t="s">
        <v>8319</v>
      </c>
      <c r="R2634" s="7" t="s">
        <v>8355</v>
      </c>
      <c r="S2634" s="13">
        <f t="shared" si="167"/>
        <v>42493.853460648148</v>
      </c>
      <c r="T2634" s="13">
        <f t="shared" si="166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6">
        <f t="shared" si="164"/>
        <v>3.5461999999999998</v>
      </c>
      <c r="P2635">
        <f t="shared" si="165"/>
        <v>89.100502512562812</v>
      </c>
      <c r="Q2635" s="7" t="s">
        <v>8319</v>
      </c>
      <c r="R2635" s="7" t="s">
        <v>8355</v>
      </c>
      <c r="S2635" s="13">
        <f t="shared" si="167"/>
        <v>41667.614953703705</v>
      </c>
      <c r="T2635" s="13">
        <f t="shared" si="166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6">
        <f t="shared" si="164"/>
        <v>1.0602150537634409</v>
      </c>
      <c r="P2636">
        <f t="shared" si="165"/>
        <v>39.44</v>
      </c>
      <c r="Q2636" s="7" t="s">
        <v>8319</v>
      </c>
      <c r="R2636" s="7" t="s">
        <v>8355</v>
      </c>
      <c r="S2636" s="13">
        <f t="shared" si="167"/>
        <v>42612.448159722218</v>
      </c>
      <c r="T2636" s="13">
        <f t="shared" si="166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6">
        <f t="shared" si="164"/>
        <v>1</v>
      </c>
      <c r="P2637">
        <f t="shared" si="165"/>
        <v>136.9047619047619</v>
      </c>
      <c r="Q2637" s="7" t="s">
        <v>8319</v>
      </c>
      <c r="R2637" s="7" t="s">
        <v>8355</v>
      </c>
      <c r="S2637" s="13">
        <f t="shared" si="167"/>
        <v>42037.742604166669</v>
      </c>
      <c r="T2637" s="13">
        <f t="shared" si="166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6">
        <f t="shared" si="164"/>
        <v>1.873</v>
      </c>
      <c r="P2638">
        <f t="shared" si="165"/>
        <v>37.46</v>
      </c>
      <c r="Q2638" s="7" t="s">
        <v>8319</v>
      </c>
      <c r="R2638" s="7" t="s">
        <v>8355</v>
      </c>
      <c r="S2638" s="13">
        <f t="shared" si="167"/>
        <v>42636.406412037039</v>
      </c>
      <c r="T2638" s="13">
        <f t="shared" si="166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6">
        <f t="shared" si="164"/>
        <v>1.6619999999999999</v>
      </c>
      <c r="P2639">
        <f t="shared" si="165"/>
        <v>31.96153846153846</v>
      </c>
      <c r="Q2639" s="7" t="s">
        <v>8319</v>
      </c>
      <c r="R2639" s="7" t="s">
        <v>8355</v>
      </c>
      <c r="S2639" s="13">
        <f t="shared" si="167"/>
        <v>42639.341145833336</v>
      </c>
      <c r="T2639" s="13">
        <f t="shared" si="166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6">
        <f t="shared" si="164"/>
        <v>1.0172910662824208</v>
      </c>
      <c r="P2640">
        <f t="shared" si="165"/>
        <v>25.214285714285715</v>
      </c>
      <c r="Q2640" s="7" t="s">
        <v>8319</v>
      </c>
      <c r="R2640" s="7" t="s">
        <v>8355</v>
      </c>
      <c r="S2640" s="13">
        <f t="shared" si="167"/>
        <v>41989.70480324074</v>
      </c>
      <c r="T2640" s="13">
        <f t="shared" si="166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6">
        <f t="shared" si="164"/>
        <v>1.64</v>
      </c>
      <c r="P2641">
        <f t="shared" si="165"/>
        <v>10.040816326530612</v>
      </c>
      <c r="Q2641" s="7" t="s">
        <v>8319</v>
      </c>
      <c r="R2641" s="7" t="s">
        <v>8355</v>
      </c>
      <c r="S2641" s="13">
        <f t="shared" si="167"/>
        <v>42024.656805555554</v>
      </c>
      <c r="T2641" s="13">
        <f t="shared" si="166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6">
        <f t="shared" si="164"/>
        <v>1.0566666666666666</v>
      </c>
      <c r="P2642">
        <f t="shared" si="165"/>
        <v>45.94202898550725</v>
      </c>
      <c r="Q2642" s="7" t="s">
        <v>8319</v>
      </c>
      <c r="R2642" s="7" t="s">
        <v>8355</v>
      </c>
      <c r="S2642" s="13">
        <f t="shared" si="167"/>
        <v>42102.952245370368</v>
      </c>
      <c r="T2642" s="13">
        <f t="shared" si="166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6">
        <f t="shared" si="164"/>
        <v>0.01</v>
      </c>
      <c r="P2643">
        <f t="shared" si="165"/>
        <v>15</v>
      </c>
      <c r="Q2643" s="7" t="s">
        <v>8319</v>
      </c>
      <c r="R2643" s="7" t="s">
        <v>8355</v>
      </c>
      <c r="S2643" s="13">
        <f t="shared" si="167"/>
        <v>41880.618784722217</v>
      </c>
      <c r="T2643" s="13">
        <f t="shared" si="166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6">
        <f t="shared" si="164"/>
        <v>0</v>
      </c>
      <c r="P2644" t="e">
        <f t="shared" si="165"/>
        <v>#DIV/0!</v>
      </c>
      <c r="Q2644" s="7" t="s">
        <v>8319</v>
      </c>
      <c r="R2644" s="7" t="s">
        <v>8355</v>
      </c>
      <c r="S2644" s="13">
        <f t="shared" si="167"/>
        <v>42536.03828703703</v>
      </c>
      <c r="T2644" s="13">
        <f t="shared" si="166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6">
        <f t="shared" si="164"/>
        <v>0.33559730999999998</v>
      </c>
      <c r="P2645">
        <f t="shared" si="165"/>
        <v>223.58248500999335</v>
      </c>
      <c r="Q2645" s="7" t="s">
        <v>8319</v>
      </c>
      <c r="R2645" s="7" t="s">
        <v>8355</v>
      </c>
      <c r="S2645" s="13">
        <f t="shared" si="167"/>
        <v>42689.374016203707</v>
      </c>
      <c r="T2645" s="13">
        <f t="shared" si="166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6">
        <f t="shared" si="164"/>
        <v>2.053E-2</v>
      </c>
      <c r="P2646">
        <f t="shared" si="165"/>
        <v>39.480769230769234</v>
      </c>
      <c r="Q2646" s="7" t="s">
        <v>8319</v>
      </c>
      <c r="R2646" s="7" t="s">
        <v>8355</v>
      </c>
      <c r="S2646" s="13">
        <f t="shared" si="167"/>
        <v>42774.583738425928</v>
      </c>
      <c r="T2646" s="13">
        <f t="shared" si="166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6">
        <f t="shared" si="164"/>
        <v>0.105</v>
      </c>
      <c r="P2647">
        <f t="shared" si="165"/>
        <v>91.304347826086953</v>
      </c>
      <c r="Q2647" s="7" t="s">
        <v>8319</v>
      </c>
      <c r="R2647" s="7" t="s">
        <v>8355</v>
      </c>
      <c r="S2647" s="13">
        <f t="shared" si="167"/>
        <v>41921.634293981479</v>
      </c>
      <c r="T2647" s="13">
        <f t="shared" si="166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6">
        <f t="shared" si="164"/>
        <v>8.4172839999999999E-2</v>
      </c>
      <c r="P2648">
        <f t="shared" si="165"/>
        <v>78.666205607476627</v>
      </c>
      <c r="Q2648" s="7" t="s">
        <v>8319</v>
      </c>
      <c r="R2648" s="7" t="s">
        <v>8355</v>
      </c>
      <c r="S2648" s="13">
        <f t="shared" si="167"/>
        <v>42226.10496527778</v>
      </c>
      <c r="T2648" s="13">
        <f t="shared" si="166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6">
        <f t="shared" si="164"/>
        <v>1.44E-2</v>
      </c>
      <c r="P2649">
        <f t="shared" si="165"/>
        <v>12</v>
      </c>
      <c r="Q2649" s="7" t="s">
        <v>8319</v>
      </c>
      <c r="R2649" s="7" t="s">
        <v>8355</v>
      </c>
      <c r="S2649" s="13">
        <f t="shared" si="167"/>
        <v>42200.053460648145</v>
      </c>
      <c r="T2649" s="13">
        <f t="shared" si="166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6">
        <f t="shared" si="164"/>
        <v>8.8333333333333337E-3</v>
      </c>
      <c r="P2650">
        <f t="shared" si="165"/>
        <v>17.666666666666668</v>
      </c>
      <c r="Q2650" s="7" t="s">
        <v>8319</v>
      </c>
      <c r="R2650" s="7" t="s">
        <v>8355</v>
      </c>
      <c r="S2650" s="13">
        <f t="shared" si="167"/>
        <v>42408.506481481476</v>
      </c>
      <c r="T2650" s="13">
        <f t="shared" si="166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6">
        <f t="shared" si="164"/>
        <v>9.9200000000000004E-4</v>
      </c>
      <c r="P2651">
        <f t="shared" si="165"/>
        <v>41.333333333333336</v>
      </c>
      <c r="Q2651" s="7" t="s">
        <v>8319</v>
      </c>
      <c r="R2651" s="7" t="s">
        <v>8355</v>
      </c>
      <c r="S2651" s="13">
        <f t="shared" si="167"/>
        <v>42341.788668981484</v>
      </c>
      <c r="T2651" s="13">
        <f t="shared" si="166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6">
        <f t="shared" si="164"/>
        <v>5.966666666666667E-3</v>
      </c>
      <c r="P2652">
        <f t="shared" si="165"/>
        <v>71.599999999999994</v>
      </c>
      <c r="Q2652" s="7" t="s">
        <v>8319</v>
      </c>
      <c r="R2652" s="7" t="s">
        <v>8355</v>
      </c>
      <c r="S2652" s="13">
        <f t="shared" si="167"/>
        <v>42695.416006944441</v>
      </c>
      <c r="T2652" s="13">
        <f t="shared" si="166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6">
        <f t="shared" si="164"/>
        <v>1.8689285714285714E-2</v>
      </c>
      <c r="P2653">
        <f t="shared" si="165"/>
        <v>307.8235294117647</v>
      </c>
      <c r="Q2653" s="7" t="s">
        <v>8319</v>
      </c>
      <c r="R2653" s="7" t="s">
        <v>8355</v>
      </c>
      <c r="S2653" s="13">
        <f t="shared" si="167"/>
        <v>42327.597326388888</v>
      </c>
      <c r="T2653" s="13">
        <f t="shared" si="166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6">
        <f t="shared" si="164"/>
        <v>8.8500000000000002E-3</v>
      </c>
      <c r="P2654">
        <f t="shared" si="165"/>
        <v>80.454545454545453</v>
      </c>
      <c r="Q2654" s="7" t="s">
        <v>8319</v>
      </c>
      <c r="R2654" s="7" t="s">
        <v>8355</v>
      </c>
      <c r="S2654" s="13">
        <f t="shared" si="167"/>
        <v>41952.950520833336</v>
      </c>
      <c r="T2654" s="13">
        <f t="shared" si="166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6">
        <f t="shared" si="164"/>
        <v>0.1152156862745098</v>
      </c>
      <c r="P2655">
        <f t="shared" si="165"/>
        <v>83.942857142857136</v>
      </c>
      <c r="Q2655" s="7" t="s">
        <v>8319</v>
      </c>
      <c r="R2655" s="7" t="s">
        <v>8355</v>
      </c>
      <c r="S2655" s="13">
        <f t="shared" si="167"/>
        <v>41771.443599537037</v>
      </c>
      <c r="T2655" s="13">
        <f t="shared" si="166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6">
        <f t="shared" si="164"/>
        <v>5.1000000000000004E-4</v>
      </c>
      <c r="P2656">
        <f t="shared" si="165"/>
        <v>8.5</v>
      </c>
      <c r="Q2656" s="7" t="s">
        <v>8319</v>
      </c>
      <c r="R2656" s="7" t="s">
        <v>8355</v>
      </c>
      <c r="S2656" s="13">
        <f t="shared" si="167"/>
        <v>42055.392662037033</v>
      </c>
      <c r="T2656" s="13">
        <f t="shared" si="166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6">
        <f t="shared" si="164"/>
        <v>0.21033333333333334</v>
      </c>
      <c r="P2657">
        <f t="shared" si="165"/>
        <v>73.372093023255815</v>
      </c>
      <c r="Q2657" s="7" t="s">
        <v>8319</v>
      </c>
      <c r="R2657" s="7" t="s">
        <v>8355</v>
      </c>
      <c r="S2657" s="13">
        <f t="shared" si="167"/>
        <v>42381.657951388886</v>
      </c>
      <c r="T2657" s="13">
        <f t="shared" si="166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6">
        <f t="shared" si="164"/>
        <v>0.11436666666666667</v>
      </c>
      <c r="P2658">
        <f t="shared" si="165"/>
        <v>112.86184210526316</v>
      </c>
      <c r="Q2658" s="7" t="s">
        <v>8319</v>
      </c>
      <c r="R2658" s="7" t="s">
        <v>8355</v>
      </c>
      <c r="S2658" s="13">
        <f t="shared" si="167"/>
        <v>42767.480185185188</v>
      </c>
      <c r="T2658" s="13">
        <f t="shared" si="166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6">
        <f t="shared" si="164"/>
        <v>0.18737933333333334</v>
      </c>
      <c r="P2659">
        <f t="shared" si="165"/>
        <v>95.277627118644077</v>
      </c>
      <c r="Q2659" s="7" t="s">
        <v>8319</v>
      </c>
      <c r="R2659" s="7" t="s">
        <v>8355</v>
      </c>
      <c r="S2659" s="13">
        <f t="shared" si="167"/>
        <v>42551.720520833333</v>
      </c>
      <c r="T2659" s="13">
        <f t="shared" si="166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6">
        <f t="shared" si="164"/>
        <v>9.2857142857142856E-4</v>
      </c>
      <c r="P2660">
        <f t="shared" si="165"/>
        <v>22.75</v>
      </c>
      <c r="Q2660" s="7" t="s">
        <v>8319</v>
      </c>
      <c r="R2660" s="7" t="s">
        <v>8355</v>
      </c>
      <c r="S2660" s="13">
        <f t="shared" si="167"/>
        <v>42551.675856481474</v>
      </c>
      <c r="T2660" s="13">
        <f t="shared" si="166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6">
        <f t="shared" si="164"/>
        <v>2.720408163265306E-2</v>
      </c>
      <c r="P2661">
        <f t="shared" si="165"/>
        <v>133.30000000000001</v>
      </c>
      <c r="Q2661" s="7" t="s">
        <v>8319</v>
      </c>
      <c r="R2661" s="7" t="s">
        <v>8355</v>
      </c>
      <c r="S2661" s="13">
        <f t="shared" si="167"/>
        <v>42081.861226851848</v>
      </c>
      <c r="T2661" s="13">
        <f t="shared" si="166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6">
        <f t="shared" si="164"/>
        <v>9.5E-4</v>
      </c>
      <c r="P2662">
        <f t="shared" si="165"/>
        <v>3.8</v>
      </c>
      <c r="Q2662" s="7" t="s">
        <v>8319</v>
      </c>
      <c r="R2662" s="7" t="s">
        <v>8355</v>
      </c>
      <c r="S2662" s="13">
        <f t="shared" si="167"/>
        <v>42272.504837962959</v>
      </c>
      <c r="T2662" s="13">
        <f t="shared" si="166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6">
        <f t="shared" si="164"/>
        <v>1.0289999999999999</v>
      </c>
      <c r="P2663">
        <f t="shared" si="165"/>
        <v>85.75</v>
      </c>
      <c r="Q2663" s="7" t="s">
        <v>8319</v>
      </c>
      <c r="R2663" s="7" t="s">
        <v>8356</v>
      </c>
      <c r="S2663" s="13">
        <f t="shared" si="167"/>
        <v>41542.750115740739</v>
      </c>
      <c r="T2663" s="13">
        <f t="shared" si="166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6">
        <f t="shared" si="164"/>
        <v>1.0680000000000001</v>
      </c>
      <c r="P2664">
        <f t="shared" si="165"/>
        <v>267</v>
      </c>
      <c r="Q2664" s="7" t="s">
        <v>8319</v>
      </c>
      <c r="R2664" s="7" t="s">
        <v>8356</v>
      </c>
      <c r="S2664" s="13">
        <f t="shared" si="167"/>
        <v>42207.538344907407</v>
      </c>
      <c r="T2664" s="13">
        <f t="shared" si="166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6">
        <f t="shared" si="164"/>
        <v>1.0459624999999999</v>
      </c>
      <c r="P2665">
        <f t="shared" si="165"/>
        <v>373.55803571428572</v>
      </c>
      <c r="Q2665" s="7" t="s">
        <v>8319</v>
      </c>
      <c r="R2665" s="7" t="s">
        <v>8356</v>
      </c>
      <c r="S2665" s="13">
        <f t="shared" si="167"/>
        <v>42222.41443287037</v>
      </c>
      <c r="T2665" s="13">
        <f t="shared" si="166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6">
        <f t="shared" si="164"/>
        <v>1.0342857142857143</v>
      </c>
      <c r="P2666">
        <f t="shared" si="165"/>
        <v>174.03846153846155</v>
      </c>
      <c r="Q2666" s="7" t="s">
        <v>8319</v>
      </c>
      <c r="R2666" s="7" t="s">
        <v>8356</v>
      </c>
      <c r="S2666" s="13">
        <f t="shared" si="167"/>
        <v>42312.817094907405</v>
      </c>
      <c r="T2666" s="13">
        <f t="shared" si="166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6">
        <f t="shared" si="164"/>
        <v>1.2314285714285715</v>
      </c>
      <c r="P2667">
        <f t="shared" si="165"/>
        <v>93.695652173913047</v>
      </c>
      <c r="Q2667" s="7" t="s">
        <v>8319</v>
      </c>
      <c r="R2667" s="7" t="s">
        <v>8356</v>
      </c>
      <c r="S2667" s="13">
        <f t="shared" si="167"/>
        <v>42083.687199074069</v>
      </c>
      <c r="T2667" s="13">
        <f t="shared" si="166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6">
        <f t="shared" si="164"/>
        <v>1.592951</v>
      </c>
      <c r="P2668">
        <f t="shared" si="165"/>
        <v>77.327718446601949</v>
      </c>
      <c r="Q2668" s="7" t="s">
        <v>8319</v>
      </c>
      <c r="R2668" s="7" t="s">
        <v>8356</v>
      </c>
      <c r="S2668" s="13">
        <f t="shared" si="167"/>
        <v>42235.55600694444</v>
      </c>
      <c r="T2668" s="13">
        <f t="shared" si="166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6">
        <f t="shared" si="164"/>
        <v>1.1066666666666667</v>
      </c>
      <c r="P2669">
        <f t="shared" si="165"/>
        <v>92.222222222222229</v>
      </c>
      <c r="Q2669" s="7" t="s">
        <v>8319</v>
      </c>
      <c r="R2669" s="7" t="s">
        <v>8356</v>
      </c>
      <c r="S2669" s="13">
        <f t="shared" si="167"/>
        <v>42380.717777777776</v>
      </c>
      <c r="T2669" s="13">
        <f t="shared" si="166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6">
        <f t="shared" si="164"/>
        <v>1.7070000000000001</v>
      </c>
      <c r="P2670">
        <f t="shared" si="165"/>
        <v>60.964285714285715</v>
      </c>
      <c r="Q2670" s="7" t="s">
        <v>8319</v>
      </c>
      <c r="R2670" s="7" t="s">
        <v>8356</v>
      </c>
      <c r="S2670" s="13">
        <f t="shared" si="167"/>
        <v>42275.380381944444</v>
      </c>
      <c r="T2670" s="13">
        <f t="shared" si="166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6">
        <f t="shared" si="164"/>
        <v>1.25125</v>
      </c>
      <c r="P2671">
        <f t="shared" si="165"/>
        <v>91</v>
      </c>
      <c r="Q2671" s="7" t="s">
        <v>8319</v>
      </c>
      <c r="R2671" s="7" t="s">
        <v>8356</v>
      </c>
      <c r="S2671" s="13">
        <f t="shared" si="167"/>
        <v>42318.827499999992</v>
      </c>
      <c r="T2671" s="13">
        <f t="shared" si="166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6">
        <f t="shared" si="164"/>
        <v>6.4158609339642042E-2</v>
      </c>
      <c r="P2672">
        <f t="shared" si="165"/>
        <v>41.583333333333336</v>
      </c>
      <c r="Q2672" s="7" t="s">
        <v>8319</v>
      </c>
      <c r="R2672" s="7" t="s">
        <v>8356</v>
      </c>
      <c r="S2672" s="13">
        <f t="shared" si="167"/>
        <v>41820.812268518515</v>
      </c>
      <c r="T2672" s="13">
        <f t="shared" si="166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6">
        <f t="shared" si="164"/>
        <v>0.11344</v>
      </c>
      <c r="P2673">
        <f t="shared" si="165"/>
        <v>33.761904761904759</v>
      </c>
      <c r="Q2673" s="7" t="s">
        <v>8319</v>
      </c>
      <c r="R2673" s="7" t="s">
        <v>8356</v>
      </c>
      <c r="S2673" s="13">
        <f t="shared" si="167"/>
        <v>41962.54069444444</v>
      </c>
      <c r="T2673" s="13">
        <f t="shared" si="166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6">
        <f t="shared" si="164"/>
        <v>0.33189999999999997</v>
      </c>
      <c r="P2674">
        <f t="shared" si="165"/>
        <v>70.61702127659575</v>
      </c>
      <c r="Q2674" s="7" t="s">
        <v>8319</v>
      </c>
      <c r="R2674" s="7" t="s">
        <v>8356</v>
      </c>
      <c r="S2674" s="13">
        <f t="shared" si="167"/>
        <v>42344.675810185181</v>
      </c>
      <c r="T2674" s="13">
        <f t="shared" si="166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6">
        <f t="shared" si="164"/>
        <v>0.27579999999999999</v>
      </c>
      <c r="P2675">
        <f t="shared" si="165"/>
        <v>167.15151515151516</v>
      </c>
      <c r="Q2675" s="7" t="s">
        <v>8319</v>
      </c>
      <c r="R2675" s="7" t="s">
        <v>8356</v>
      </c>
      <c r="S2675" s="13">
        <f t="shared" si="167"/>
        <v>41912.333321759259</v>
      </c>
      <c r="T2675" s="13">
        <f t="shared" si="166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6">
        <f t="shared" si="164"/>
        <v>0.62839999999999996</v>
      </c>
      <c r="P2676">
        <f t="shared" si="165"/>
        <v>128.61988304093566</v>
      </c>
      <c r="Q2676" s="7" t="s">
        <v>8319</v>
      </c>
      <c r="R2676" s="7" t="s">
        <v>8356</v>
      </c>
      <c r="S2676" s="13">
        <f t="shared" si="167"/>
        <v>42529.424421296295</v>
      </c>
      <c r="T2676" s="13">
        <f t="shared" si="166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6">
        <f t="shared" si="164"/>
        <v>7.5880000000000003E-2</v>
      </c>
      <c r="P2677">
        <f t="shared" si="165"/>
        <v>65.41379310344827</v>
      </c>
      <c r="Q2677" s="7" t="s">
        <v>8319</v>
      </c>
      <c r="R2677" s="7" t="s">
        <v>8356</v>
      </c>
      <c r="S2677" s="13">
        <f t="shared" si="167"/>
        <v>41923.649178240739</v>
      </c>
      <c r="T2677" s="13">
        <f t="shared" si="166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6">
        <f t="shared" si="164"/>
        <v>0.50380952380952382</v>
      </c>
      <c r="P2678">
        <f t="shared" si="165"/>
        <v>117.55555555555556</v>
      </c>
      <c r="Q2678" s="7" t="s">
        <v>8319</v>
      </c>
      <c r="R2678" s="7" t="s">
        <v>8356</v>
      </c>
      <c r="S2678" s="13">
        <f t="shared" si="167"/>
        <v>42482.416365740741</v>
      </c>
      <c r="T2678" s="13">
        <f t="shared" si="166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6">
        <f t="shared" si="164"/>
        <v>0.17512820512820512</v>
      </c>
      <c r="P2679">
        <f t="shared" si="165"/>
        <v>126.48148148148148</v>
      </c>
      <c r="Q2679" s="7" t="s">
        <v>8319</v>
      </c>
      <c r="R2679" s="7" t="s">
        <v>8356</v>
      </c>
      <c r="S2679" s="13">
        <f t="shared" si="167"/>
        <v>41792.821099537039</v>
      </c>
      <c r="T2679" s="13">
        <f t="shared" si="166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6">
        <f t="shared" si="164"/>
        <v>1.3750000000000001E-4</v>
      </c>
      <c r="P2680">
        <f t="shared" si="165"/>
        <v>550</v>
      </c>
      <c r="Q2680" s="7" t="s">
        <v>8319</v>
      </c>
      <c r="R2680" s="7" t="s">
        <v>8356</v>
      </c>
      <c r="S2680" s="13">
        <f t="shared" si="167"/>
        <v>42241.589872685181</v>
      </c>
      <c r="T2680" s="13">
        <f t="shared" si="166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6">
        <f t="shared" si="164"/>
        <v>3.3E-3</v>
      </c>
      <c r="P2681">
        <f t="shared" si="165"/>
        <v>44</v>
      </c>
      <c r="Q2681" s="7" t="s">
        <v>8319</v>
      </c>
      <c r="R2681" s="7" t="s">
        <v>8356</v>
      </c>
      <c r="S2681" s="13">
        <f t="shared" si="167"/>
        <v>42032.792754629627</v>
      </c>
      <c r="T2681" s="13">
        <f t="shared" si="166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6">
        <f t="shared" si="164"/>
        <v>8.6250000000000007E-3</v>
      </c>
      <c r="P2682">
        <f t="shared" si="165"/>
        <v>69</v>
      </c>
      <c r="Q2682" s="7" t="s">
        <v>8319</v>
      </c>
      <c r="R2682" s="7" t="s">
        <v>8356</v>
      </c>
      <c r="S2682" s="13">
        <f t="shared" si="167"/>
        <v>42436.003368055557</v>
      </c>
      <c r="T2682" s="13">
        <f t="shared" si="166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6">
        <f t="shared" si="164"/>
        <v>6.875E-3</v>
      </c>
      <c r="P2683">
        <f t="shared" si="165"/>
        <v>27.5</v>
      </c>
      <c r="Q2683" s="7" t="s">
        <v>8336</v>
      </c>
      <c r="R2683" s="7" t="s">
        <v>8337</v>
      </c>
      <c r="S2683" s="13">
        <f t="shared" si="167"/>
        <v>41805.686921296292</v>
      </c>
      <c r="T2683" s="13">
        <f t="shared" si="166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6">
        <f t="shared" si="164"/>
        <v>0.28299999999999997</v>
      </c>
      <c r="P2684">
        <f t="shared" si="165"/>
        <v>84.9</v>
      </c>
      <c r="Q2684" s="7" t="s">
        <v>8336</v>
      </c>
      <c r="R2684" s="7" t="s">
        <v>8337</v>
      </c>
      <c r="S2684" s="13">
        <f t="shared" si="167"/>
        <v>41932.663657407407</v>
      </c>
      <c r="T2684" s="13">
        <f t="shared" si="166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6">
        <f t="shared" si="164"/>
        <v>2.3999999999999998E-3</v>
      </c>
      <c r="P2685">
        <f t="shared" si="165"/>
        <v>12</v>
      </c>
      <c r="Q2685" s="7" t="s">
        <v>8336</v>
      </c>
      <c r="R2685" s="7" t="s">
        <v>8337</v>
      </c>
      <c r="S2685" s="13">
        <f t="shared" si="167"/>
        <v>42034.546759259254</v>
      </c>
      <c r="T2685" s="13">
        <f t="shared" si="166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6">
        <f t="shared" si="164"/>
        <v>1.1428571428571429E-2</v>
      </c>
      <c r="P2686">
        <f t="shared" si="165"/>
        <v>200</v>
      </c>
      <c r="Q2686" s="7" t="s">
        <v>8336</v>
      </c>
      <c r="R2686" s="7" t="s">
        <v>8337</v>
      </c>
      <c r="S2686" s="13">
        <f t="shared" si="167"/>
        <v>41820.706307870372</v>
      </c>
      <c r="T2686" s="13">
        <f t="shared" si="166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6">
        <f t="shared" si="164"/>
        <v>2.0000000000000001E-4</v>
      </c>
      <c r="P2687">
        <f t="shared" si="165"/>
        <v>10</v>
      </c>
      <c r="Q2687" s="7" t="s">
        <v>8336</v>
      </c>
      <c r="R2687" s="7" t="s">
        <v>8337</v>
      </c>
      <c r="S2687" s="13">
        <f t="shared" si="167"/>
        <v>42061.487615740734</v>
      </c>
      <c r="T2687" s="13">
        <f t="shared" si="166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6">
        <f t="shared" si="164"/>
        <v>0</v>
      </c>
      <c r="P2688" t="e">
        <f t="shared" si="165"/>
        <v>#DIV/0!</v>
      </c>
      <c r="Q2688" s="7" t="s">
        <v>8336</v>
      </c>
      <c r="R2688" s="7" t="s">
        <v>8337</v>
      </c>
      <c r="S2688" s="13">
        <f t="shared" si="167"/>
        <v>41892.766469907401</v>
      </c>
      <c r="T2688" s="13">
        <f t="shared" si="166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6">
        <f t="shared" si="164"/>
        <v>0</v>
      </c>
      <c r="P2689" t="e">
        <f t="shared" si="165"/>
        <v>#DIV/0!</v>
      </c>
      <c r="Q2689" s="7" t="s">
        <v>8336</v>
      </c>
      <c r="R2689" s="7" t="s">
        <v>8337</v>
      </c>
      <c r="S2689" s="13">
        <f t="shared" si="167"/>
        <v>42154.431921296295</v>
      </c>
      <c r="T2689" s="13">
        <f t="shared" si="166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6">
        <f t="shared" ref="O2690:O2753" si="168">E2690/D2690</f>
        <v>1.48E-3</v>
      </c>
      <c r="P2690">
        <f t="shared" ref="P2690:P2753" si="169">E2690/L2690</f>
        <v>5.2857142857142856</v>
      </c>
      <c r="Q2690" s="7" t="s">
        <v>8336</v>
      </c>
      <c r="R2690" s="7" t="s">
        <v>8337</v>
      </c>
      <c r="S2690" s="13">
        <f t="shared" si="167"/>
        <v>42027.910532407404</v>
      </c>
      <c r="T2690" s="13">
        <f t="shared" ref="T2690:T2753" si="170">(I2690/86400)+25569+(-5/24)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6">
        <f t="shared" si="168"/>
        <v>2.8571428571428571E-5</v>
      </c>
      <c r="P2691">
        <f t="shared" si="169"/>
        <v>1</v>
      </c>
      <c r="Q2691" s="7" t="s">
        <v>8336</v>
      </c>
      <c r="R2691" s="7" t="s">
        <v>8337</v>
      </c>
      <c r="S2691" s="13">
        <f t="shared" ref="S2691:S2754" si="171">(J2691/86400)+25569+(-5/24)</f>
        <v>42551.75335648148</v>
      </c>
      <c r="T2691" s="13">
        <f t="shared" si="170"/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6">
        <f t="shared" si="168"/>
        <v>0.107325</v>
      </c>
      <c r="P2692">
        <f t="shared" si="169"/>
        <v>72.762711864406782</v>
      </c>
      <c r="Q2692" s="7" t="s">
        <v>8336</v>
      </c>
      <c r="R2692" s="7" t="s">
        <v>8337</v>
      </c>
      <c r="S2692" s="13">
        <f t="shared" si="171"/>
        <v>42112.89671296296</v>
      </c>
      <c r="T2692" s="13">
        <f t="shared" si="170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6">
        <f t="shared" si="168"/>
        <v>5.3846153846153844E-4</v>
      </c>
      <c r="P2693">
        <f t="shared" si="169"/>
        <v>17.5</v>
      </c>
      <c r="Q2693" s="7" t="s">
        <v>8336</v>
      </c>
      <c r="R2693" s="7" t="s">
        <v>8337</v>
      </c>
      <c r="S2693" s="13">
        <f t="shared" si="171"/>
        <v>42089.515706018516</v>
      </c>
      <c r="T2693" s="13">
        <f t="shared" si="170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6">
        <f t="shared" si="168"/>
        <v>7.1428571428571426E-3</v>
      </c>
      <c r="P2694">
        <f t="shared" si="169"/>
        <v>25</v>
      </c>
      <c r="Q2694" s="7" t="s">
        <v>8336</v>
      </c>
      <c r="R2694" s="7" t="s">
        <v>8337</v>
      </c>
      <c r="S2694" s="13">
        <f t="shared" si="171"/>
        <v>42058.125694444439</v>
      </c>
      <c r="T2694" s="13">
        <f t="shared" si="170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6">
        <f t="shared" si="168"/>
        <v>8.0000000000000002E-3</v>
      </c>
      <c r="P2695">
        <f t="shared" si="169"/>
        <v>13.333333333333334</v>
      </c>
      <c r="Q2695" s="7" t="s">
        <v>8336</v>
      </c>
      <c r="R2695" s="7" t="s">
        <v>8337</v>
      </c>
      <c r="S2695" s="13">
        <f t="shared" si="171"/>
        <v>41833.930162037032</v>
      </c>
      <c r="T2695" s="13">
        <f t="shared" si="170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6">
        <f t="shared" si="168"/>
        <v>3.3333333333333335E-5</v>
      </c>
      <c r="P2696">
        <f t="shared" si="169"/>
        <v>1</v>
      </c>
      <c r="Q2696" s="7" t="s">
        <v>8336</v>
      </c>
      <c r="R2696" s="7" t="s">
        <v>8337</v>
      </c>
      <c r="S2696" s="13">
        <f t="shared" si="171"/>
        <v>41877.932164351849</v>
      </c>
      <c r="T2696" s="13">
        <f t="shared" si="170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6">
        <f t="shared" si="168"/>
        <v>4.7333333333333333E-3</v>
      </c>
      <c r="P2697">
        <f t="shared" si="169"/>
        <v>23.666666666666668</v>
      </c>
      <c r="Q2697" s="7" t="s">
        <v>8336</v>
      </c>
      <c r="R2697" s="7" t="s">
        <v>8337</v>
      </c>
      <c r="S2697" s="13">
        <f t="shared" si="171"/>
        <v>42047.973587962959</v>
      </c>
      <c r="T2697" s="13">
        <f t="shared" si="170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6">
        <f t="shared" si="168"/>
        <v>5.6500000000000002E-2</v>
      </c>
      <c r="P2698">
        <f t="shared" si="169"/>
        <v>89.21052631578948</v>
      </c>
      <c r="Q2698" s="7" t="s">
        <v>8336</v>
      </c>
      <c r="R2698" s="7" t="s">
        <v>8337</v>
      </c>
      <c r="S2698" s="13">
        <f t="shared" si="171"/>
        <v>41964.636111111111</v>
      </c>
      <c r="T2698" s="13">
        <f t="shared" si="170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6">
        <f t="shared" si="168"/>
        <v>0.26352173913043481</v>
      </c>
      <c r="P2699">
        <f t="shared" si="169"/>
        <v>116.55769230769231</v>
      </c>
      <c r="Q2699" s="7" t="s">
        <v>8336</v>
      </c>
      <c r="R2699" s="7" t="s">
        <v>8337</v>
      </c>
      <c r="S2699" s="13">
        <f t="shared" si="171"/>
        <v>42187.731747685182</v>
      </c>
      <c r="T2699" s="13">
        <f t="shared" si="170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6">
        <f t="shared" si="168"/>
        <v>3.2512500000000002E-3</v>
      </c>
      <c r="P2700">
        <f t="shared" si="169"/>
        <v>13.005000000000001</v>
      </c>
      <c r="Q2700" s="7" t="s">
        <v>8336</v>
      </c>
      <c r="R2700" s="7" t="s">
        <v>8337</v>
      </c>
      <c r="S2700" s="13">
        <f t="shared" si="171"/>
        <v>41787.689907407403</v>
      </c>
      <c r="T2700" s="13">
        <f t="shared" si="170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6">
        <f t="shared" si="168"/>
        <v>0</v>
      </c>
      <c r="P2701" t="e">
        <f t="shared" si="169"/>
        <v>#DIV/0!</v>
      </c>
      <c r="Q2701" s="7" t="s">
        <v>8336</v>
      </c>
      <c r="R2701" s="7" t="s">
        <v>8337</v>
      </c>
      <c r="S2701" s="13">
        <f t="shared" si="171"/>
        <v>41829.688229166662</v>
      </c>
      <c r="T2701" s="13">
        <f t="shared" si="170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6">
        <f t="shared" si="168"/>
        <v>7.0007000700070005E-3</v>
      </c>
      <c r="P2702">
        <f t="shared" si="169"/>
        <v>17.5</v>
      </c>
      <c r="Q2702" s="7" t="s">
        <v>8336</v>
      </c>
      <c r="R2702" s="7" t="s">
        <v>8337</v>
      </c>
      <c r="S2702" s="13">
        <f t="shared" si="171"/>
        <v>41870.666342592587</v>
      </c>
      <c r="T2702" s="13">
        <f t="shared" si="170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6">
        <f t="shared" si="168"/>
        <v>0.46176470588235297</v>
      </c>
      <c r="P2703">
        <f t="shared" si="169"/>
        <v>34.130434782608695</v>
      </c>
      <c r="Q2703" s="7" t="s">
        <v>8317</v>
      </c>
      <c r="R2703" s="7" t="s">
        <v>8357</v>
      </c>
      <c r="S2703" s="13">
        <f t="shared" si="171"/>
        <v>42801.566365740735</v>
      </c>
      <c r="T2703" s="13">
        <f t="shared" si="170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6">
        <f t="shared" si="168"/>
        <v>0.34410000000000002</v>
      </c>
      <c r="P2704">
        <f t="shared" si="169"/>
        <v>132.34615384615384</v>
      </c>
      <c r="Q2704" s="7" t="s">
        <v>8317</v>
      </c>
      <c r="R2704" s="7" t="s">
        <v>8357</v>
      </c>
      <c r="S2704" s="13">
        <f t="shared" si="171"/>
        <v>42800.593483796292</v>
      </c>
      <c r="T2704" s="13">
        <f t="shared" si="170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6">
        <f t="shared" si="168"/>
        <v>1.0375000000000001</v>
      </c>
      <c r="P2705">
        <f t="shared" si="169"/>
        <v>922.22222222222217</v>
      </c>
      <c r="Q2705" s="7" t="s">
        <v>8317</v>
      </c>
      <c r="R2705" s="7" t="s">
        <v>8357</v>
      </c>
      <c r="S2705" s="13">
        <f t="shared" si="171"/>
        <v>42756.481828703698</v>
      </c>
      <c r="T2705" s="13">
        <f t="shared" si="170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6">
        <f t="shared" si="168"/>
        <v>6.0263157894736845E-2</v>
      </c>
      <c r="P2706">
        <f t="shared" si="169"/>
        <v>163.57142857142858</v>
      </c>
      <c r="Q2706" s="7" t="s">
        <v>8317</v>
      </c>
      <c r="R2706" s="7" t="s">
        <v>8357</v>
      </c>
      <c r="S2706" s="13">
        <f t="shared" si="171"/>
        <v>42787.654097222221</v>
      </c>
      <c r="T2706" s="13">
        <f t="shared" si="170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6">
        <f t="shared" si="168"/>
        <v>0.10539393939393939</v>
      </c>
      <c r="P2707">
        <f t="shared" si="169"/>
        <v>217.375</v>
      </c>
      <c r="Q2707" s="7" t="s">
        <v>8317</v>
      </c>
      <c r="R2707" s="7" t="s">
        <v>8357</v>
      </c>
      <c r="S2707" s="13">
        <f t="shared" si="171"/>
        <v>42773.70784722222</v>
      </c>
      <c r="T2707" s="13">
        <f t="shared" si="170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6">
        <f t="shared" si="168"/>
        <v>1.1229714285714285</v>
      </c>
      <c r="P2708">
        <f t="shared" si="169"/>
        <v>149.44486692015209</v>
      </c>
      <c r="Q2708" s="7" t="s">
        <v>8317</v>
      </c>
      <c r="R2708" s="7" t="s">
        <v>8357</v>
      </c>
      <c r="S2708" s="13">
        <f t="shared" si="171"/>
        <v>41899.086608796293</v>
      </c>
      <c r="T2708" s="13">
        <f t="shared" si="170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6">
        <f t="shared" si="168"/>
        <v>3.50844625</v>
      </c>
      <c r="P2709">
        <f t="shared" si="169"/>
        <v>71.237487309644663</v>
      </c>
      <c r="Q2709" s="7" t="s">
        <v>8317</v>
      </c>
      <c r="R2709" s="7" t="s">
        <v>8357</v>
      </c>
      <c r="S2709" s="13">
        <f t="shared" si="171"/>
        <v>41391.574571759258</v>
      </c>
      <c r="T2709" s="13">
        <f t="shared" si="170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6">
        <f t="shared" si="168"/>
        <v>2.3321535</v>
      </c>
      <c r="P2710">
        <f t="shared" si="169"/>
        <v>44.464318398474738</v>
      </c>
      <c r="Q2710" s="7" t="s">
        <v>8317</v>
      </c>
      <c r="R2710" s="7" t="s">
        <v>8357</v>
      </c>
      <c r="S2710" s="13">
        <f t="shared" si="171"/>
        <v>42512.489884259259</v>
      </c>
      <c r="T2710" s="13">
        <f t="shared" si="170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6">
        <f t="shared" si="168"/>
        <v>1.01606</v>
      </c>
      <c r="P2711">
        <f t="shared" si="169"/>
        <v>164.94480519480518</v>
      </c>
      <c r="Q2711" s="7" t="s">
        <v>8317</v>
      </c>
      <c r="R2711" s="7" t="s">
        <v>8357</v>
      </c>
      <c r="S2711" s="13">
        <f t="shared" si="171"/>
        <v>42611.941446759258</v>
      </c>
      <c r="T2711" s="13">
        <f t="shared" si="170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6">
        <f t="shared" si="168"/>
        <v>1.5390035000000002</v>
      </c>
      <c r="P2712">
        <f t="shared" si="169"/>
        <v>84.871516544117654</v>
      </c>
      <c r="Q2712" s="7" t="s">
        <v>8317</v>
      </c>
      <c r="R2712" s="7" t="s">
        <v>8357</v>
      </c>
      <c r="S2712" s="13">
        <f t="shared" si="171"/>
        <v>41828.021157407406</v>
      </c>
      <c r="T2712" s="13">
        <f t="shared" si="170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6">
        <f t="shared" si="168"/>
        <v>1.007161125319693</v>
      </c>
      <c r="P2713">
        <f t="shared" si="169"/>
        <v>53.945205479452056</v>
      </c>
      <c r="Q2713" s="7" t="s">
        <v>8317</v>
      </c>
      <c r="R2713" s="7" t="s">
        <v>8357</v>
      </c>
      <c r="S2713" s="13">
        <f t="shared" si="171"/>
        <v>41780.536921296291</v>
      </c>
      <c r="T2713" s="13">
        <f t="shared" si="170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6">
        <f t="shared" si="168"/>
        <v>1.3138181818181818</v>
      </c>
      <c r="P2714">
        <f t="shared" si="169"/>
        <v>50.531468531468533</v>
      </c>
      <c r="Q2714" s="7" t="s">
        <v>8317</v>
      </c>
      <c r="R2714" s="7" t="s">
        <v>8357</v>
      </c>
      <c r="S2714" s="13">
        <f t="shared" si="171"/>
        <v>41431.853703703702</v>
      </c>
      <c r="T2714" s="13">
        <f t="shared" si="170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6">
        <f t="shared" si="168"/>
        <v>1.0224133333333334</v>
      </c>
      <c r="P2715">
        <f t="shared" si="169"/>
        <v>108.00140845070422</v>
      </c>
      <c r="Q2715" s="7" t="s">
        <v>8317</v>
      </c>
      <c r="R2715" s="7" t="s">
        <v>8357</v>
      </c>
      <c r="S2715" s="13">
        <f t="shared" si="171"/>
        <v>42322.445416666662</v>
      </c>
      <c r="T2715" s="13">
        <f t="shared" si="170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6">
        <f t="shared" si="168"/>
        <v>1.1635599999999999</v>
      </c>
      <c r="P2716">
        <f t="shared" si="169"/>
        <v>95.373770491803285</v>
      </c>
      <c r="Q2716" s="7" t="s">
        <v>8317</v>
      </c>
      <c r="R2716" s="7" t="s">
        <v>8357</v>
      </c>
      <c r="S2716" s="13">
        <f t="shared" si="171"/>
        <v>42629.446712962956</v>
      </c>
      <c r="T2716" s="13">
        <f t="shared" si="170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6">
        <f t="shared" si="168"/>
        <v>2.6462241666666664</v>
      </c>
      <c r="P2717">
        <f t="shared" si="169"/>
        <v>57.631016333938291</v>
      </c>
      <c r="Q2717" s="7" t="s">
        <v>8317</v>
      </c>
      <c r="R2717" s="7" t="s">
        <v>8357</v>
      </c>
      <c r="S2717" s="13">
        <f t="shared" si="171"/>
        <v>42387.190138888887</v>
      </c>
      <c r="T2717" s="13">
        <f t="shared" si="170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6">
        <f t="shared" si="168"/>
        <v>1.1998010000000001</v>
      </c>
      <c r="P2718">
        <f t="shared" si="169"/>
        <v>64.160481283422456</v>
      </c>
      <c r="Q2718" s="7" t="s">
        <v>8317</v>
      </c>
      <c r="R2718" s="7" t="s">
        <v>8357</v>
      </c>
      <c r="S2718" s="13">
        <f t="shared" si="171"/>
        <v>42255.124918981477</v>
      </c>
      <c r="T2718" s="13">
        <f t="shared" si="170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6">
        <f t="shared" si="168"/>
        <v>1.2010400000000001</v>
      </c>
      <c r="P2719">
        <f t="shared" si="169"/>
        <v>92.387692307692305</v>
      </c>
      <c r="Q2719" s="7" t="s">
        <v>8317</v>
      </c>
      <c r="R2719" s="7" t="s">
        <v>8357</v>
      </c>
      <c r="S2719" s="13">
        <f t="shared" si="171"/>
        <v>41934.706585648142</v>
      </c>
      <c r="T2719" s="13">
        <f t="shared" si="170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6">
        <f t="shared" si="168"/>
        <v>1.0358333333333334</v>
      </c>
      <c r="P2720">
        <f t="shared" si="169"/>
        <v>125.97972972972973</v>
      </c>
      <c r="Q2720" s="7" t="s">
        <v>8317</v>
      </c>
      <c r="R2720" s="7" t="s">
        <v>8357</v>
      </c>
      <c r="S2720" s="13">
        <f t="shared" si="171"/>
        <v>42465.388252314813</v>
      </c>
      <c r="T2720" s="13">
        <f t="shared" si="170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6">
        <f t="shared" si="168"/>
        <v>1.0883333333333334</v>
      </c>
      <c r="P2721">
        <f t="shared" si="169"/>
        <v>94.637681159420296</v>
      </c>
      <c r="Q2721" s="7" t="s">
        <v>8317</v>
      </c>
      <c r="R2721" s="7" t="s">
        <v>8357</v>
      </c>
      <c r="S2721" s="13">
        <f t="shared" si="171"/>
        <v>42417.822847222218</v>
      </c>
      <c r="T2721" s="13">
        <f t="shared" si="170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6">
        <f t="shared" si="168"/>
        <v>1.1812400000000001</v>
      </c>
      <c r="P2722">
        <f t="shared" si="169"/>
        <v>170.69942196531792</v>
      </c>
      <c r="Q2722" s="7" t="s">
        <v>8317</v>
      </c>
      <c r="R2722" s="7" t="s">
        <v>8357</v>
      </c>
      <c r="S2722" s="13">
        <f t="shared" si="171"/>
        <v>42655.257557870369</v>
      </c>
      <c r="T2722" s="13">
        <f t="shared" si="170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6">
        <f t="shared" si="168"/>
        <v>14.62</v>
      </c>
      <c r="P2723">
        <f t="shared" si="169"/>
        <v>40.762081784386616</v>
      </c>
      <c r="Q2723" s="7" t="s">
        <v>8319</v>
      </c>
      <c r="R2723" s="7" t="s">
        <v>8349</v>
      </c>
      <c r="S2723" s="13">
        <f t="shared" si="171"/>
        <v>41493.335625</v>
      </c>
      <c r="T2723" s="13">
        <f t="shared" si="170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6">
        <f t="shared" si="168"/>
        <v>2.5253999999999999</v>
      </c>
      <c r="P2724">
        <f t="shared" si="169"/>
        <v>68.254054054054052</v>
      </c>
      <c r="Q2724" s="7" t="s">
        <v>8319</v>
      </c>
      <c r="R2724" s="7" t="s">
        <v>8349</v>
      </c>
      <c r="S2724" s="13">
        <f t="shared" si="171"/>
        <v>42704.64876157407</v>
      </c>
      <c r="T2724" s="13">
        <f t="shared" si="170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6">
        <f t="shared" si="168"/>
        <v>1.4005000000000001</v>
      </c>
      <c r="P2725">
        <f t="shared" si="169"/>
        <v>95.48863636363636</v>
      </c>
      <c r="Q2725" s="7" t="s">
        <v>8319</v>
      </c>
      <c r="R2725" s="7" t="s">
        <v>8349</v>
      </c>
      <c r="S2725" s="13">
        <f t="shared" si="171"/>
        <v>41944.630648148144</v>
      </c>
      <c r="T2725" s="13">
        <f t="shared" si="170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6">
        <f t="shared" si="168"/>
        <v>2.9687520259319289</v>
      </c>
      <c r="P2726">
        <f t="shared" si="169"/>
        <v>7.1902649656526005</v>
      </c>
      <c r="Q2726" s="7" t="s">
        <v>8319</v>
      </c>
      <c r="R2726" s="7" t="s">
        <v>8349</v>
      </c>
      <c r="S2726" s="13">
        <f t="shared" si="171"/>
        <v>42199.118738425925</v>
      </c>
      <c r="T2726" s="13">
        <f t="shared" si="170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6">
        <f t="shared" si="168"/>
        <v>1.445425</v>
      </c>
      <c r="P2727">
        <f t="shared" si="169"/>
        <v>511.65486725663715</v>
      </c>
      <c r="Q2727" s="7" t="s">
        <v>8319</v>
      </c>
      <c r="R2727" s="7" t="s">
        <v>8349</v>
      </c>
      <c r="S2727" s="13">
        <f t="shared" si="171"/>
        <v>42745.53628472222</v>
      </c>
      <c r="T2727" s="13">
        <f t="shared" si="170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6">
        <f t="shared" si="168"/>
        <v>1.05745</v>
      </c>
      <c r="P2728">
        <f t="shared" si="169"/>
        <v>261.74504950495049</v>
      </c>
      <c r="Q2728" s="7" t="s">
        <v>8319</v>
      </c>
      <c r="R2728" s="7" t="s">
        <v>8349</v>
      </c>
      <c r="S2728" s="13">
        <f t="shared" si="171"/>
        <v>42452.371655092589</v>
      </c>
      <c r="T2728" s="13">
        <f t="shared" si="170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6">
        <f t="shared" si="168"/>
        <v>4.9321000000000002</v>
      </c>
      <c r="P2729">
        <f t="shared" si="169"/>
        <v>69.760961810466767</v>
      </c>
      <c r="Q2729" s="7" t="s">
        <v>8319</v>
      </c>
      <c r="R2729" s="7" t="s">
        <v>8349</v>
      </c>
      <c r="S2729" s="13">
        <f t="shared" si="171"/>
        <v>42198.468321759261</v>
      </c>
      <c r="T2729" s="13">
        <f t="shared" si="170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6">
        <f t="shared" si="168"/>
        <v>2.0182666666666669</v>
      </c>
      <c r="P2730">
        <f t="shared" si="169"/>
        <v>77.229591836734699</v>
      </c>
      <c r="Q2730" s="7" t="s">
        <v>8319</v>
      </c>
      <c r="R2730" s="7" t="s">
        <v>8349</v>
      </c>
      <c r="S2730" s="13">
        <f t="shared" si="171"/>
        <v>42333.391597222224</v>
      </c>
      <c r="T2730" s="13">
        <f t="shared" si="170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6">
        <f t="shared" si="168"/>
        <v>1.0444</v>
      </c>
      <c r="P2731">
        <f t="shared" si="169"/>
        <v>340.56521739130437</v>
      </c>
      <c r="Q2731" s="7" t="s">
        <v>8319</v>
      </c>
      <c r="R2731" s="7" t="s">
        <v>8349</v>
      </c>
      <c r="S2731" s="13">
        <f t="shared" si="171"/>
        <v>42095.032372685186</v>
      </c>
      <c r="T2731" s="13">
        <f t="shared" si="170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6">
        <f t="shared" si="168"/>
        <v>1.7029262962962963</v>
      </c>
      <c r="P2732">
        <f t="shared" si="169"/>
        <v>67.417903225806455</v>
      </c>
      <c r="Q2732" s="7" t="s">
        <v>8319</v>
      </c>
      <c r="R2732" s="7" t="s">
        <v>8349</v>
      </c>
      <c r="S2732" s="13">
        <f t="shared" si="171"/>
        <v>41351.333043981482</v>
      </c>
      <c r="T2732" s="13">
        <f t="shared" si="170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6">
        <f t="shared" si="168"/>
        <v>1.0430333333333333</v>
      </c>
      <c r="P2733">
        <f t="shared" si="169"/>
        <v>845.70270270270271</v>
      </c>
      <c r="Q2733" s="7" t="s">
        <v>8319</v>
      </c>
      <c r="R2733" s="7" t="s">
        <v>8349</v>
      </c>
      <c r="S2733" s="13">
        <f t="shared" si="171"/>
        <v>41872.317384259259</v>
      </c>
      <c r="T2733" s="13">
        <f t="shared" si="170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6">
        <f t="shared" si="168"/>
        <v>1.1825000000000001</v>
      </c>
      <c r="P2734">
        <f t="shared" si="169"/>
        <v>97.191780821917803</v>
      </c>
      <c r="Q2734" s="7" t="s">
        <v>8319</v>
      </c>
      <c r="R2734" s="7" t="s">
        <v>8349</v>
      </c>
      <c r="S2734" s="13">
        <f t="shared" si="171"/>
        <v>41389.599861111106</v>
      </c>
      <c r="T2734" s="13">
        <f t="shared" si="170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6">
        <f t="shared" si="168"/>
        <v>1.07538</v>
      </c>
      <c r="P2735">
        <f t="shared" si="169"/>
        <v>451.84033613445376</v>
      </c>
      <c r="Q2735" s="7" t="s">
        <v>8319</v>
      </c>
      <c r="R2735" s="7" t="s">
        <v>8349</v>
      </c>
      <c r="S2735" s="13">
        <f t="shared" si="171"/>
        <v>42044.064513888887</v>
      </c>
      <c r="T2735" s="13">
        <f t="shared" si="170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6">
        <f t="shared" si="168"/>
        <v>22603</v>
      </c>
      <c r="P2736">
        <f t="shared" si="169"/>
        <v>138.66871165644173</v>
      </c>
      <c r="Q2736" s="7" t="s">
        <v>8319</v>
      </c>
      <c r="R2736" s="7" t="s">
        <v>8349</v>
      </c>
      <c r="S2736" s="13">
        <f t="shared" si="171"/>
        <v>42626.460555555554</v>
      </c>
      <c r="T2736" s="13">
        <f t="shared" si="170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6">
        <f t="shared" si="168"/>
        <v>9.7813466666666677</v>
      </c>
      <c r="P2737">
        <f t="shared" si="169"/>
        <v>21.640147492625371</v>
      </c>
      <c r="Q2737" s="7" t="s">
        <v>8319</v>
      </c>
      <c r="R2737" s="7" t="s">
        <v>8349</v>
      </c>
      <c r="S2737" s="13">
        <f t="shared" si="171"/>
        <v>41315.912615740737</v>
      </c>
      <c r="T2737" s="13">
        <f t="shared" si="170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6">
        <f t="shared" si="168"/>
        <v>1.2290000000000001</v>
      </c>
      <c r="P2738">
        <f t="shared" si="169"/>
        <v>169.51724137931035</v>
      </c>
      <c r="Q2738" s="7" t="s">
        <v>8319</v>
      </c>
      <c r="R2738" s="7" t="s">
        <v>8349</v>
      </c>
      <c r="S2738" s="13">
        <f t="shared" si="171"/>
        <v>41722.458020833328</v>
      </c>
      <c r="T2738" s="13">
        <f t="shared" si="170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6">
        <f t="shared" si="168"/>
        <v>2.4606080000000001</v>
      </c>
      <c r="P2739">
        <f t="shared" si="169"/>
        <v>161.88210526315791</v>
      </c>
      <c r="Q2739" s="7" t="s">
        <v>8319</v>
      </c>
      <c r="R2739" s="7" t="s">
        <v>8349</v>
      </c>
      <c r="S2739" s="13">
        <f t="shared" si="171"/>
        <v>41611.709340277775</v>
      </c>
      <c r="T2739" s="13">
        <f t="shared" si="170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6">
        <f t="shared" si="168"/>
        <v>1.4794</v>
      </c>
      <c r="P2740">
        <f t="shared" si="169"/>
        <v>493.13333333333333</v>
      </c>
      <c r="Q2740" s="7" t="s">
        <v>8319</v>
      </c>
      <c r="R2740" s="7" t="s">
        <v>8349</v>
      </c>
      <c r="S2740" s="13">
        <f t="shared" si="171"/>
        <v>42619.935231481482</v>
      </c>
      <c r="T2740" s="13">
        <f t="shared" si="170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6">
        <f t="shared" si="168"/>
        <v>3.8409090909090908</v>
      </c>
      <c r="P2741">
        <f t="shared" si="169"/>
        <v>22.120418848167539</v>
      </c>
      <c r="Q2741" s="7" t="s">
        <v>8319</v>
      </c>
      <c r="R2741" s="7" t="s">
        <v>8349</v>
      </c>
      <c r="S2741" s="13">
        <f t="shared" si="171"/>
        <v>41719.679594907408</v>
      </c>
      <c r="T2741" s="13">
        <f t="shared" si="170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6">
        <f t="shared" si="168"/>
        <v>1.0333333333333334</v>
      </c>
      <c r="P2742">
        <f t="shared" si="169"/>
        <v>18.235294117647058</v>
      </c>
      <c r="Q2742" s="7" t="s">
        <v>8319</v>
      </c>
      <c r="R2742" s="7" t="s">
        <v>8349</v>
      </c>
      <c r="S2742" s="13">
        <f t="shared" si="171"/>
        <v>42044.823518518511</v>
      </c>
      <c r="T2742" s="13">
        <f t="shared" si="170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6">
        <f t="shared" si="168"/>
        <v>4.3750000000000004E-3</v>
      </c>
      <c r="P2743">
        <f t="shared" si="169"/>
        <v>8.75</v>
      </c>
      <c r="Q2743" s="7" t="s">
        <v>8322</v>
      </c>
      <c r="R2743" s="7" t="s">
        <v>8358</v>
      </c>
      <c r="S2743" s="13">
        <f t="shared" si="171"/>
        <v>41911.449097222219</v>
      </c>
      <c r="T2743" s="13">
        <f t="shared" si="170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6">
        <f t="shared" si="168"/>
        <v>0.29239999999999999</v>
      </c>
      <c r="P2744">
        <f t="shared" si="169"/>
        <v>40.611111111111114</v>
      </c>
      <c r="Q2744" s="7" t="s">
        <v>8322</v>
      </c>
      <c r="R2744" s="7" t="s">
        <v>8358</v>
      </c>
      <c r="S2744" s="13">
        <f t="shared" si="171"/>
        <v>41030.511423611111</v>
      </c>
      <c r="T2744" s="13">
        <f t="shared" si="170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6">
        <f t="shared" si="168"/>
        <v>0</v>
      </c>
      <c r="P2745" t="e">
        <f t="shared" si="169"/>
        <v>#DIV/0!</v>
      </c>
      <c r="Q2745" s="7" t="s">
        <v>8322</v>
      </c>
      <c r="R2745" s="7" t="s">
        <v>8358</v>
      </c>
      <c r="S2745" s="13">
        <f t="shared" si="171"/>
        <v>42632.120451388888</v>
      </c>
      <c r="T2745" s="13">
        <f t="shared" si="170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6">
        <f t="shared" si="168"/>
        <v>5.2187499999999998E-2</v>
      </c>
      <c r="P2746">
        <f t="shared" si="169"/>
        <v>37.954545454545453</v>
      </c>
      <c r="Q2746" s="7" t="s">
        <v>8322</v>
      </c>
      <c r="R2746" s="7" t="s">
        <v>8358</v>
      </c>
      <c r="S2746" s="13">
        <f t="shared" si="171"/>
        <v>40937.854143518518</v>
      </c>
      <c r="T2746" s="13">
        <f t="shared" si="170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6">
        <f t="shared" si="168"/>
        <v>0.21887499999999999</v>
      </c>
      <c r="P2747">
        <f t="shared" si="169"/>
        <v>35.734693877551024</v>
      </c>
      <c r="Q2747" s="7" t="s">
        <v>8322</v>
      </c>
      <c r="R2747" s="7" t="s">
        <v>8358</v>
      </c>
      <c r="S2747" s="13">
        <f t="shared" si="171"/>
        <v>41044.779722222222</v>
      </c>
      <c r="T2747" s="13">
        <f t="shared" si="170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6">
        <f t="shared" si="168"/>
        <v>0.26700000000000002</v>
      </c>
      <c r="P2748">
        <f t="shared" si="169"/>
        <v>42.157894736842103</v>
      </c>
      <c r="Q2748" s="7" t="s">
        <v>8322</v>
      </c>
      <c r="R2748" s="7" t="s">
        <v>8358</v>
      </c>
      <c r="S2748" s="13">
        <f t="shared" si="171"/>
        <v>41850.57304398148</v>
      </c>
      <c r="T2748" s="13">
        <f t="shared" si="170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6">
        <f t="shared" si="168"/>
        <v>0.28000000000000003</v>
      </c>
      <c r="P2749">
        <f t="shared" si="169"/>
        <v>35</v>
      </c>
      <c r="Q2749" s="7" t="s">
        <v>8322</v>
      </c>
      <c r="R2749" s="7" t="s">
        <v>8358</v>
      </c>
      <c r="S2749" s="13">
        <f t="shared" si="171"/>
        <v>41044.439780092587</v>
      </c>
      <c r="T2749" s="13">
        <f t="shared" si="170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6">
        <f t="shared" si="168"/>
        <v>1.06E-2</v>
      </c>
      <c r="P2750">
        <f t="shared" si="169"/>
        <v>13.25</v>
      </c>
      <c r="Q2750" s="7" t="s">
        <v>8322</v>
      </c>
      <c r="R2750" s="7" t="s">
        <v>8358</v>
      </c>
      <c r="S2750" s="13">
        <f t="shared" si="171"/>
        <v>42585.502337962964</v>
      </c>
      <c r="T2750" s="13">
        <f t="shared" si="170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6">
        <f t="shared" si="168"/>
        <v>1.0999999999999999E-2</v>
      </c>
      <c r="P2751">
        <f t="shared" si="169"/>
        <v>55</v>
      </c>
      <c r="Q2751" s="7" t="s">
        <v>8322</v>
      </c>
      <c r="R2751" s="7" t="s">
        <v>8358</v>
      </c>
      <c r="S2751" s="13">
        <f t="shared" si="171"/>
        <v>42068.59070601852</v>
      </c>
      <c r="T2751" s="13">
        <f t="shared" si="170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6">
        <f t="shared" si="168"/>
        <v>0</v>
      </c>
      <c r="P2752" t="e">
        <f t="shared" si="169"/>
        <v>#DIV/0!</v>
      </c>
      <c r="Q2752" s="7" t="s">
        <v>8322</v>
      </c>
      <c r="R2752" s="7" t="s">
        <v>8358</v>
      </c>
      <c r="S2752" s="13">
        <f t="shared" si="171"/>
        <v>41078.691493055558</v>
      </c>
      <c r="T2752" s="13">
        <f t="shared" si="170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6">
        <f t="shared" si="168"/>
        <v>0</v>
      </c>
      <c r="P2753" t="e">
        <f t="shared" si="169"/>
        <v>#DIV/0!</v>
      </c>
      <c r="Q2753" s="7" t="s">
        <v>8322</v>
      </c>
      <c r="R2753" s="7" t="s">
        <v>8358</v>
      </c>
      <c r="S2753" s="13">
        <f t="shared" si="171"/>
        <v>41747.678726851846</v>
      </c>
      <c r="T2753" s="13">
        <f t="shared" si="170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6">
        <f t="shared" ref="O2754:O2817" si="172">E2754/D2754</f>
        <v>0.11458333333333333</v>
      </c>
      <c r="P2754">
        <f t="shared" ref="P2754:P2817" si="173">E2754/L2754</f>
        <v>39.285714285714285</v>
      </c>
      <c r="Q2754" s="7" t="s">
        <v>8322</v>
      </c>
      <c r="R2754" s="7" t="s">
        <v>8358</v>
      </c>
      <c r="S2754" s="13">
        <f t="shared" si="171"/>
        <v>40855.556759259256</v>
      </c>
      <c r="T2754" s="13">
        <f t="shared" ref="T2754:T2817" si="174">(I2754/86400)+25569+(-5/24)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6">
        <f t="shared" si="172"/>
        <v>0.19</v>
      </c>
      <c r="P2755">
        <f t="shared" si="173"/>
        <v>47.5</v>
      </c>
      <c r="Q2755" s="7" t="s">
        <v>8322</v>
      </c>
      <c r="R2755" s="7" t="s">
        <v>8358</v>
      </c>
      <c r="S2755" s="13">
        <f t="shared" ref="S2755:S2818" si="175">(J2755/86400)+25569+(-5/24)</f>
        <v>41117.692395833328</v>
      </c>
      <c r="T2755" s="13">
        <f t="shared" si="174"/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6">
        <f t="shared" si="172"/>
        <v>0</v>
      </c>
      <c r="P2756" t="e">
        <f t="shared" si="173"/>
        <v>#DIV/0!</v>
      </c>
      <c r="Q2756" s="7" t="s">
        <v>8322</v>
      </c>
      <c r="R2756" s="7" t="s">
        <v>8358</v>
      </c>
      <c r="S2756" s="13">
        <f t="shared" si="175"/>
        <v>41863.427673611106</v>
      </c>
      <c r="T2756" s="13">
        <f t="shared" si="174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6">
        <f t="shared" si="172"/>
        <v>0.52</v>
      </c>
      <c r="P2757">
        <f t="shared" si="173"/>
        <v>17.333333333333332</v>
      </c>
      <c r="Q2757" s="7" t="s">
        <v>8322</v>
      </c>
      <c r="R2757" s="7" t="s">
        <v>8358</v>
      </c>
      <c r="S2757" s="13">
        <f t="shared" si="175"/>
        <v>42072.582488425927</v>
      </c>
      <c r="T2757" s="13">
        <f t="shared" si="174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6">
        <f t="shared" si="172"/>
        <v>0.1048</v>
      </c>
      <c r="P2758">
        <f t="shared" si="173"/>
        <v>31.757575757575758</v>
      </c>
      <c r="Q2758" s="7" t="s">
        <v>8322</v>
      </c>
      <c r="R2758" s="7" t="s">
        <v>8358</v>
      </c>
      <c r="S2758" s="13">
        <f t="shared" si="175"/>
        <v>41620.692141203697</v>
      </c>
      <c r="T2758" s="13">
        <f t="shared" si="174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6">
        <f t="shared" si="172"/>
        <v>6.6666666666666671E-3</v>
      </c>
      <c r="P2759">
        <f t="shared" si="173"/>
        <v>5</v>
      </c>
      <c r="Q2759" s="7" t="s">
        <v>8322</v>
      </c>
      <c r="R2759" s="7" t="s">
        <v>8358</v>
      </c>
      <c r="S2759" s="13">
        <f t="shared" si="175"/>
        <v>42573.448287037034</v>
      </c>
      <c r="T2759" s="13">
        <f t="shared" si="174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6">
        <f t="shared" si="172"/>
        <v>0.11700000000000001</v>
      </c>
      <c r="P2760">
        <f t="shared" si="173"/>
        <v>39</v>
      </c>
      <c r="Q2760" s="7" t="s">
        <v>8322</v>
      </c>
      <c r="R2760" s="7" t="s">
        <v>8358</v>
      </c>
      <c r="S2760" s="13">
        <f t="shared" si="175"/>
        <v>42639.23359953703</v>
      </c>
      <c r="T2760" s="13">
        <f t="shared" si="174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6">
        <f t="shared" si="172"/>
        <v>0.105</v>
      </c>
      <c r="P2761">
        <f t="shared" si="173"/>
        <v>52.5</v>
      </c>
      <c r="Q2761" s="7" t="s">
        <v>8322</v>
      </c>
      <c r="R2761" s="7" t="s">
        <v>8358</v>
      </c>
      <c r="S2761" s="13">
        <f t="shared" si="175"/>
        <v>42524.158171296294</v>
      </c>
      <c r="T2761" s="13">
        <f t="shared" si="174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6">
        <f t="shared" si="172"/>
        <v>0</v>
      </c>
      <c r="P2762" t="e">
        <f t="shared" si="173"/>
        <v>#DIV/0!</v>
      </c>
      <c r="Q2762" s="7" t="s">
        <v>8322</v>
      </c>
      <c r="R2762" s="7" t="s">
        <v>8358</v>
      </c>
      <c r="S2762" s="13">
        <f t="shared" si="175"/>
        <v>41415.252986111111</v>
      </c>
      <c r="T2762" s="13">
        <f t="shared" si="174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6">
        <f t="shared" si="172"/>
        <v>7.1999999999999998E-3</v>
      </c>
      <c r="P2763">
        <f t="shared" si="173"/>
        <v>9</v>
      </c>
      <c r="Q2763" s="7" t="s">
        <v>8322</v>
      </c>
      <c r="R2763" s="7" t="s">
        <v>8358</v>
      </c>
      <c r="S2763" s="13">
        <f t="shared" si="175"/>
        <v>41246.85524305555</v>
      </c>
      <c r="T2763" s="13">
        <f t="shared" si="174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6">
        <f t="shared" si="172"/>
        <v>7.6923076923076927E-3</v>
      </c>
      <c r="P2764">
        <f t="shared" si="173"/>
        <v>25</v>
      </c>
      <c r="Q2764" s="7" t="s">
        <v>8322</v>
      </c>
      <c r="R2764" s="7" t="s">
        <v>8358</v>
      </c>
      <c r="S2764" s="13">
        <f t="shared" si="175"/>
        <v>40926.828645833331</v>
      </c>
      <c r="T2764" s="13">
        <f t="shared" si="174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6">
        <f t="shared" si="172"/>
        <v>2.2842639593908631E-3</v>
      </c>
      <c r="P2765">
        <f t="shared" si="173"/>
        <v>30</v>
      </c>
      <c r="Q2765" s="7" t="s">
        <v>8322</v>
      </c>
      <c r="R2765" s="7" t="s">
        <v>8358</v>
      </c>
      <c r="S2765" s="13">
        <f t="shared" si="175"/>
        <v>41373.371342592589</v>
      </c>
      <c r="T2765" s="13">
        <f t="shared" si="174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6">
        <f t="shared" si="172"/>
        <v>1.125E-2</v>
      </c>
      <c r="P2766">
        <f t="shared" si="173"/>
        <v>11.25</v>
      </c>
      <c r="Q2766" s="7" t="s">
        <v>8322</v>
      </c>
      <c r="R2766" s="7" t="s">
        <v>8358</v>
      </c>
      <c r="S2766" s="13">
        <f t="shared" si="175"/>
        <v>41030.083692129629</v>
      </c>
      <c r="T2766" s="13">
        <f t="shared" si="174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6">
        <f t="shared" si="172"/>
        <v>0</v>
      </c>
      <c r="P2767" t="e">
        <f t="shared" si="173"/>
        <v>#DIV/0!</v>
      </c>
      <c r="Q2767" s="7" t="s">
        <v>8322</v>
      </c>
      <c r="R2767" s="7" t="s">
        <v>8358</v>
      </c>
      <c r="S2767" s="13">
        <f t="shared" si="175"/>
        <v>41194.370694444442</v>
      </c>
      <c r="T2767" s="13">
        <f t="shared" si="174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6">
        <f t="shared" si="172"/>
        <v>0.02</v>
      </c>
      <c r="P2768">
        <f t="shared" si="173"/>
        <v>25</v>
      </c>
      <c r="Q2768" s="7" t="s">
        <v>8322</v>
      </c>
      <c r="R2768" s="7" t="s">
        <v>8358</v>
      </c>
      <c r="S2768" s="13">
        <f t="shared" si="175"/>
        <v>40736.459699074076</v>
      </c>
      <c r="T2768" s="13">
        <f t="shared" si="174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6">
        <f t="shared" si="172"/>
        <v>8.5000000000000006E-3</v>
      </c>
      <c r="P2769">
        <f t="shared" si="173"/>
        <v>11.333333333333334</v>
      </c>
      <c r="Q2769" s="7" t="s">
        <v>8322</v>
      </c>
      <c r="R2769" s="7" t="s">
        <v>8358</v>
      </c>
      <c r="S2769" s="13">
        <f t="shared" si="175"/>
        <v>42172.750578703701</v>
      </c>
      <c r="T2769" s="13">
        <f t="shared" si="174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6">
        <f t="shared" si="172"/>
        <v>0.14314285714285716</v>
      </c>
      <c r="P2770">
        <f t="shared" si="173"/>
        <v>29.470588235294116</v>
      </c>
      <c r="Q2770" s="7" t="s">
        <v>8322</v>
      </c>
      <c r="R2770" s="7" t="s">
        <v>8358</v>
      </c>
      <c r="S2770" s="13">
        <f t="shared" si="175"/>
        <v>40967.4065162037</v>
      </c>
      <c r="T2770" s="13">
        <f t="shared" si="174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6">
        <f t="shared" si="172"/>
        <v>2.5000000000000001E-3</v>
      </c>
      <c r="P2771">
        <f t="shared" si="173"/>
        <v>1</v>
      </c>
      <c r="Q2771" s="7" t="s">
        <v>8322</v>
      </c>
      <c r="R2771" s="7" t="s">
        <v>8358</v>
      </c>
      <c r="S2771" s="13">
        <f t="shared" si="175"/>
        <v>41745.617939814816</v>
      </c>
      <c r="T2771" s="13">
        <f t="shared" si="174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6">
        <f t="shared" si="172"/>
        <v>0.1041125</v>
      </c>
      <c r="P2772">
        <f t="shared" si="173"/>
        <v>63.098484848484851</v>
      </c>
      <c r="Q2772" s="7" t="s">
        <v>8322</v>
      </c>
      <c r="R2772" s="7" t="s">
        <v>8358</v>
      </c>
      <c r="S2772" s="13">
        <f t="shared" si="175"/>
        <v>41686.496874999997</v>
      </c>
      <c r="T2772" s="13">
        <f t="shared" si="174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6">
        <f t="shared" si="172"/>
        <v>0</v>
      </c>
      <c r="P2773" t="e">
        <f t="shared" si="173"/>
        <v>#DIV/0!</v>
      </c>
      <c r="Q2773" s="7" t="s">
        <v>8322</v>
      </c>
      <c r="R2773" s="7" t="s">
        <v>8358</v>
      </c>
      <c r="S2773" s="13">
        <f t="shared" si="175"/>
        <v>41257.323379629626</v>
      </c>
      <c r="T2773" s="13">
        <f t="shared" si="174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6">
        <f t="shared" si="172"/>
        <v>0</v>
      </c>
      <c r="P2774" t="e">
        <f t="shared" si="173"/>
        <v>#DIV/0!</v>
      </c>
      <c r="Q2774" s="7" t="s">
        <v>8322</v>
      </c>
      <c r="R2774" s="7" t="s">
        <v>8358</v>
      </c>
      <c r="S2774" s="13">
        <f t="shared" si="175"/>
        <v>41537.660810185182</v>
      </c>
      <c r="T2774" s="13">
        <f t="shared" si="174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6">
        <f t="shared" si="172"/>
        <v>1.8867924528301887E-3</v>
      </c>
      <c r="P2775">
        <f t="shared" si="173"/>
        <v>1</v>
      </c>
      <c r="Q2775" s="7" t="s">
        <v>8322</v>
      </c>
      <c r="R2775" s="7" t="s">
        <v>8358</v>
      </c>
      <c r="S2775" s="13">
        <f t="shared" si="175"/>
        <v>42474.656493055554</v>
      </c>
      <c r="T2775" s="13">
        <f t="shared" si="174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6">
        <f t="shared" si="172"/>
        <v>0.14249999999999999</v>
      </c>
      <c r="P2776">
        <f t="shared" si="173"/>
        <v>43.846153846153847</v>
      </c>
      <c r="Q2776" s="7" t="s">
        <v>8322</v>
      </c>
      <c r="R2776" s="7" t="s">
        <v>8358</v>
      </c>
      <c r="S2776" s="13">
        <f t="shared" si="175"/>
        <v>41310.918148148143</v>
      </c>
      <c r="T2776" s="13">
        <f t="shared" si="174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6">
        <f t="shared" si="172"/>
        <v>0.03</v>
      </c>
      <c r="P2777">
        <f t="shared" si="173"/>
        <v>75</v>
      </c>
      <c r="Q2777" s="7" t="s">
        <v>8322</v>
      </c>
      <c r="R2777" s="7" t="s">
        <v>8358</v>
      </c>
      <c r="S2777" s="13">
        <f t="shared" si="175"/>
        <v>40862.805023148147</v>
      </c>
      <c r="T2777" s="13">
        <f t="shared" si="174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6">
        <f t="shared" si="172"/>
        <v>7.8809523809523815E-2</v>
      </c>
      <c r="P2778">
        <f t="shared" si="173"/>
        <v>45.972222222222221</v>
      </c>
      <c r="Q2778" s="7" t="s">
        <v>8322</v>
      </c>
      <c r="R2778" s="7" t="s">
        <v>8358</v>
      </c>
      <c r="S2778" s="13">
        <f t="shared" si="175"/>
        <v>42136.088842592588</v>
      </c>
      <c r="T2778" s="13">
        <f t="shared" si="174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6">
        <f t="shared" si="172"/>
        <v>3.3333333333333335E-3</v>
      </c>
      <c r="P2779">
        <f t="shared" si="173"/>
        <v>10</v>
      </c>
      <c r="Q2779" s="7" t="s">
        <v>8322</v>
      </c>
      <c r="R2779" s="7" t="s">
        <v>8358</v>
      </c>
      <c r="S2779" s="13">
        <f t="shared" si="175"/>
        <v>42172.460694444446</v>
      </c>
      <c r="T2779" s="13">
        <f t="shared" si="174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6">
        <f t="shared" si="172"/>
        <v>0.25545454545454543</v>
      </c>
      <c r="P2780">
        <f t="shared" si="173"/>
        <v>93.666666666666671</v>
      </c>
      <c r="Q2780" s="7" t="s">
        <v>8322</v>
      </c>
      <c r="R2780" s="7" t="s">
        <v>8358</v>
      </c>
      <c r="S2780" s="13">
        <f t="shared" si="175"/>
        <v>41846.769745370366</v>
      </c>
      <c r="T2780" s="13">
        <f t="shared" si="174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6">
        <f t="shared" si="172"/>
        <v>2.12E-2</v>
      </c>
      <c r="P2781">
        <f t="shared" si="173"/>
        <v>53</v>
      </c>
      <c r="Q2781" s="7" t="s">
        <v>8322</v>
      </c>
      <c r="R2781" s="7" t="s">
        <v>8358</v>
      </c>
      <c r="S2781" s="13">
        <f t="shared" si="175"/>
        <v>42300.377557870372</v>
      </c>
      <c r="T2781" s="13">
        <f t="shared" si="174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6">
        <f t="shared" si="172"/>
        <v>0</v>
      </c>
      <c r="P2782" t="e">
        <f t="shared" si="173"/>
        <v>#DIV/0!</v>
      </c>
      <c r="Q2782" s="7" t="s">
        <v>8322</v>
      </c>
      <c r="R2782" s="7" t="s">
        <v>8358</v>
      </c>
      <c r="S2782" s="13">
        <f t="shared" si="175"/>
        <v>42774.239444444444</v>
      </c>
      <c r="T2782" s="13">
        <f t="shared" si="174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6">
        <f t="shared" si="172"/>
        <v>1.0528</v>
      </c>
      <c r="P2783">
        <f t="shared" si="173"/>
        <v>47</v>
      </c>
      <c r="Q2783" s="7" t="s">
        <v>8317</v>
      </c>
      <c r="R2783" s="7" t="s">
        <v>8318</v>
      </c>
      <c r="S2783" s="13">
        <f t="shared" si="175"/>
        <v>42018.733263888884</v>
      </c>
      <c r="T2783" s="13">
        <f t="shared" si="174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6">
        <f t="shared" si="172"/>
        <v>1.2</v>
      </c>
      <c r="P2784">
        <f t="shared" si="173"/>
        <v>66.666666666666671</v>
      </c>
      <c r="Q2784" s="7" t="s">
        <v>8317</v>
      </c>
      <c r="R2784" s="7" t="s">
        <v>8318</v>
      </c>
      <c r="S2784" s="13">
        <f t="shared" si="175"/>
        <v>42026.716643518514</v>
      </c>
      <c r="T2784" s="13">
        <f t="shared" si="174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6">
        <f t="shared" si="172"/>
        <v>1.145</v>
      </c>
      <c r="P2785">
        <f t="shared" si="173"/>
        <v>18.770491803278688</v>
      </c>
      <c r="Q2785" s="7" t="s">
        <v>8317</v>
      </c>
      <c r="R2785" s="7" t="s">
        <v>8318</v>
      </c>
      <c r="S2785" s="13">
        <f t="shared" si="175"/>
        <v>42103.326921296299</v>
      </c>
      <c r="T2785" s="13">
        <f t="shared" si="174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6">
        <f t="shared" si="172"/>
        <v>1.19</v>
      </c>
      <c r="P2786">
        <f t="shared" si="173"/>
        <v>66.111111111111114</v>
      </c>
      <c r="Q2786" s="7" t="s">
        <v>8317</v>
      </c>
      <c r="R2786" s="7" t="s">
        <v>8318</v>
      </c>
      <c r="S2786" s="13">
        <f t="shared" si="175"/>
        <v>41920.579201388886</v>
      </c>
      <c r="T2786" s="13">
        <f t="shared" si="174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6">
        <f t="shared" si="172"/>
        <v>1.0468</v>
      </c>
      <c r="P2787">
        <f t="shared" si="173"/>
        <v>36.859154929577464</v>
      </c>
      <c r="Q2787" s="7" t="s">
        <v>8317</v>
      </c>
      <c r="R2787" s="7" t="s">
        <v>8318</v>
      </c>
      <c r="S2787" s="13">
        <f t="shared" si="175"/>
        <v>42557.981099537035</v>
      </c>
      <c r="T2787" s="13">
        <f t="shared" si="174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6">
        <f t="shared" si="172"/>
        <v>1.1783999999999999</v>
      </c>
      <c r="P2788">
        <f t="shared" si="173"/>
        <v>39.810810810810814</v>
      </c>
      <c r="Q2788" s="7" t="s">
        <v>8317</v>
      </c>
      <c r="R2788" s="7" t="s">
        <v>8318</v>
      </c>
      <c r="S2788" s="13">
        <f t="shared" si="175"/>
        <v>41815.360879629625</v>
      </c>
      <c r="T2788" s="13">
        <f t="shared" si="174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6">
        <f t="shared" si="172"/>
        <v>1.1970000000000001</v>
      </c>
      <c r="P2789">
        <f t="shared" si="173"/>
        <v>31.5</v>
      </c>
      <c r="Q2789" s="7" t="s">
        <v>8317</v>
      </c>
      <c r="R2789" s="7" t="s">
        <v>8318</v>
      </c>
      <c r="S2789" s="13">
        <f t="shared" si="175"/>
        <v>41807.990185185183</v>
      </c>
      <c r="T2789" s="13">
        <f t="shared" si="174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6">
        <f t="shared" si="172"/>
        <v>1.0249999999999999</v>
      </c>
      <c r="P2790">
        <f t="shared" si="173"/>
        <v>102.5</v>
      </c>
      <c r="Q2790" s="7" t="s">
        <v>8317</v>
      </c>
      <c r="R2790" s="7" t="s">
        <v>8318</v>
      </c>
      <c r="S2790" s="13">
        <f t="shared" si="175"/>
        <v>42550.49355324074</v>
      </c>
      <c r="T2790" s="13">
        <f t="shared" si="174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6">
        <f t="shared" si="172"/>
        <v>1.0116666666666667</v>
      </c>
      <c r="P2791">
        <f t="shared" si="173"/>
        <v>126.45833333333333</v>
      </c>
      <c r="Q2791" s="7" t="s">
        <v>8317</v>
      </c>
      <c r="R2791" s="7" t="s">
        <v>8318</v>
      </c>
      <c r="S2791" s="13">
        <f t="shared" si="175"/>
        <v>42055.804791666662</v>
      </c>
      <c r="T2791" s="13">
        <f t="shared" si="174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6">
        <f t="shared" si="172"/>
        <v>1.0533333333333332</v>
      </c>
      <c r="P2792">
        <f t="shared" si="173"/>
        <v>47.878787878787875</v>
      </c>
      <c r="Q2792" s="7" t="s">
        <v>8317</v>
      </c>
      <c r="R2792" s="7" t="s">
        <v>8318</v>
      </c>
      <c r="S2792" s="13">
        <f t="shared" si="175"/>
        <v>42016.730358796289</v>
      </c>
      <c r="T2792" s="13">
        <f t="shared" si="174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6">
        <f t="shared" si="172"/>
        <v>1.0249999999999999</v>
      </c>
      <c r="P2793">
        <f t="shared" si="173"/>
        <v>73.214285714285708</v>
      </c>
      <c r="Q2793" s="7" t="s">
        <v>8317</v>
      </c>
      <c r="R2793" s="7" t="s">
        <v>8318</v>
      </c>
      <c r="S2793" s="13">
        <f t="shared" si="175"/>
        <v>42591.691655092589</v>
      </c>
      <c r="T2793" s="13">
        <f t="shared" si="174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6">
        <f t="shared" si="172"/>
        <v>1.0760000000000001</v>
      </c>
      <c r="P2794">
        <f t="shared" si="173"/>
        <v>89.666666666666671</v>
      </c>
      <c r="Q2794" s="7" t="s">
        <v>8317</v>
      </c>
      <c r="R2794" s="7" t="s">
        <v>8318</v>
      </c>
      <c r="S2794" s="13">
        <f t="shared" si="175"/>
        <v>42183.022673611107</v>
      </c>
      <c r="T2794" s="13">
        <f t="shared" si="174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6">
        <f t="shared" si="172"/>
        <v>1.105675</v>
      </c>
      <c r="P2795">
        <f t="shared" si="173"/>
        <v>151.4623287671233</v>
      </c>
      <c r="Q2795" s="7" t="s">
        <v>8317</v>
      </c>
      <c r="R2795" s="7" t="s">
        <v>8318</v>
      </c>
      <c r="S2795" s="13">
        <f t="shared" si="175"/>
        <v>42176.210706018515</v>
      </c>
      <c r="T2795" s="13">
        <f t="shared" si="174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6">
        <f t="shared" si="172"/>
        <v>1.5</v>
      </c>
      <c r="P2796">
        <f t="shared" si="173"/>
        <v>25</v>
      </c>
      <c r="Q2796" s="7" t="s">
        <v>8317</v>
      </c>
      <c r="R2796" s="7" t="s">
        <v>8318</v>
      </c>
      <c r="S2796" s="13">
        <f t="shared" si="175"/>
        <v>42416.48332175926</v>
      </c>
      <c r="T2796" s="13">
        <f t="shared" si="174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6">
        <f t="shared" si="172"/>
        <v>1.0428571428571429</v>
      </c>
      <c r="P2797">
        <f t="shared" si="173"/>
        <v>36.5</v>
      </c>
      <c r="Q2797" s="7" t="s">
        <v>8317</v>
      </c>
      <c r="R2797" s="7" t="s">
        <v>8318</v>
      </c>
      <c r="S2797" s="13">
        <f t="shared" si="175"/>
        <v>41780.317604166667</v>
      </c>
      <c r="T2797" s="13">
        <f t="shared" si="174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6">
        <f t="shared" si="172"/>
        <v>1.155</v>
      </c>
      <c r="P2798">
        <f t="shared" si="173"/>
        <v>44</v>
      </c>
      <c r="Q2798" s="7" t="s">
        <v>8317</v>
      </c>
      <c r="R2798" s="7" t="s">
        <v>8318</v>
      </c>
      <c r="S2798" s="13">
        <f t="shared" si="175"/>
        <v>41795.319768518515</v>
      </c>
      <c r="T2798" s="13">
        <f t="shared" si="174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6">
        <f t="shared" si="172"/>
        <v>1.02645125</v>
      </c>
      <c r="P2799">
        <f t="shared" si="173"/>
        <v>87.357553191489373</v>
      </c>
      <c r="Q2799" s="7" t="s">
        <v>8317</v>
      </c>
      <c r="R2799" s="7" t="s">
        <v>8318</v>
      </c>
      <c r="S2799" s="13">
        <f t="shared" si="175"/>
        <v>41798.731944444444</v>
      </c>
      <c r="T2799" s="13">
        <f t="shared" si="174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6">
        <f t="shared" si="172"/>
        <v>1.014</v>
      </c>
      <c r="P2800">
        <f t="shared" si="173"/>
        <v>36.474820143884891</v>
      </c>
      <c r="Q2800" s="7" t="s">
        <v>8317</v>
      </c>
      <c r="R2800" s="7" t="s">
        <v>8318</v>
      </c>
      <c r="S2800" s="13">
        <f t="shared" si="175"/>
        <v>42201.466678240737</v>
      </c>
      <c r="T2800" s="13">
        <f t="shared" si="174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6">
        <f t="shared" si="172"/>
        <v>1.1663479999999999</v>
      </c>
      <c r="P2801">
        <f t="shared" si="173"/>
        <v>44.859538461538463</v>
      </c>
      <c r="Q2801" s="7" t="s">
        <v>8317</v>
      </c>
      <c r="R2801" s="7" t="s">
        <v>8318</v>
      </c>
      <c r="S2801" s="13">
        <f t="shared" si="175"/>
        <v>42507.05636574074</v>
      </c>
      <c r="T2801" s="13">
        <f t="shared" si="174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6">
        <f t="shared" si="172"/>
        <v>1.33</v>
      </c>
      <c r="P2802">
        <f t="shared" si="173"/>
        <v>42.903225806451616</v>
      </c>
      <c r="Q2802" s="7" t="s">
        <v>8317</v>
      </c>
      <c r="R2802" s="7" t="s">
        <v>8318</v>
      </c>
      <c r="S2802" s="13">
        <f t="shared" si="175"/>
        <v>41948.344513888886</v>
      </c>
      <c r="T2802" s="13">
        <f t="shared" si="174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6">
        <f t="shared" si="172"/>
        <v>1.3320000000000001</v>
      </c>
      <c r="P2803">
        <f t="shared" si="173"/>
        <v>51.230769230769234</v>
      </c>
      <c r="Q2803" s="7" t="s">
        <v>8317</v>
      </c>
      <c r="R2803" s="7" t="s">
        <v>8318</v>
      </c>
      <c r="S2803" s="13">
        <f t="shared" si="175"/>
        <v>41900.034826388888</v>
      </c>
      <c r="T2803" s="13">
        <f t="shared" si="174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6">
        <f t="shared" si="172"/>
        <v>1.0183333333333333</v>
      </c>
      <c r="P2804">
        <f t="shared" si="173"/>
        <v>33.944444444444443</v>
      </c>
      <c r="Q2804" s="7" t="s">
        <v>8317</v>
      </c>
      <c r="R2804" s="7" t="s">
        <v>8318</v>
      </c>
      <c r="S2804" s="13">
        <f t="shared" si="175"/>
        <v>42192.438738425924</v>
      </c>
      <c r="T2804" s="13">
        <f t="shared" si="174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6">
        <f t="shared" si="172"/>
        <v>1.2795000000000001</v>
      </c>
      <c r="P2805">
        <f t="shared" si="173"/>
        <v>90.744680851063833</v>
      </c>
      <c r="Q2805" s="7" t="s">
        <v>8317</v>
      </c>
      <c r="R2805" s="7" t="s">
        <v>8318</v>
      </c>
      <c r="S2805" s="13">
        <f t="shared" si="175"/>
        <v>42157.857361111113</v>
      </c>
      <c r="T2805" s="13">
        <f t="shared" si="174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6">
        <f t="shared" si="172"/>
        <v>1.1499999999999999</v>
      </c>
      <c r="P2806">
        <f t="shared" si="173"/>
        <v>50</v>
      </c>
      <c r="Q2806" s="7" t="s">
        <v>8317</v>
      </c>
      <c r="R2806" s="7" t="s">
        <v>8318</v>
      </c>
      <c r="S2806" s="13">
        <f t="shared" si="175"/>
        <v>41881.245254629626</v>
      </c>
      <c r="T2806" s="13">
        <f t="shared" si="174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6">
        <f t="shared" si="172"/>
        <v>1.1000000000000001</v>
      </c>
      <c r="P2807">
        <f t="shared" si="173"/>
        <v>24.444444444444443</v>
      </c>
      <c r="Q2807" s="7" t="s">
        <v>8317</v>
      </c>
      <c r="R2807" s="7" t="s">
        <v>8318</v>
      </c>
      <c r="S2807" s="13">
        <f t="shared" si="175"/>
        <v>42213.2971412037</v>
      </c>
      <c r="T2807" s="13">
        <f t="shared" si="174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6">
        <f t="shared" si="172"/>
        <v>1.121</v>
      </c>
      <c r="P2808">
        <f t="shared" si="173"/>
        <v>44.25</v>
      </c>
      <c r="Q2808" s="7" t="s">
        <v>8317</v>
      </c>
      <c r="R2808" s="7" t="s">
        <v>8318</v>
      </c>
      <c r="S2808" s="13">
        <f t="shared" si="175"/>
        <v>42185.058912037035</v>
      </c>
      <c r="T2808" s="13">
        <f t="shared" si="174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6">
        <f t="shared" si="172"/>
        <v>1.26</v>
      </c>
      <c r="P2809">
        <f t="shared" si="173"/>
        <v>67.741935483870961</v>
      </c>
      <c r="Q2809" s="7" t="s">
        <v>8317</v>
      </c>
      <c r="R2809" s="7" t="s">
        <v>8318</v>
      </c>
      <c r="S2809" s="13">
        <f t="shared" si="175"/>
        <v>42154.664791666662</v>
      </c>
      <c r="T2809" s="13">
        <f t="shared" si="174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6">
        <f t="shared" si="172"/>
        <v>1.0024444444444445</v>
      </c>
      <c r="P2810">
        <f t="shared" si="173"/>
        <v>65.376811594202906</v>
      </c>
      <c r="Q2810" s="7" t="s">
        <v>8317</v>
      </c>
      <c r="R2810" s="7" t="s">
        <v>8318</v>
      </c>
      <c r="S2810" s="13">
        <f t="shared" si="175"/>
        <v>42208.638136574074</v>
      </c>
      <c r="T2810" s="13">
        <f t="shared" si="174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6">
        <f t="shared" si="172"/>
        <v>1.024</v>
      </c>
      <c r="P2811">
        <f t="shared" si="173"/>
        <v>121.9047619047619</v>
      </c>
      <c r="Q2811" s="7" t="s">
        <v>8317</v>
      </c>
      <c r="R2811" s="7" t="s">
        <v>8318</v>
      </c>
      <c r="S2811" s="13">
        <f t="shared" si="175"/>
        <v>42451.288483796299</v>
      </c>
      <c r="T2811" s="13">
        <f t="shared" si="174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6">
        <f t="shared" si="172"/>
        <v>1.0820000000000001</v>
      </c>
      <c r="P2812">
        <f t="shared" si="173"/>
        <v>47.456140350877192</v>
      </c>
      <c r="Q2812" s="7" t="s">
        <v>8317</v>
      </c>
      <c r="R2812" s="7" t="s">
        <v>8318</v>
      </c>
      <c r="S2812" s="13">
        <f t="shared" si="175"/>
        <v>41758.931296296294</v>
      </c>
      <c r="T2812" s="13">
        <f t="shared" si="174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6">
        <f t="shared" si="172"/>
        <v>1.0026999999999999</v>
      </c>
      <c r="P2813">
        <f t="shared" si="173"/>
        <v>92.842592592592595</v>
      </c>
      <c r="Q2813" s="7" t="s">
        <v>8317</v>
      </c>
      <c r="R2813" s="7" t="s">
        <v>8318</v>
      </c>
      <c r="S2813" s="13">
        <f t="shared" si="175"/>
        <v>42028.288229166668</v>
      </c>
      <c r="T2813" s="13">
        <f t="shared" si="174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6">
        <f t="shared" si="172"/>
        <v>1.133</v>
      </c>
      <c r="P2814">
        <f t="shared" si="173"/>
        <v>68.253012048192772</v>
      </c>
      <c r="Q2814" s="7" t="s">
        <v>8317</v>
      </c>
      <c r="R2814" s="7" t="s">
        <v>8318</v>
      </c>
      <c r="S2814" s="13">
        <f t="shared" si="175"/>
        <v>42054.535856481474</v>
      </c>
      <c r="T2814" s="13">
        <f t="shared" si="174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6">
        <f t="shared" si="172"/>
        <v>1.2757571428571428</v>
      </c>
      <c r="P2815">
        <f t="shared" si="173"/>
        <v>37.209583333333335</v>
      </c>
      <c r="Q2815" s="7" t="s">
        <v>8317</v>
      </c>
      <c r="R2815" s="7" t="s">
        <v>8318</v>
      </c>
      <c r="S2815" s="13">
        <f t="shared" si="175"/>
        <v>42693.534270833326</v>
      </c>
      <c r="T2815" s="13">
        <f t="shared" si="174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6">
        <f t="shared" si="172"/>
        <v>1.0773333333333333</v>
      </c>
      <c r="P2816">
        <f t="shared" si="173"/>
        <v>25.25</v>
      </c>
      <c r="Q2816" s="7" t="s">
        <v>8317</v>
      </c>
      <c r="R2816" s="7" t="s">
        <v>8318</v>
      </c>
      <c r="S2816" s="13">
        <f t="shared" si="175"/>
        <v>42103.191145833327</v>
      </c>
      <c r="T2816" s="13">
        <f t="shared" si="174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6">
        <f t="shared" si="172"/>
        <v>2.42</v>
      </c>
      <c r="P2817">
        <f t="shared" si="173"/>
        <v>43.214285714285715</v>
      </c>
      <c r="Q2817" s="7" t="s">
        <v>8317</v>
      </c>
      <c r="R2817" s="7" t="s">
        <v>8318</v>
      </c>
      <c r="S2817" s="13">
        <f t="shared" si="175"/>
        <v>42559.568391203698</v>
      </c>
      <c r="T2817" s="13">
        <f t="shared" si="174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6">
        <f t="shared" ref="O2818:O2881" si="176">E2818/D2818</f>
        <v>1.4156666666666666</v>
      </c>
      <c r="P2818">
        <f t="shared" ref="P2818:P2881" si="177">E2818/L2818</f>
        <v>25.130177514792898</v>
      </c>
      <c r="Q2818" s="7" t="s">
        <v>8317</v>
      </c>
      <c r="R2818" s="7" t="s">
        <v>8318</v>
      </c>
      <c r="S2818" s="13">
        <f t="shared" si="175"/>
        <v>42188.259166666663</v>
      </c>
      <c r="T2818" s="13">
        <f t="shared" ref="T2818:T2881" si="178">(I2818/86400)+25569+(-5/24)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6">
        <f t="shared" si="176"/>
        <v>1.3</v>
      </c>
      <c r="P2819">
        <f t="shared" si="177"/>
        <v>23.636363636363637</v>
      </c>
      <c r="Q2819" s="7" t="s">
        <v>8317</v>
      </c>
      <c r="R2819" s="7" t="s">
        <v>8318</v>
      </c>
      <c r="S2819" s="13">
        <f t="shared" ref="S2819:S2882" si="179">(J2819/86400)+25569+(-5/24)</f>
        <v>42023.42664351852</v>
      </c>
      <c r="T2819" s="13">
        <f t="shared" si="178"/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6">
        <f t="shared" si="176"/>
        <v>1.0603</v>
      </c>
      <c r="P2820">
        <f t="shared" si="177"/>
        <v>103.95098039215686</v>
      </c>
      <c r="Q2820" s="7" t="s">
        <v>8317</v>
      </c>
      <c r="R2820" s="7" t="s">
        <v>8318</v>
      </c>
      <c r="S2820" s="13">
        <f t="shared" si="179"/>
        <v>42250.389884259253</v>
      </c>
      <c r="T2820" s="13">
        <f t="shared" si="178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6">
        <f t="shared" si="176"/>
        <v>1.048</v>
      </c>
      <c r="P2821">
        <f t="shared" si="177"/>
        <v>50.384615384615387</v>
      </c>
      <c r="Q2821" s="7" t="s">
        <v>8317</v>
      </c>
      <c r="R2821" s="7" t="s">
        <v>8318</v>
      </c>
      <c r="S2821" s="13">
        <f t="shared" si="179"/>
        <v>42139.317233796297</v>
      </c>
      <c r="T2821" s="13">
        <f t="shared" si="178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6">
        <f t="shared" si="176"/>
        <v>1.36</v>
      </c>
      <c r="P2822">
        <f t="shared" si="177"/>
        <v>13.6</v>
      </c>
      <c r="Q2822" s="7" t="s">
        <v>8317</v>
      </c>
      <c r="R2822" s="7" t="s">
        <v>8318</v>
      </c>
      <c r="S2822" s="13">
        <f t="shared" si="179"/>
        <v>42401.402650462966</v>
      </c>
      <c r="T2822" s="13">
        <f t="shared" si="178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6">
        <f t="shared" si="176"/>
        <v>1</v>
      </c>
      <c r="P2823">
        <f t="shared" si="177"/>
        <v>28.571428571428573</v>
      </c>
      <c r="Q2823" s="7" t="s">
        <v>8317</v>
      </c>
      <c r="R2823" s="7" t="s">
        <v>8318</v>
      </c>
      <c r="S2823" s="13">
        <f t="shared" si="179"/>
        <v>41875.714525462965</v>
      </c>
      <c r="T2823" s="13">
        <f t="shared" si="178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6">
        <f t="shared" si="176"/>
        <v>1</v>
      </c>
      <c r="P2824">
        <f t="shared" si="177"/>
        <v>63.829787234042556</v>
      </c>
      <c r="Q2824" s="7" t="s">
        <v>8317</v>
      </c>
      <c r="R2824" s="7" t="s">
        <v>8318</v>
      </c>
      <c r="S2824" s="13">
        <f t="shared" si="179"/>
        <v>42060.475601851846</v>
      </c>
      <c r="T2824" s="13">
        <f t="shared" si="178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6">
        <f t="shared" si="176"/>
        <v>1.24</v>
      </c>
      <c r="P2825">
        <f t="shared" si="177"/>
        <v>8.8571428571428577</v>
      </c>
      <c r="Q2825" s="7" t="s">
        <v>8317</v>
      </c>
      <c r="R2825" s="7" t="s">
        <v>8318</v>
      </c>
      <c r="S2825" s="13">
        <f t="shared" si="179"/>
        <v>42066.803310185183</v>
      </c>
      <c r="T2825" s="13">
        <f t="shared" si="178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6">
        <f t="shared" si="176"/>
        <v>1.1692307692307693</v>
      </c>
      <c r="P2826">
        <f t="shared" si="177"/>
        <v>50.666666666666664</v>
      </c>
      <c r="Q2826" s="7" t="s">
        <v>8317</v>
      </c>
      <c r="R2826" s="7" t="s">
        <v>8318</v>
      </c>
      <c r="S2826" s="13">
        <f t="shared" si="179"/>
        <v>42136.0624537037</v>
      </c>
      <c r="T2826" s="13">
        <f t="shared" si="178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6">
        <f t="shared" si="176"/>
        <v>1.0333333333333334</v>
      </c>
      <c r="P2827">
        <f t="shared" si="177"/>
        <v>60.784313725490193</v>
      </c>
      <c r="Q2827" s="7" t="s">
        <v>8317</v>
      </c>
      <c r="R2827" s="7" t="s">
        <v>8318</v>
      </c>
      <c r="S2827" s="13">
        <f t="shared" si="179"/>
        <v>42312.584328703706</v>
      </c>
      <c r="T2827" s="13">
        <f t="shared" si="178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6">
        <f t="shared" si="176"/>
        <v>1.0774999999999999</v>
      </c>
      <c r="P2828">
        <f t="shared" si="177"/>
        <v>113.42105263157895</v>
      </c>
      <c r="Q2828" s="7" t="s">
        <v>8317</v>
      </c>
      <c r="R2828" s="7" t="s">
        <v>8318</v>
      </c>
      <c r="S2828" s="13">
        <f t="shared" si="179"/>
        <v>42170.826527777775</v>
      </c>
      <c r="T2828" s="13">
        <f t="shared" si="178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6">
        <f t="shared" si="176"/>
        <v>1.2024999999999999</v>
      </c>
      <c r="P2829">
        <f t="shared" si="177"/>
        <v>104.56521739130434</v>
      </c>
      <c r="Q2829" s="7" t="s">
        <v>8317</v>
      </c>
      <c r="R2829" s="7" t="s">
        <v>8318</v>
      </c>
      <c r="S2829" s="13">
        <f t="shared" si="179"/>
        <v>42494.475300925922</v>
      </c>
      <c r="T2829" s="13">
        <f t="shared" si="178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6">
        <f t="shared" si="176"/>
        <v>1.0037894736842106</v>
      </c>
      <c r="P2830">
        <f t="shared" si="177"/>
        <v>98.30927835051547</v>
      </c>
      <c r="Q2830" s="7" t="s">
        <v>8317</v>
      </c>
      <c r="R2830" s="7" t="s">
        <v>8318</v>
      </c>
      <c r="S2830" s="13">
        <f t="shared" si="179"/>
        <v>42254.056354166663</v>
      </c>
      <c r="T2830" s="13">
        <f t="shared" si="178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6">
        <f t="shared" si="176"/>
        <v>1.0651999999999999</v>
      </c>
      <c r="P2831">
        <f t="shared" si="177"/>
        <v>35.039473684210527</v>
      </c>
      <c r="Q2831" s="7" t="s">
        <v>8317</v>
      </c>
      <c r="R2831" s="7" t="s">
        <v>8318</v>
      </c>
      <c r="S2831" s="13">
        <f t="shared" si="179"/>
        <v>42495.225902777776</v>
      </c>
      <c r="T2831" s="13">
        <f t="shared" si="178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6">
        <f t="shared" si="176"/>
        <v>1</v>
      </c>
      <c r="P2832">
        <f t="shared" si="177"/>
        <v>272.72727272727275</v>
      </c>
      <c r="Q2832" s="7" t="s">
        <v>8317</v>
      </c>
      <c r="R2832" s="7" t="s">
        <v>8318</v>
      </c>
      <c r="S2832" s="13">
        <f t="shared" si="179"/>
        <v>41758.631342592591</v>
      </c>
      <c r="T2832" s="13">
        <f t="shared" si="178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6">
        <f t="shared" si="176"/>
        <v>1.1066666666666667</v>
      </c>
      <c r="P2833">
        <f t="shared" si="177"/>
        <v>63.846153846153847</v>
      </c>
      <c r="Q2833" s="7" t="s">
        <v>8317</v>
      </c>
      <c r="R2833" s="7" t="s">
        <v>8318</v>
      </c>
      <c r="S2833" s="13">
        <f t="shared" si="179"/>
        <v>42171.616550925923</v>
      </c>
      <c r="T2833" s="13">
        <f t="shared" si="178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6">
        <f t="shared" si="176"/>
        <v>1.1471959999999999</v>
      </c>
      <c r="P2834">
        <f t="shared" si="177"/>
        <v>30.189368421052631</v>
      </c>
      <c r="Q2834" s="7" t="s">
        <v>8317</v>
      </c>
      <c r="R2834" s="7" t="s">
        <v>8318</v>
      </c>
      <c r="S2834" s="13">
        <f t="shared" si="179"/>
        <v>41938.501087962963</v>
      </c>
      <c r="T2834" s="13">
        <f t="shared" si="178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6">
        <f t="shared" si="176"/>
        <v>1.0825925925925926</v>
      </c>
      <c r="P2835">
        <f t="shared" si="177"/>
        <v>83.51428571428572</v>
      </c>
      <c r="Q2835" s="7" t="s">
        <v>8317</v>
      </c>
      <c r="R2835" s="7" t="s">
        <v>8318</v>
      </c>
      <c r="S2835" s="13">
        <f t="shared" si="179"/>
        <v>42267.919363425921</v>
      </c>
      <c r="T2835" s="13">
        <f t="shared" si="178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6">
        <f t="shared" si="176"/>
        <v>1.7</v>
      </c>
      <c r="P2836">
        <f t="shared" si="177"/>
        <v>64.761904761904759</v>
      </c>
      <c r="Q2836" s="7" t="s">
        <v>8317</v>
      </c>
      <c r="R2836" s="7" t="s">
        <v>8318</v>
      </c>
      <c r="S2836" s="13">
        <f t="shared" si="179"/>
        <v>42019.751504629625</v>
      </c>
      <c r="T2836" s="13">
        <f t="shared" si="178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6">
        <f t="shared" si="176"/>
        <v>1.8709899999999999</v>
      </c>
      <c r="P2837">
        <f t="shared" si="177"/>
        <v>20.118172043010752</v>
      </c>
      <c r="Q2837" s="7" t="s">
        <v>8317</v>
      </c>
      <c r="R2837" s="7" t="s">
        <v>8318</v>
      </c>
      <c r="S2837" s="13">
        <f t="shared" si="179"/>
        <v>42313.495567129627</v>
      </c>
      <c r="T2837" s="13">
        <f t="shared" si="178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6">
        <f t="shared" si="176"/>
        <v>1.0777777777777777</v>
      </c>
      <c r="P2838">
        <f t="shared" si="177"/>
        <v>44.090909090909093</v>
      </c>
      <c r="Q2838" s="7" t="s">
        <v>8317</v>
      </c>
      <c r="R2838" s="7" t="s">
        <v>8318</v>
      </c>
      <c r="S2838" s="13">
        <f t="shared" si="179"/>
        <v>42746.053449074076</v>
      </c>
      <c r="T2838" s="13">
        <f t="shared" si="178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6">
        <f t="shared" si="176"/>
        <v>1</v>
      </c>
      <c r="P2839">
        <f t="shared" si="177"/>
        <v>40.476190476190474</v>
      </c>
      <c r="Q2839" s="7" t="s">
        <v>8317</v>
      </c>
      <c r="R2839" s="7" t="s">
        <v>8318</v>
      </c>
      <c r="S2839" s="13">
        <f t="shared" si="179"/>
        <v>42307.700046296297</v>
      </c>
      <c r="T2839" s="13">
        <f t="shared" si="178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6">
        <f t="shared" si="176"/>
        <v>1.2024999999999999</v>
      </c>
      <c r="P2840">
        <f t="shared" si="177"/>
        <v>44.537037037037038</v>
      </c>
      <c r="Q2840" s="7" t="s">
        <v>8317</v>
      </c>
      <c r="R2840" s="7" t="s">
        <v>8318</v>
      </c>
      <c r="S2840" s="13">
        <f t="shared" si="179"/>
        <v>41842.399259259255</v>
      </c>
      <c r="T2840" s="13">
        <f t="shared" si="178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6">
        <f t="shared" si="176"/>
        <v>1.1142857142857143</v>
      </c>
      <c r="P2841">
        <f t="shared" si="177"/>
        <v>125.80645161290323</v>
      </c>
      <c r="Q2841" s="7" t="s">
        <v>8317</v>
      </c>
      <c r="R2841" s="7" t="s">
        <v>8318</v>
      </c>
      <c r="S2841" s="13">
        <f t="shared" si="179"/>
        <v>41853.031874999993</v>
      </c>
      <c r="T2841" s="13">
        <f t="shared" si="178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6">
        <f t="shared" si="176"/>
        <v>1.04</v>
      </c>
      <c r="P2842">
        <f t="shared" si="177"/>
        <v>19.696969696969695</v>
      </c>
      <c r="Q2842" s="7" t="s">
        <v>8317</v>
      </c>
      <c r="R2842" s="7" t="s">
        <v>8318</v>
      </c>
      <c r="S2842" s="13">
        <f t="shared" si="179"/>
        <v>42059.827303240738</v>
      </c>
      <c r="T2842" s="13">
        <f t="shared" si="178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6">
        <f t="shared" si="176"/>
        <v>0.01</v>
      </c>
      <c r="P2843">
        <f t="shared" si="177"/>
        <v>10</v>
      </c>
      <c r="Q2843" s="7" t="s">
        <v>8317</v>
      </c>
      <c r="R2843" s="7" t="s">
        <v>8318</v>
      </c>
      <c r="S2843" s="13">
        <f t="shared" si="179"/>
        <v>42291.531215277777</v>
      </c>
      <c r="T2843" s="13">
        <f t="shared" si="178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6">
        <f t="shared" si="176"/>
        <v>0</v>
      </c>
      <c r="P2844" t="e">
        <f t="shared" si="177"/>
        <v>#DIV/0!</v>
      </c>
      <c r="Q2844" s="7" t="s">
        <v>8317</v>
      </c>
      <c r="R2844" s="7" t="s">
        <v>8318</v>
      </c>
      <c r="S2844" s="13">
        <f t="shared" si="179"/>
        <v>41784.744155092594</v>
      </c>
      <c r="T2844" s="13">
        <f t="shared" si="178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6">
        <f t="shared" si="176"/>
        <v>0</v>
      </c>
      <c r="P2845" t="e">
        <f t="shared" si="177"/>
        <v>#DIV/0!</v>
      </c>
      <c r="Q2845" s="7" t="s">
        <v>8317</v>
      </c>
      <c r="R2845" s="7" t="s">
        <v>8318</v>
      </c>
      <c r="S2845" s="13">
        <f t="shared" si="179"/>
        <v>42492.529513888883</v>
      </c>
      <c r="T2845" s="13">
        <f t="shared" si="178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6">
        <f t="shared" si="176"/>
        <v>5.4545454545454543E-2</v>
      </c>
      <c r="P2846">
        <f t="shared" si="177"/>
        <v>30</v>
      </c>
      <c r="Q2846" s="7" t="s">
        <v>8317</v>
      </c>
      <c r="R2846" s="7" t="s">
        <v>8318</v>
      </c>
      <c r="S2846" s="13">
        <f t="shared" si="179"/>
        <v>42709.337731481479</v>
      </c>
      <c r="T2846" s="13">
        <f t="shared" si="178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6">
        <f t="shared" si="176"/>
        <v>0.31546666666666667</v>
      </c>
      <c r="P2847">
        <f t="shared" si="177"/>
        <v>60.666666666666664</v>
      </c>
      <c r="Q2847" s="7" t="s">
        <v>8317</v>
      </c>
      <c r="R2847" s="7" t="s">
        <v>8318</v>
      </c>
      <c r="S2847" s="13">
        <f t="shared" si="179"/>
        <v>42102.808252314811</v>
      </c>
      <c r="T2847" s="13">
        <f t="shared" si="178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6">
        <f t="shared" si="176"/>
        <v>0</v>
      </c>
      <c r="P2848" t="e">
        <f t="shared" si="177"/>
        <v>#DIV/0!</v>
      </c>
      <c r="Q2848" s="7" t="s">
        <v>8317</v>
      </c>
      <c r="R2848" s="7" t="s">
        <v>8318</v>
      </c>
      <c r="S2848" s="13">
        <f t="shared" si="179"/>
        <v>42108.483726851853</v>
      </c>
      <c r="T2848" s="13">
        <f t="shared" si="178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6">
        <f t="shared" si="176"/>
        <v>0</v>
      </c>
      <c r="P2849" t="e">
        <f t="shared" si="177"/>
        <v>#DIV/0!</v>
      </c>
      <c r="Q2849" s="7" t="s">
        <v>8317</v>
      </c>
      <c r="R2849" s="7" t="s">
        <v>8318</v>
      </c>
      <c r="S2849" s="13">
        <f t="shared" si="179"/>
        <v>42453.597974537035</v>
      </c>
      <c r="T2849" s="13">
        <f t="shared" si="178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6">
        <f t="shared" si="176"/>
        <v>2E-3</v>
      </c>
      <c r="P2850">
        <f t="shared" si="177"/>
        <v>23.333333333333332</v>
      </c>
      <c r="Q2850" s="7" t="s">
        <v>8317</v>
      </c>
      <c r="R2850" s="7" t="s">
        <v>8318</v>
      </c>
      <c r="S2850" s="13">
        <f t="shared" si="179"/>
        <v>42123.440497685187</v>
      </c>
      <c r="T2850" s="13">
        <f t="shared" si="178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6">
        <f t="shared" si="176"/>
        <v>0.01</v>
      </c>
      <c r="P2851">
        <f t="shared" si="177"/>
        <v>5</v>
      </c>
      <c r="Q2851" s="7" t="s">
        <v>8317</v>
      </c>
      <c r="R2851" s="7" t="s">
        <v>8318</v>
      </c>
      <c r="S2851" s="13">
        <f t="shared" si="179"/>
        <v>42453.219907407409</v>
      </c>
      <c r="T2851" s="13">
        <f t="shared" si="178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6">
        <f t="shared" si="176"/>
        <v>3.8875E-2</v>
      </c>
      <c r="P2852">
        <f t="shared" si="177"/>
        <v>23.923076923076923</v>
      </c>
      <c r="Q2852" s="7" t="s">
        <v>8317</v>
      </c>
      <c r="R2852" s="7" t="s">
        <v>8318</v>
      </c>
      <c r="S2852" s="13">
        <f t="shared" si="179"/>
        <v>41857.798738425925</v>
      </c>
      <c r="T2852" s="13">
        <f t="shared" si="178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6">
        <f t="shared" si="176"/>
        <v>0</v>
      </c>
      <c r="P2853" t="e">
        <f t="shared" si="177"/>
        <v>#DIV/0!</v>
      </c>
      <c r="Q2853" s="7" t="s">
        <v>8317</v>
      </c>
      <c r="R2853" s="7" t="s">
        <v>8318</v>
      </c>
      <c r="S2853" s="13">
        <f t="shared" si="179"/>
        <v>42389.794317129628</v>
      </c>
      <c r="T2853" s="13">
        <f t="shared" si="178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6">
        <f t="shared" si="176"/>
        <v>1.9E-2</v>
      </c>
      <c r="P2854">
        <f t="shared" si="177"/>
        <v>15.833333333333334</v>
      </c>
      <c r="Q2854" s="7" t="s">
        <v>8317</v>
      </c>
      <c r="R2854" s="7" t="s">
        <v>8318</v>
      </c>
      <c r="S2854" s="13">
        <f t="shared" si="179"/>
        <v>41780.836840277778</v>
      </c>
      <c r="T2854" s="13">
        <f t="shared" si="178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6">
        <f t="shared" si="176"/>
        <v>0</v>
      </c>
      <c r="P2855" t="e">
        <f t="shared" si="177"/>
        <v>#DIV/0!</v>
      </c>
      <c r="Q2855" s="7" t="s">
        <v>8317</v>
      </c>
      <c r="R2855" s="7" t="s">
        <v>8318</v>
      </c>
      <c r="S2855" s="13">
        <f t="shared" si="179"/>
        <v>41835.98260416666</v>
      </c>
      <c r="T2855" s="13">
        <f t="shared" si="178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6">
        <f t="shared" si="176"/>
        <v>0.41699999999999998</v>
      </c>
      <c r="P2856">
        <f t="shared" si="177"/>
        <v>29.785714285714285</v>
      </c>
      <c r="Q2856" s="7" t="s">
        <v>8317</v>
      </c>
      <c r="R2856" s="7" t="s">
        <v>8318</v>
      </c>
      <c r="S2856" s="13">
        <f t="shared" si="179"/>
        <v>42111.508321759255</v>
      </c>
      <c r="T2856" s="13">
        <f t="shared" si="178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6">
        <f t="shared" si="176"/>
        <v>0.5</v>
      </c>
      <c r="P2857">
        <f t="shared" si="177"/>
        <v>60</v>
      </c>
      <c r="Q2857" s="7" t="s">
        <v>8317</v>
      </c>
      <c r="R2857" s="7" t="s">
        <v>8318</v>
      </c>
      <c r="S2857" s="13">
        <f t="shared" si="179"/>
        <v>42369.799432870372</v>
      </c>
      <c r="T2857" s="13">
        <f t="shared" si="178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6">
        <f t="shared" si="176"/>
        <v>4.8666666666666664E-2</v>
      </c>
      <c r="P2858">
        <f t="shared" si="177"/>
        <v>24.333333333333332</v>
      </c>
      <c r="Q2858" s="7" t="s">
        <v>8317</v>
      </c>
      <c r="R2858" s="7" t="s">
        <v>8318</v>
      </c>
      <c r="S2858" s="13">
        <f t="shared" si="179"/>
        <v>42164.829247685186</v>
      </c>
      <c r="T2858" s="13">
        <f t="shared" si="178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6">
        <f t="shared" si="176"/>
        <v>0.19736842105263158</v>
      </c>
      <c r="P2859">
        <f t="shared" si="177"/>
        <v>500</v>
      </c>
      <c r="Q2859" s="7" t="s">
        <v>8317</v>
      </c>
      <c r="R2859" s="7" t="s">
        <v>8318</v>
      </c>
      <c r="S2859" s="13">
        <f t="shared" si="179"/>
        <v>42726.711747685178</v>
      </c>
      <c r="T2859" s="13">
        <f t="shared" si="178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6">
        <f t="shared" si="176"/>
        <v>0</v>
      </c>
      <c r="P2860" t="e">
        <f t="shared" si="177"/>
        <v>#DIV/0!</v>
      </c>
      <c r="Q2860" s="7" t="s">
        <v>8317</v>
      </c>
      <c r="R2860" s="7" t="s">
        <v>8318</v>
      </c>
      <c r="S2860" s="13">
        <f t="shared" si="179"/>
        <v>41954.336747685178</v>
      </c>
      <c r="T2860" s="13">
        <f t="shared" si="178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6">
        <f t="shared" si="176"/>
        <v>1.7500000000000002E-2</v>
      </c>
      <c r="P2861">
        <f t="shared" si="177"/>
        <v>35</v>
      </c>
      <c r="Q2861" s="7" t="s">
        <v>8317</v>
      </c>
      <c r="R2861" s="7" t="s">
        <v>8318</v>
      </c>
      <c r="S2861" s="13">
        <f t="shared" si="179"/>
        <v>42233.153981481482</v>
      </c>
      <c r="T2861" s="13">
        <f t="shared" si="178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6">
        <f t="shared" si="176"/>
        <v>6.6500000000000004E-2</v>
      </c>
      <c r="P2862">
        <f t="shared" si="177"/>
        <v>29.555555555555557</v>
      </c>
      <c r="Q2862" s="7" t="s">
        <v>8317</v>
      </c>
      <c r="R2862" s="7" t="s">
        <v>8318</v>
      </c>
      <c r="S2862" s="13">
        <f t="shared" si="179"/>
        <v>42480.592314814814</v>
      </c>
      <c r="T2862" s="13">
        <f t="shared" si="178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6">
        <f t="shared" si="176"/>
        <v>0.32</v>
      </c>
      <c r="P2863">
        <f t="shared" si="177"/>
        <v>26.666666666666668</v>
      </c>
      <c r="Q2863" s="7" t="s">
        <v>8317</v>
      </c>
      <c r="R2863" s="7" t="s">
        <v>8318</v>
      </c>
      <c r="S2863" s="13">
        <f t="shared" si="179"/>
        <v>42257.3825</v>
      </c>
      <c r="T2863" s="13">
        <f t="shared" si="178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6">
        <f t="shared" si="176"/>
        <v>4.3307086614173228E-3</v>
      </c>
      <c r="P2864">
        <f t="shared" si="177"/>
        <v>18.333333333333332</v>
      </c>
      <c r="Q2864" s="7" t="s">
        <v>8317</v>
      </c>
      <c r="R2864" s="7" t="s">
        <v>8318</v>
      </c>
      <c r="S2864" s="13">
        <f t="shared" si="179"/>
        <v>41784.581354166665</v>
      </c>
      <c r="T2864" s="13">
        <f t="shared" si="178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6">
        <f t="shared" si="176"/>
        <v>4.0000000000000002E-4</v>
      </c>
      <c r="P2865">
        <f t="shared" si="177"/>
        <v>20</v>
      </c>
      <c r="Q2865" s="7" t="s">
        <v>8317</v>
      </c>
      <c r="R2865" s="7" t="s">
        <v>8318</v>
      </c>
      <c r="S2865" s="13">
        <f t="shared" si="179"/>
        <v>41831.46670138889</v>
      </c>
      <c r="T2865" s="13">
        <f t="shared" si="178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6">
        <f t="shared" si="176"/>
        <v>1.6E-2</v>
      </c>
      <c r="P2866">
        <f t="shared" si="177"/>
        <v>13.333333333333334</v>
      </c>
      <c r="Q2866" s="7" t="s">
        <v>8317</v>
      </c>
      <c r="R2866" s="7" t="s">
        <v>8318</v>
      </c>
      <c r="S2866" s="13">
        <f t="shared" si="179"/>
        <v>42172.405173611107</v>
      </c>
      <c r="T2866" s="13">
        <f t="shared" si="178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6">
        <f t="shared" si="176"/>
        <v>0</v>
      </c>
      <c r="P2867" t="e">
        <f t="shared" si="177"/>
        <v>#DIV/0!</v>
      </c>
      <c r="Q2867" s="7" t="s">
        <v>8317</v>
      </c>
      <c r="R2867" s="7" t="s">
        <v>8318</v>
      </c>
      <c r="S2867" s="13">
        <f t="shared" si="179"/>
        <v>41949.905775462961</v>
      </c>
      <c r="T2867" s="13">
        <f t="shared" si="178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6">
        <f t="shared" si="176"/>
        <v>8.9999999999999993E-3</v>
      </c>
      <c r="P2868">
        <f t="shared" si="177"/>
        <v>22.5</v>
      </c>
      <c r="Q2868" s="7" t="s">
        <v>8317</v>
      </c>
      <c r="R2868" s="7" t="s">
        <v>8318</v>
      </c>
      <c r="S2868" s="13">
        <f t="shared" si="179"/>
        <v>42627.746770833335</v>
      </c>
      <c r="T2868" s="13">
        <f t="shared" si="178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6">
        <f t="shared" si="176"/>
        <v>0.2016</v>
      </c>
      <c r="P2869">
        <f t="shared" si="177"/>
        <v>50.4</v>
      </c>
      <c r="Q2869" s="7" t="s">
        <v>8317</v>
      </c>
      <c r="R2869" s="7" t="s">
        <v>8318</v>
      </c>
      <c r="S2869" s="13">
        <f t="shared" si="179"/>
        <v>42530.986944444441</v>
      </c>
      <c r="T2869" s="13">
        <f t="shared" si="178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6">
        <f t="shared" si="176"/>
        <v>0.42011733333333334</v>
      </c>
      <c r="P2870">
        <f t="shared" si="177"/>
        <v>105.02933333333334</v>
      </c>
      <c r="Q2870" s="7" t="s">
        <v>8317</v>
      </c>
      <c r="R2870" s="7" t="s">
        <v>8318</v>
      </c>
      <c r="S2870" s="13">
        <f t="shared" si="179"/>
        <v>42618.618680555555</v>
      </c>
      <c r="T2870" s="13">
        <f t="shared" si="178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6">
        <f t="shared" si="176"/>
        <v>8.8500000000000002E-3</v>
      </c>
      <c r="P2871">
        <f t="shared" si="177"/>
        <v>35.4</v>
      </c>
      <c r="Q2871" s="7" t="s">
        <v>8317</v>
      </c>
      <c r="R2871" s="7" t="s">
        <v>8318</v>
      </c>
      <c r="S2871" s="13">
        <f t="shared" si="179"/>
        <v>42540.385196759256</v>
      </c>
      <c r="T2871" s="13">
        <f t="shared" si="178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6">
        <f t="shared" si="176"/>
        <v>0.15</v>
      </c>
      <c r="P2872">
        <f t="shared" si="177"/>
        <v>83.333333333333329</v>
      </c>
      <c r="Q2872" s="7" t="s">
        <v>8317</v>
      </c>
      <c r="R2872" s="7" t="s">
        <v>8318</v>
      </c>
      <c r="S2872" s="13">
        <f t="shared" si="179"/>
        <v>41745.981076388889</v>
      </c>
      <c r="T2872" s="13">
        <f t="shared" si="178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6">
        <f t="shared" si="176"/>
        <v>4.6699999999999998E-2</v>
      </c>
      <c r="P2873">
        <f t="shared" si="177"/>
        <v>35.92307692307692</v>
      </c>
      <c r="Q2873" s="7" t="s">
        <v>8317</v>
      </c>
      <c r="R2873" s="7" t="s">
        <v>8318</v>
      </c>
      <c r="S2873" s="13">
        <f t="shared" si="179"/>
        <v>41974.530243055553</v>
      </c>
      <c r="T2873" s="13">
        <f t="shared" si="178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6">
        <f t="shared" si="176"/>
        <v>0</v>
      </c>
      <c r="P2874" t="e">
        <f t="shared" si="177"/>
        <v>#DIV/0!</v>
      </c>
      <c r="Q2874" s="7" t="s">
        <v>8317</v>
      </c>
      <c r="R2874" s="7" t="s">
        <v>8318</v>
      </c>
      <c r="S2874" s="13">
        <f t="shared" si="179"/>
        <v>42114.907847222225</v>
      </c>
      <c r="T2874" s="13">
        <f t="shared" si="178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6">
        <f t="shared" si="176"/>
        <v>0.38119999999999998</v>
      </c>
      <c r="P2875">
        <f t="shared" si="177"/>
        <v>119.125</v>
      </c>
      <c r="Q2875" s="7" t="s">
        <v>8317</v>
      </c>
      <c r="R2875" s="7" t="s">
        <v>8318</v>
      </c>
      <c r="S2875" s="13">
        <f t="shared" si="179"/>
        <v>42002.609155092585</v>
      </c>
      <c r="T2875" s="13">
        <f t="shared" si="178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6">
        <f t="shared" si="176"/>
        <v>5.4199999999999998E-2</v>
      </c>
      <c r="P2876">
        <f t="shared" si="177"/>
        <v>90.333333333333329</v>
      </c>
      <c r="Q2876" s="7" t="s">
        <v>8317</v>
      </c>
      <c r="R2876" s="7" t="s">
        <v>8318</v>
      </c>
      <c r="S2876" s="13">
        <f t="shared" si="179"/>
        <v>42722.636412037034</v>
      </c>
      <c r="T2876" s="13">
        <f t="shared" si="178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6">
        <f t="shared" si="176"/>
        <v>3.5E-4</v>
      </c>
      <c r="P2877">
        <f t="shared" si="177"/>
        <v>2.3333333333333335</v>
      </c>
      <c r="Q2877" s="7" t="s">
        <v>8317</v>
      </c>
      <c r="R2877" s="7" t="s">
        <v>8318</v>
      </c>
      <c r="S2877" s="13">
        <f t="shared" si="179"/>
        <v>42464.920057870368</v>
      </c>
      <c r="T2877" s="13">
        <f t="shared" si="178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6">
        <f t="shared" si="176"/>
        <v>0</v>
      </c>
      <c r="P2878" t="e">
        <f t="shared" si="177"/>
        <v>#DIV/0!</v>
      </c>
      <c r="Q2878" s="7" t="s">
        <v>8317</v>
      </c>
      <c r="R2878" s="7" t="s">
        <v>8318</v>
      </c>
      <c r="S2878" s="13">
        <f t="shared" si="179"/>
        <v>42171.535636574066</v>
      </c>
      <c r="T2878" s="13">
        <f t="shared" si="178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6">
        <f t="shared" si="176"/>
        <v>0.10833333333333334</v>
      </c>
      <c r="P2879">
        <f t="shared" si="177"/>
        <v>108.33333333333333</v>
      </c>
      <c r="Q2879" s="7" t="s">
        <v>8317</v>
      </c>
      <c r="R2879" s="7" t="s">
        <v>8318</v>
      </c>
      <c r="S2879" s="13">
        <f t="shared" si="179"/>
        <v>42672.746805555558</v>
      </c>
      <c r="T2879" s="13">
        <f t="shared" si="178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6">
        <f t="shared" si="176"/>
        <v>2.1000000000000001E-2</v>
      </c>
      <c r="P2880">
        <f t="shared" si="177"/>
        <v>15.75</v>
      </c>
      <c r="Q2880" s="7" t="s">
        <v>8317</v>
      </c>
      <c r="R2880" s="7" t="s">
        <v>8318</v>
      </c>
      <c r="S2880" s="13">
        <f t="shared" si="179"/>
        <v>42128.407349537032</v>
      </c>
      <c r="T2880" s="13">
        <f t="shared" si="178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6">
        <f t="shared" si="176"/>
        <v>2.5892857142857141E-3</v>
      </c>
      <c r="P2881">
        <f t="shared" si="177"/>
        <v>29</v>
      </c>
      <c r="Q2881" s="7" t="s">
        <v>8317</v>
      </c>
      <c r="R2881" s="7" t="s">
        <v>8318</v>
      </c>
      <c r="S2881" s="13">
        <f t="shared" si="179"/>
        <v>42359.516909722217</v>
      </c>
      <c r="T2881" s="13">
        <f t="shared" si="178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6">
        <f t="shared" ref="O2882:O2945" si="180">E2882/D2882</f>
        <v>0.23333333333333334</v>
      </c>
      <c r="P2882">
        <f t="shared" ref="P2882:P2945" si="181">E2882/L2882</f>
        <v>96.551724137931032</v>
      </c>
      <c r="Q2882" s="7" t="s">
        <v>8317</v>
      </c>
      <c r="R2882" s="7" t="s">
        <v>8318</v>
      </c>
      <c r="S2882" s="13">
        <f t="shared" si="179"/>
        <v>42192.69736111111</v>
      </c>
      <c r="T2882" s="13">
        <f t="shared" ref="T2882:T2945" si="182">(I2882/86400)+25569+(-5/24)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6">
        <f t="shared" si="180"/>
        <v>0</v>
      </c>
      <c r="P2883" t="e">
        <f t="shared" si="181"/>
        <v>#DIV/0!</v>
      </c>
      <c r="Q2883" s="7" t="s">
        <v>8317</v>
      </c>
      <c r="R2883" s="7" t="s">
        <v>8318</v>
      </c>
      <c r="S2883" s="13">
        <f t="shared" ref="S2883:S2946" si="183">(J2883/86400)+25569+(-5/24)</f>
        <v>41916.389305555553</v>
      </c>
      <c r="T2883" s="13">
        <f t="shared" si="182"/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6">
        <f t="shared" si="180"/>
        <v>0.33600000000000002</v>
      </c>
      <c r="P2884">
        <f t="shared" si="181"/>
        <v>63</v>
      </c>
      <c r="Q2884" s="7" t="s">
        <v>8317</v>
      </c>
      <c r="R2884" s="7" t="s">
        <v>8318</v>
      </c>
      <c r="S2884" s="13">
        <f t="shared" si="183"/>
        <v>42461.387939814813</v>
      </c>
      <c r="T2884" s="13">
        <f t="shared" si="182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6">
        <f t="shared" si="180"/>
        <v>0.1908</v>
      </c>
      <c r="P2885">
        <f t="shared" si="181"/>
        <v>381.6</v>
      </c>
      <c r="Q2885" s="7" t="s">
        <v>8317</v>
      </c>
      <c r="R2885" s="7" t="s">
        <v>8318</v>
      </c>
      <c r="S2885" s="13">
        <f t="shared" si="183"/>
        <v>42370.694872685184</v>
      </c>
      <c r="T2885" s="13">
        <f t="shared" si="182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6">
        <f t="shared" si="180"/>
        <v>4.1111111111111114E-3</v>
      </c>
      <c r="P2886">
        <f t="shared" si="181"/>
        <v>46.25</v>
      </c>
      <c r="Q2886" s="7" t="s">
        <v>8317</v>
      </c>
      <c r="R2886" s="7" t="s">
        <v>8318</v>
      </c>
      <c r="S2886" s="13">
        <f t="shared" si="183"/>
        <v>41948.518923611111</v>
      </c>
      <c r="T2886" s="13">
        <f t="shared" si="182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6">
        <f t="shared" si="180"/>
        <v>0.32500000000000001</v>
      </c>
      <c r="P2887">
        <f t="shared" si="181"/>
        <v>26</v>
      </c>
      <c r="Q2887" s="7" t="s">
        <v>8317</v>
      </c>
      <c r="R2887" s="7" t="s">
        <v>8318</v>
      </c>
      <c r="S2887" s="13">
        <f t="shared" si="183"/>
        <v>42046.868067129624</v>
      </c>
      <c r="T2887" s="13">
        <f t="shared" si="182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6">
        <f t="shared" si="180"/>
        <v>0.05</v>
      </c>
      <c r="P2888">
        <f t="shared" si="181"/>
        <v>10</v>
      </c>
      <c r="Q2888" s="7" t="s">
        <v>8317</v>
      </c>
      <c r="R2888" s="7" t="s">
        <v>8318</v>
      </c>
      <c r="S2888" s="13">
        <f t="shared" si="183"/>
        <v>42261.424583333333</v>
      </c>
      <c r="T2888" s="13">
        <f t="shared" si="182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6">
        <f t="shared" si="180"/>
        <v>1.6666666666666668E-3</v>
      </c>
      <c r="P2889">
        <f t="shared" si="181"/>
        <v>5</v>
      </c>
      <c r="Q2889" s="7" t="s">
        <v>8317</v>
      </c>
      <c r="R2889" s="7" t="s">
        <v>8318</v>
      </c>
      <c r="S2889" s="13">
        <f t="shared" si="183"/>
        <v>41985.219027777777</v>
      </c>
      <c r="T2889" s="13">
        <f t="shared" si="182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6">
        <f t="shared" si="180"/>
        <v>0</v>
      </c>
      <c r="P2890" t="e">
        <f t="shared" si="181"/>
        <v>#DIV/0!</v>
      </c>
      <c r="Q2890" s="7" t="s">
        <v>8317</v>
      </c>
      <c r="R2890" s="7" t="s">
        <v>8318</v>
      </c>
      <c r="S2890" s="13">
        <f t="shared" si="183"/>
        <v>41922.326851851853</v>
      </c>
      <c r="T2890" s="13">
        <f t="shared" si="182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6">
        <f t="shared" si="180"/>
        <v>0.38066666666666665</v>
      </c>
      <c r="P2891">
        <f t="shared" si="181"/>
        <v>81.571428571428569</v>
      </c>
      <c r="Q2891" s="7" t="s">
        <v>8317</v>
      </c>
      <c r="R2891" s="7" t="s">
        <v>8318</v>
      </c>
      <c r="S2891" s="13">
        <f t="shared" si="183"/>
        <v>41850.654918981476</v>
      </c>
      <c r="T2891" s="13">
        <f t="shared" si="182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6">
        <f t="shared" si="180"/>
        <v>1.0500000000000001E-2</v>
      </c>
      <c r="P2892">
        <f t="shared" si="181"/>
        <v>7</v>
      </c>
      <c r="Q2892" s="7" t="s">
        <v>8317</v>
      </c>
      <c r="R2892" s="7" t="s">
        <v>8318</v>
      </c>
      <c r="S2892" s="13">
        <f t="shared" si="183"/>
        <v>41831.534629629627</v>
      </c>
      <c r="T2892" s="13">
        <f t="shared" si="182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6">
        <f t="shared" si="180"/>
        <v>2.7300000000000001E-2</v>
      </c>
      <c r="P2893">
        <f t="shared" si="181"/>
        <v>27.3</v>
      </c>
      <c r="Q2893" s="7" t="s">
        <v>8317</v>
      </c>
      <c r="R2893" s="7" t="s">
        <v>8318</v>
      </c>
      <c r="S2893" s="13">
        <f t="shared" si="183"/>
        <v>42415.675092592595</v>
      </c>
      <c r="T2893" s="13">
        <f t="shared" si="182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6">
        <f t="shared" si="180"/>
        <v>9.0909090909090912E-2</v>
      </c>
      <c r="P2894">
        <f t="shared" si="181"/>
        <v>29.411764705882351</v>
      </c>
      <c r="Q2894" s="7" t="s">
        <v>8317</v>
      </c>
      <c r="R2894" s="7" t="s">
        <v>8318</v>
      </c>
      <c r="S2894" s="13">
        <f t="shared" si="183"/>
        <v>41869.505833333329</v>
      </c>
      <c r="T2894" s="13">
        <f t="shared" si="182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6">
        <f t="shared" si="180"/>
        <v>5.0000000000000001E-3</v>
      </c>
      <c r="P2895">
        <f t="shared" si="181"/>
        <v>12.5</v>
      </c>
      <c r="Q2895" s="7" t="s">
        <v>8317</v>
      </c>
      <c r="R2895" s="7" t="s">
        <v>8318</v>
      </c>
      <c r="S2895" s="13">
        <f t="shared" si="183"/>
        <v>41953.564756944441</v>
      </c>
      <c r="T2895" s="13">
        <f t="shared" si="182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6">
        <f t="shared" si="180"/>
        <v>0</v>
      </c>
      <c r="P2896" t="e">
        <f t="shared" si="181"/>
        <v>#DIV/0!</v>
      </c>
      <c r="Q2896" s="7" t="s">
        <v>8317</v>
      </c>
      <c r="R2896" s="7" t="s">
        <v>8318</v>
      </c>
      <c r="S2896" s="13">
        <f t="shared" si="183"/>
        <v>42037.777951388889</v>
      </c>
      <c r="T2896" s="13">
        <f t="shared" si="182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6">
        <f t="shared" si="180"/>
        <v>4.5999999999999999E-2</v>
      </c>
      <c r="P2897">
        <f t="shared" si="181"/>
        <v>5.75</v>
      </c>
      <c r="Q2897" s="7" t="s">
        <v>8317</v>
      </c>
      <c r="R2897" s="7" t="s">
        <v>8318</v>
      </c>
      <c r="S2897" s="13">
        <f t="shared" si="183"/>
        <v>41811.347129629627</v>
      </c>
      <c r="T2897" s="13">
        <f t="shared" si="182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6">
        <f t="shared" si="180"/>
        <v>0.20833333333333334</v>
      </c>
      <c r="P2898">
        <f t="shared" si="181"/>
        <v>52.083333333333336</v>
      </c>
      <c r="Q2898" s="7" t="s">
        <v>8317</v>
      </c>
      <c r="R2898" s="7" t="s">
        <v>8318</v>
      </c>
      <c r="S2898" s="13">
        <f t="shared" si="183"/>
        <v>42701.700474537036</v>
      </c>
      <c r="T2898" s="13">
        <f t="shared" si="182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6">
        <f t="shared" si="180"/>
        <v>4.583333333333333E-2</v>
      </c>
      <c r="P2899">
        <f t="shared" si="181"/>
        <v>183.33333333333334</v>
      </c>
      <c r="Q2899" s="7" t="s">
        <v>8317</v>
      </c>
      <c r="R2899" s="7" t="s">
        <v>8318</v>
      </c>
      <c r="S2899" s="13">
        <f t="shared" si="183"/>
        <v>42258.438171296293</v>
      </c>
      <c r="T2899" s="13">
        <f t="shared" si="182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6">
        <f t="shared" si="180"/>
        <v>4.2133333333333335E-2</v>
      </c>
      <c r="P2900">
        <f t="shared" si="181"/>
        <v>26.333333333333332</v>
      </c>
      <c r="Q2900" s="7" t="s">
        <v>8317</v>
      </c>
      <c r="R2900" s="7" t="s">
        <v>8318</v>
      </c>
      <c r="S2900" s="13">
        <f t="shared" si="183"/>
        <v>42278.456631944442</v>
      </c>
      <c r="T2900" s="13">
        <f t="shared" si="182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6">
        <f t="shared" si="180"/>
        <v>0</v>
      </c>
      <c r="P2901" t="e">
        <f t="shared" si="181"/>
        <v>#DIV/0!</v>
      </c>
      <c r="Q2901" s="7" t="s">
        <v>8317</v>
      </c>
      <c r="R2901" s="7" t="s">
        <v>8318</v>
      </c>
      <c r="S2901" s="13">
        <f t="shared" si="183"/>
        <v>42514.869884259257</v>
      </c>
      <c r="T2901" s="13">
        <f t="shared" si="182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6">
        <f t="shared" si="180"/>
        <v>0.61909090909090914</v>
      </c>
      <c r="P2902">
        <f t="shared" si="181"/>
        <v>486.42857142857144</v>
      </c>
      <c r="Q2902" s="7" t="s">
        <v>8317</v>
      </c>
      <c r="R2902" s="7" t="s">
        <v>8318</v>
      </c>
      <c r="S2902" s="13">
        <f t="shared" si="183"/>
        <v>41830.025833333333</v>
      </c>
      <c r="T2902" s="13">
        <f t="shared" si="182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6">
        <f t="shared" si="180"/>
        <v>8.0000000000000002E-3</v>
      </c>
      <c r="P2903">
        <f t="shared" si="181"/>
        <v>3</v>
      </c>
      <c r="Q2903" s="7" t="s">
        <v>8317</v>
      </c>
      <c r="R2903" s="7" t="s">
        <v>8318</v>
      </c>
      <c r="S2903" s="13">
        <f t="shared" si="183"/>
        <v>41982.696053240739</v>
      </c>
      <c r="T2903" s="13">
        <f t="shared" si="182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6">
        <f t="shared" si="180"/>
        <v>1.6666666666666666E-4</v>
      </c>
      <c r="P2904">
        <f t="shared" si="181"/>
        <v>25</v>
      </c>
      <c r="Q2904" s="7" t="s">
        <v>8317</v>
      </c>
      <c r="R2904" s="7" t="s">
        <v>8318</v>
      </c>
      <c r="S2904" s="13">
        <f t="shared" si="183"/>
        <v>42210.231435185182</v>
      </c>
      <c r="T2904" s="13">
        <f t="shared" si="182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6">
        <f t="shared" si="180"/>
        <v>7.7999999999999996E-3</v>
      </c>
      <c r="P2905">
        <f t="shared" si="181"/>
        <v>9.75</v>
      </c>
      <c r="Q2905" s="7" t="s">
        <v>8317</v>
      </c>
      <c r="R2905" s="7" t="s">
        <v>8318</v>
      </c>
      <c r="S2905" s="13">
        <f t="shared" si="183"/>
        <v>42195.95854166666</v>
      </c>
      <c r="T2905" s="13">
        <f t="shared" si="182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6">
        <f t="shared" si="180"/>
        <v>0.05</v>
      </c>
      <c r="P2906">
        <f t="shared" si="181"/>
        <v>18.75</v>
      </c>
      <c r="Q2906" s="7" t="s">
        <v>8317</v>
      </c>
      <c r="R2906" s="7" t="s">
        <v>8318</v>
      </c>
      <c r="S2906" s="13">
        <f t="shared" si="183"/>
        <v>41940.759618055556</v>
      </c>
      <c r="T2906" s="13">
        <f t="shared" si="182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6">
        <f t="shared" si="180"/>
        <v>0.17771428571428571</v>
      </c>
      <c r="P2907">
        <f t="shared" si="181"/>
        <v>36.588235294117645</v>
      </c>
      <c r="Q2907" s="7" t="s">
        <v>8317</v>
      </c>
      <c r="R2907" s="7" t="s">
        <v>8318</v>
      </c>
      <c r="S2907" s="13">
        <f t="shared" si="183"/>
        <v>42605.848530092589</v>
      </c>
      <c r="T2907" s="13">
        <f t="shared" si="182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6">
        <f t="shared" si="180"/>
        <v>9.4166666666666662E-2</v>
      </c>
      <c r="P2908">
        <f t="shared" si="181"/>
        <v>80.714285714285708</v>
      </c>
      <c r="Q2908" s="7" t="s">
        <v>8317</v>
      </c>
      <c r="R2908" s="7" t="s">
        <v>8318</v>
      </c>
      <c r="S2908" s="13">
        <f t="shared" si="183"/>
        <v>42199.440578703703</v>
      </c>
      <c r="T2908" s="13">
        <f t="shared" si="182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6">
        <f t="shared" si="180"/>
        <v>8.0000000000000004E-4</v>
      </c>
      <c r="P2909">
        <f t="shared" si="181"/>
        <v>1</v>
      </c>
      <c r="Q2909" s="7" t="s">
        <v>8317</v>
      </c>
      <c r="R2909" s="7" t="s">
        <v>8318</v>
      </c>
      <c r="S2909" s="13">
        <f t="shared" si="183"/>
        <v>42444.669409722221</v>
      </c>
      <c r="T2909" s="13">
        <f t="shared" si="182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6">
        <f t="shared" si="180"/>
        <v>2.75E-2</v>
      </c>
      <c r="P2910">
        <f t="shared" si="181"/>
        <v>52.8</v>
      </c>
      <c r="Q2910" s="7" t="s">
        <v>8317</v>
      </c>
      <c r="R2910" s="7" t="s">
        <v>8318</v>
      </c>
      <c r="S2910" s="13">
        <f t="shared" si="183"/>
        <v>42499.523368055554</v>
      </c>
      <c r="T2910" s="13">
        <f t="shared" si="182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6">
        <f t="shared" si="180"/>
        <v>1.1111111111111112E-4</v>
      </c>
      <c r="P2911">
        <f t="shared" si="181"/>
        <v>20</v>
      </c>
      <c r="Q2911" s="7" t="s">
        <v>8317</v>
      </c>
      <c r="R2911" s="7" t="s">
        <v>8318</v>
      </c>
      <c r="S2911" s="13">
        <f t="shared" si="183"/>
        <v>41929.057881944442</v>
      </c>
      <c r="T2911" s="13">
        <f t="shared" si="182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6">
        <f t="shared" si="180"/>
        <v>3.3333333333333335E-5</v>
      </c>
      <c r="P2912">
        <f t="shared" si="181"/>
        <v>1</v>
      </c>
      <c r="Q2912" s="7" t="s">
        <v>8317</v>
      </c>
      <c r="R2912" s="7" t="s">
        <v>8318</v>
      </c>
      <c r="S2912" s="13">
        <f t="shared" si="183"/>
        <v>42107.632951388885</v>
      </c>
      <c r="T2912" s="13">
        <f t="shared" si="182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6">
        <f t="shared" si="180"/>
        <v>0.36499999999999999</v>
      </c>
      <c r="P2913">
        <f t="shared" si="181"/>
        <v>46.928571428571431</v>
      </c>
      <c r="Q2913" s="7" t="s">
        <v>8317</v>
      </c>
      <c r="R2913" s="7" t="s">
        <v>8318</v>
      </c>
      <c r="S2913" s="13">
        <f t="shared" si="183"/>
        <v>42142.560486111113</v>
      </c>
      <c r="T2913" s="13">
        <f t="shared" si="182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6">
        <f t="shared" si="180"/>
        <v>0.14058171745152354</v>
      </c>
      <c r="P2914">
        <f t="shared" si="181"/>
        <v>78.07692307692308</v>
      </c>
      <c r="Q2914" s="7" t="s">
        <v>8317</v>
      </c>
      <c r="R2914" s="7" t="s">
        <v>8318</v>
      </c>
      <c r="S2914" s="13">
        <f t="shared" si="183"/>
        <v>42353.923310185179</v>
      </c>
      <c r="T2914" s="13">
        <f t="shared" si="182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6">
        <f t="shared" si="180"/>
        <v>2.0000000000000001E-4</v>
      </c>
      <c r="P2915">
        <f t="shared" si="181"/>
        <v>1</v>
      </c>
      <c r="Q2915" s="7" t="s">
        <v>8317</v>
      </c>
      <c r="R2915" s="7" t="s">
        <v>8318</v>
      </c>
      <c r="S2915" s="13">
        <f t="shared" si="183"/>
        <v>41828.714571759258</v>
      </c>
      <c r="T2915" s="13">
        <f t="shared" si="182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6">
        <f t="shared" si="180"/>
        <v>4.0000000000000003E-5</v>
      </c>
      <c r="P2916">
        <f t="shared" si="181"/>
        <v>1</v>
      </c>
      <c r="Q2916" s="7" t="s">
        <v>8317</v>
      </c>
      <c r="R2916" s="7" t="s">
        <v>8318</v>
      </c>
      <c r="S2916" s="13">
        <f t="shared" si="183"/>
        <v>42017.699004629627</v>
      </c>
      <c r="T2916" s="13">
        <f t="shared" si="182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6">
        <f t="shared" si="180"/>
        <v>0.61099999999999999</v>
      </c>
      <c r="P2917">
        <f t="shared" si="181"/>
        <v>203.66666666666666</v>
      </c>
      <c r="Q2917" s="7" t="s">
        <v>8317</v>
      </c>
      <c r="R2917" s="7" t="s">
        <v>8318</v>
      </c>
      <c r="S2917" s="13">
        <f t="shared" si="183"/>
        <v>42415.189699074072</v>
      </c>
      <c r="T2917" s="13">
        <f t="shared" si="182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6">
        <f t="shared" si="180"/>
        <v>7.8378378378378383E-2</v>
      </c>
      <c r="P2918">
        <f t="shared" si="181"/>
        <v>20.714285714285715</v>
      </c>
      <c r="Q2918" s="7" t="s">
        <v>8317</v>
      </c>
      <c r="R2918" s="7" t="s">
        <v>8318</v>
      </c>
      <c r="S2918" s="13">
        <f t="shared" si="183"/>
        <v>41755.268391203703</v>
      </c>
      <c r="T2918" s="13">
        <f t="shared" si="182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6">
        <f t="shared" si="180"/>
        <v>0.2185</v>
      </c>
      <c r="P2919">
        <f t="shared" si="181"/>
        <v>48.555555555555557</v>
      </c>
      <c r="Q2919" s="7" t="s">
        <v>8317</v>
      </c>
      <c r="R2919" s="7" t="s">
        <v>8318</v>
      </c>
      <c r="S2919" s="13">
        <f t="shared" si="183"/>
        <v>42245.026006944441</v>
      </c>
      <c r="T2919" s="13">
        <f t="shared" si="182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6">
        <f t="shared" si="180"/>
        <v>0.27239999999999998</v>
      </c>
      <c r="P2920">
        <f t="shared" si="181"/>
        <v>68.099999999999994</v>
      </c>
      <c r="Q2920" s="7" t="s">
        <v>8317</v>
      </c>
      <c r="R2920" s="7" t="s">
        <v>8318</v>
      </c>
      <c r="S2920" s="13">
        <f t="shared" si="183"/>
        <v>42278.421377314815</v>
      </c>
      <c r="T2920" s="13">
        <f t="shared" si="182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6">
        <f t="shared" si="180"/>
        <v>8.5000000000000006E-2</v>
      </c>
      <c r="P2921">
        <f t="shared" si="181"/>
        <v>8.5</v>
      </c>
      <c r="Q2921" s="7" t="s">
        <v>8317</v>
      </c>
      <c r="R2921" s="7" t="s">
        <v>8318</v>
      </c>
      <c r="S2921" s="13">
        <f t="shared" si="183"/>
        <v>41826.411215277774</v>
      </c>
      <c r="T2921" s="13">
        <f t="shared" si="182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6">
        <f t="shared" si="180"/>
        <v>0.26840000000000003</v>
      </c>
      <c r="P2922">
        <f t="shared" si="181"/>
        <v>51.615384615384613</v>
      </c>
      <c r="Q2922" s="7" t="s">
        <v>8317</v>
      </c>
      <c r="R2922" s="7" t="s">
        <v>8318</v>
      </c>
      <c r="S2922" s="13">
        <f t="shared" si="183"/>
        <v>42058.584143518521</v>
      </c>
      <c r="T2922" s="13">
        <f t="shared" si="182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6">
        <f t="shared" si="180"/>
        <v>1.29</v>
      </c>
      <c r="P2923">
        <f t="shared" si="181"/>
        <v>43</v>
      </c>
      <c r="Q2923" s="7" t="s">
        <v>8317</v>
      </c>
      <c r="R2923" s="7" t="s">
        <v>8359</v>
      </c>
      <c r="S2923" s="13">
        <f t="shared" si="183"/>
        <v>41877.678287037037</v>
      </c>
      <c r="T2923" s="13">
        <f t="shared" si="182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6">
        <f t="shared" si="180"/>
        <v>1</v>
      </c>
      <c r="P2924">
        <f t="shared" si="181"/>
        <v>83.333333333333329</v>
      </c>
      <c r="Q2924" s="7" t="s">
        <v>8317</v>
      </c>
      <c r="R2924" s="7" t="s">
        <v>8359</v>
      </c>
      <c r="S2924" s="13">
        <f t="shared" si="183"/>
        <v>42097.665821759256</v>
      </c>
      <c r="T2924" s="13">
        <f t="shared" si="182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6">
        <f t="shared" si="180"/>
        <v>1</v>
      </c>
      <c r="P2925">
        <f t="shared" si="181"/>
        <v>30</v>
      </c>
      <c r="Q2925" s="7" t="s">
        <v>8317</v>
      </c>
      <c r="R2925" s="7" t="s">
        <v>8359</v>
      </c>
      <c r="S2925" s="13">
        <f t="shared" si="183"/>
        <v>42012.944201388884</v>
      </c>
      <c r="T2925" s="13">
        <f t="shared" si="182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6">
        <f t="shared" si="180"/>
        <v>1.032</v>
      </c>
      <c r="P2926">
        <f t="shared" si="181"/>
        <v>175.51020408163265</v>
      </c>
      <c r="Q2926" s="7" t="s">
        <v>8317</v>
      </c>
      <c r="R2926" s="7" t="s">
        <v>8359</v>
      </c>
      <c r="S2926" s="13">
        <f t="shared" si="183"/>
        <v>42103.348495370366</v>
      </c>
      <c r="T2926" s="13">
        <f t="shared" si="182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6">
        <f t="shared" si="180"/>
        <v>1.0244597777777777</v>
      </c>
      <c r="P2927">
        <f t="shared" si="181"/>
        <v>231.66175879396985</v>
      </c>
      <c r="Q2927" s="7" t="s">
        <v>8317</v>
      </c>
      <c r="R2927" s="7" t="s">
        <v>8359</v>
      </c>
      <c r="S2927" s="13">
        <f t="shared" si="183"/>
        <v>41863.375787037039</v>
      </c>
      <c r="T2927" s="13">
        <f t="shared" si="182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6">
        <f t="shared" si="180"/>
        <v>1.25</v>
      </c>
      <c r="P2928">
        <f t="shared" si="181"/>
        <v>75</v>
      </c>
      <c r="Q2928" s="7" t="s">
        <v>8317</v>
      </c>
      <c r="R2928" s="7" t="s">
        <v>8359</v>
      </c>
      <c r="S2928" s="13">
        <f t="shared" si="183"/>
        <v>42044.557627314811</v>
      </c>
      <c r="T2928" s="13">
        <f t="shared" si="182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6">
        <f t="shared" si="180"/>
        <v>1.3083333333333333</v>
      </c>
      <c r="P2929">
        <f t="shared" si="181"/>
        <v>112.14285714285714</v>
      </c>
      <c r="Q2929" s="7" t="s">
        <v>8317</v>
      </c>
      <c r="R2929" s="7" t="s">
        <v>8359</v>
      </c>
      <c r="S2929" s="13">
        <f t="shared" si="183"/>
        <v>41806.460983796293</v>
      </c>
      <c r="T2929" s="13">
        <f t="shared" si="182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6">
        <f t="shared" si="180"/>
        <v>1</v>
      </c>
      <c r="P2930">
        <f t="shared" si="181"/>
        <v>41.666666666666664</v>
      </c>
      <c r="Q2930" s="7" t="s">
        <v>8317</v>
      </c>
      <c r="R2930" s="7" t="s">
        <v>8359</v>
      </c>
      <c r="S2930" s="13">
        <f t="shared" si="183"/>
        <v>42403.789884259262</v>
      </c>
      <c r="T2930" s="13">
        <f t="shared" si="182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6">
        <f t="shared" si="180"/>
        <v>1.02069375</v>
      </c>
      <c r="P2931">
        <f t="shared" si="181"/>
        <v>255.17343750000001</v>
      </c>
      <c r="Q2931" s="7" t="s">
        <v>8317</v>
      </c>
      <c r="R2931" s="7" t="s">
        <v>8359</v>
      </c>
      <c r="S2931" s="13">
        <f t="shared" si="183"/>
        <v>41754.355995370366</v>
      </c>
      <c r="T2931" s="13">
        <f t="shared" si="182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6">
        <f t="shared" si="180"/>
        <v>1.0092000000000001</v>
      </c>
      <c r="P2932">
        <f t="shared" si="181"/>
        <v>162.7741935483871</v>
      </c>
      <c r="Q2932" s="7" t="s">
        <v>8317</v>
      </c>
      <c r="R2932" s="7" t="s">
        <v>8359</v>
      </c>
      <c r="S2932" s="13">
        <f t="shared" si="183"/>
        <v>42101.375740740739</v>
      </c>
      <c r="T2932" s="13">
        <f t="shared" si="182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6">
        <f t="shared" si="180"/>
        <v>1.06</v>
      </c>
      <c r="P2933">
        <f t="shared" si="181"/>
        <v>88.333333333333329</v>
      </c>
      <c r="Q2933" s="7" t="s">
        <v>8317</v>
      </c>
      <c r="R2933" s="7" t="s">
        <v>8359</v>
      </c>
      <c r="S2933" s="13">
        <f t="shared" si="183"/>
        <v>41872.082905092589</v>
      </c>
      <c r="T2933" s="13">
        <f t="shared" si="182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6">
        <f t="shared" si="180"/>
        <v>1.0509677419354839</v>
      </c>
      <c r="P2934">
        <f t="shared" si="181"/>
        <v>85.736842105263165</v>
      </c>
      <c r="Q2934" s="7" t="s">
        <v>8317</v>
      </c>
      <c r="R2934" s="7" t="s">
        <v>8359</v>
      </c>
      <c r="S2934" s="13">
        <f t="shared" si="183"/>
        <v>42024.956446759257</v>
      </c>
      <c r="T2934" s="13">
        <f t="shared" si="182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6">
        <f t="shared" si="180"/>
        <v>1.0276000000000001</v>
      </c>
      <c r="P2935">
        <f t="shared" si="181"/>
        <v>47.574074074074076</v>
      </c>
      <c r="Q2935" s="7" t="s">
        <v>8317</v>
      </c>
      <c r="R2935" s="7" t="s">
        <v>8359</v>
      </c>
      <c r="S2935" s="13">
        <f t="shared" si="183"/>
        <v>42495.748298611106</v>
      </c>
      <c r="T2935" s="13">
        <f t="shared" si="182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6">
        <f t="shared" si="180"/>
        <v>1.08</v>
      </c>
      <c r="P2936">
        <f t="shared" si="181"/>
        <v>72.972972972972968</v>
      </c>
      <c r="Q2936" s="7" t="s">
        <v>8317</v>
      </c>
      <c r="R2936" s="7" t="s">
        <v>8359</v>
      </c>
      <c r="S2936" s="13">
        <f t="shared" si="183"/>
        <v>41775.427824074075</v>
      </c>
      <c r="T2936" s="13">
        <f t="shared" si="182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6">
        <f t="shared" si="180"/>
        <v>1.0088571428571429</v>
      </c>
      <c r="P2937">
        <f t="shared" si="181"/>
        <v>90.538461538461533</v>
      </c>
      <c r="Q2937" s="7" t="s">
        <v>8317</v>
      </c>
      <c r="R2937" s="7" t="s">
        <v>8359</v>
      </c>
      <c r="S2937" s="13">
        <f t="shared" si="183"/>
        <v>42553.375092592592</v>
      </c>
      <c r="T2937" s="13">
        <f t="shared" si="182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6">
        <f t="shared" si="180"/>
        <v>1.28</v>
      </c>
      <c r="P2938">
        <f t="shared" si="181"/>
        <v>37.647058823529413</v>
      </c>
      <c r="Q2938" s="7" t="s">
        <v>8317</v>
      </c>
      <c r="R2938" s="7" t="s">
        <v>8359</v>
      </c>
      <c r="S2938" s="13">
        <f t="shared" si="183"/>
        <v>41912.442395833328</v>
      </c>
      <c r="T2938" s="13">
        <f t="shared" si="182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6">
        <f t="shared" si="180"/>
        <v>1.3333333333333333</v>
      </c>
      <c r="P2939">
        <f t="shared" si="181"/>
        <v>36.363636363636367</v>
      </c>
      <c r="Q2939" s="7" t="s">
        <v>8317</v>
      </c>
      <c r="R2939" s="7" t="s">
        <v>8359</v>
      </c>
      <c r="S2939" s="13">
        <f t="shared" si="183"/>
        <v>41803.248993055553</v>
      </c>
      <c r="T2939" s="13">
        <f t="shared" si="182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6">
        <f t="shared" si="180"/>
        <v>1.0137499999999999</v>
      </c>
      <c r="P2940">
        <f t="shared" si="181"/>
        <v>126.71875</v>
      </c>
      <c r="Q2940" s="7" t="s">
        <v>8317</v>
      </c>
      <c r="R2940" s="7" t="s">
        <v>8359</v>
      </c>
      <c r="S2940" s="13">
        <f t="shared" si="183"/>
        <v>42004.495532407404</v>
      </c>
      <c r="T2940" s="13">
        <f t="shared" si="182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6">
        <f t="shared" si="180"/>
        <v>1.0287500000000001</v>
      </c>
      <c r="P2941">
        <f t="shared" si="181"/>
        <v>329.2</v>
      </c>
      <c r="Q2941" s="7" t="s">
        <v>8317</v>
      </c>
      <c r="R2941" s="7" t="s">
        <v>8359</v>
      </c>
      <c r="S2941" s="13">
        <f t="shared" si="183"/>
        <v>41845.60083333333</v>
      </c>
      <c r="T2941" s="13">
        <f t="shared" si="182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6">
        <f t="shared" si="180"/>
        <v>1.0724</v>
      </c>
      <c r="P2942">
        <f t="shared" si="181"/>
        <v>81.242424242424249</v>
      </c>
      <c r="Q2942" s="7" t="s">
        <v>8317</v>
      </c>
      <c r="R2942" s="7" t="s">
        <v>8359</v>
      </c>
      <c r="S2942" s="13">
        <f t="shared" si="183"/>
        <v>41982.565023148149</v>
      </c>
      <c r="T2942" s="13">
        <f t="shared" si="182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6">
        <f t="shared" si="180"/>
        <v>4.0000000000000003E-5</v>
      </c>
      <c r="P2943">
        <f t="shared" si="181"/>
        <v>1</v>
      </c>
      <c r="Q2943" s="7" t="s">
        <v>8317</v>
      </c>
      <c r="R2943" s="7" t="s">
        <v>8357</v>
      </c>
      <c r="S2943" s="13">
        <f t="shared" si="183"/>
        <v>42034.751793981479</v>
      </c>
      <c r="T2943" s="13">
        <f t="shared" si="182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6">
        <f t="shared" si="180"/>
        <v>0.20424999999999999</v>
      </c>
      <c r="P2944">
        <f t="shared" si="181"/>
        <v>202.22772277227722</v>
      </c>
      <c r="Q2944" s="7" t="s">
        <v>8317</v>
      </c>
      <c r="R2944" s="7" t="s">
        <v>8357</v>
      </c>
      <c r="S2944" s="13">
        <f t="shared" si="183"/>
        <v>42334.595590277771</v>
      </c>
      <c r="T2944" s="13">
        <f t="shared" si="182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6">
        <f t="shared" si="180"/>
        <v>0</v>
      </c>
      <c r="P2945" t="e">
        <f t="shared" si="181"/>
        <v>#DIV/0!</v>
      </c>
      <c r="Q2945" s="7" t="s">
        <v>8317</v>
      </c>
      <c r="R2945" s="7" t="s">
        <v>8357</v>
      </c>
      <c r="S2945" s="13">
        <f t="shared" si="183"/>
        <v>42076.921064814807</v>
      </c>
      <c r="T2945" s="13">
        <f t="shared" si="182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6">
        <f t="shared" ref="O2946:O3009" si="184">E2946/D2946</f>
        <v>0.01</v>
      </c>
      <c r="P2946">
        <f t="shared" ref="P2946:P3009" si="185">E2946/L2946</f>
        <v>100</v>
      </c>
      <c r="Q2946" s="7" t="s">
        <v>8317</v>
      </c>
      <c r="R2946" s="7" t="s">
        <v>8357</v>
      </c>
      <c r="S2946" s="13">
        <f t="shared" si="183"/>
        <v>42132.705995370365</v>
      </c>
      <c r="T2946" s="13">
        <f t="shared" ref="T2946:T3009" si="186">(I2946/86400)+25569+(-5/24)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6">
        <f t="shared" si="184"/>
        <v>0</v>
      </c>
      <c r="P2947" t="e">
        <f t="shared" si="185"/>
        <v>#DIV/0!</v>
      </c>
      <c r="Q2947" s="7" t="s">
        <v>8317</v>
      </c>
      <c r="R2947" s="7" t="s">
        <v>8357</v>
      </c>
      <c r="S2947" s="13">
        <f t="shared" ref="S2947:S3010" si="187">(J2947/86400)+25569+(-5/24)</f>
        <v>42117.931250000001</v>
      </c>
      <c r="T2947" s="13">
        <f t="shared" si="186"/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6">
        <f t="shared" si="184"/>
        <v>1E-3</v>
      </c>
      <c r="P2948">
        <f t="shared" si="185"/>
        <v>1</v>
      </c>
      <c r="Q2948" s="7" t="s">
        <v>8317</v>
      </c>
      <c r="R2948" s="7" t="s">
        <v>8357</v>
      </c>
      <c r="S2948" s="13">
        <f t="shared" si="187"/>
        <v>42567.322824074072</v>
      </c>
      <c r="T2948" s="13">
        <f t="shared" si="186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6">
        <f t="shared" si="184"/>
        <v>4.2880000000000001E-2</v>
      </c>
      <c r="P2949">
        <f t="shared" si="185"/>
        <v>82.461538461538467</v>
      </c>
      <c r="Q2949" s="7" t="s">
        <v>8317</v>
      </c>
      <c r="R2949" s="7" t="s">
        <v>8357</v>
      </c>
      <c r="S2949" s="13">
        <f t="shared" si="187"/>
        <v>42649.353784722225</v>
      </c>
      <c r="T2949" s="13">
        <f t="shared" si="186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6">
        <f t="shared" si="184"/>
        <v>4.8000000000000001E-5</v>
      </c>
      <c r="P2950">
        <f t="shared" si="185"/>
        <v>2.6666666666666665</v>
      </c>
      <c r="Q2950" s="7" t="s">
        <v>8317</v>
      </c>
      <c r="R2950" s="7" t="s">
        <v>8357</v>
      </c>
      <c r="S2950" s="13">
        <f t="shared" si="187"/>
        <v>42097.440891203696</v>
      </c>
      <c r="T2950" s="13">
        <f t="shared" si="186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6">
        <f t="shared" si="184"/>
        <v>2.5000000000000001E-2</v>
      </c>
      <c r="P2951">
        <f t="shared" si="185"/>
        <v>12.5</v>
      </c>
      <c r="Q2951" s="7" t="s">
        <v>8317</v>
      </c>
      <c r="R2951" s="7" t="s">
        <v>8357</v>
      </c>
      <c r="S2951" s="13">
        <f t="shared" si="187"/>
        <v>42297.61478009259</v>
      </c>
      <c r="T2951" s="13">
        <f t="shared" si="186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6">
        <f t="shared" si="184"/>
        <v>0</v>
      </c>
      <c r="P2952" t="e">
        <f t="shared" si="185"/>
        <v>#DIV/0!</v>
      </c>
      <c r="Q2952" s="7" t="s">
        <v>8317</v>
      </c>
      <c r="R2952" s="7" t="s">
        <v>8357</v>
      </c>
      <c r="S2952" s="13">
        <f t="shared" si="187"/>
        <v>42362.156851851854</v>
      </c>
      <c r="T2952" s="13">
        <f t="shared" si="186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6">
        <f t="shared" si="184"/>
        <v>2.1919999999999999E-2</v>
      </c>
      <c r="P2953">
        <f t="shared" si="185"/>
        <v>18.896551724137932</v>
      </c>
      <c r="Q2953" s="7" t="s">
        <v>8317</v>
      </c>
      <c r="R2953" s="7" t="s">
        <v>8357</v>
      </c>
      <c r="S2953" s="13">
        <f t="shared" si="187"/>
        <v>41872.594594907401</v>
      </c>
      <c r="T2953" s="13">
        <f t="shared" si="186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6">
        <f t="shared" si="184"/>
        <v>8.0250000000000002E-2</v>
      </c>
      <c r="P2954">
        <f t="shared" si="185"/>
        <v>200.625</v>
      </c>
      <c r="Q2954" s="7" t="s">
        <v>8317</v>
      </c>
      <c r="R2954" s="7" t="s">
        <v>8357</v>
      </c>
      <c r="S2954" s="13">
        <f t="shared" si="187"/>
        <v>42628.481932870367</v>
      </c>
      <c r="T2954" s="13">
        <f t="shared" si="186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6">
        <f t="shared" si="184"/>
        <v>1.5125E-3</v>
      </c>
      <c r="P2955">
        <f t="shared" si="185"/>
        <v>201.66666666666666</v>
      </c>
      <c r="Q2955" s="7" t="s">
        <v>8317</v>
      </c>
      <c r="R2955" s="7" t="s">
        <v>8357</v>
      </c>
      <c r="S2955" s="13">
        <f t="shared" si="187"/>
        <v>42255.583576388883</v>
      </c>
      <c r="T2955" s="13">
        <f t="shared" si="186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6">
        <f t="shared" si="184"/>
        <v>0</v>
      </c>
      <c r="P2956" t="e">
        <f t="shared" si="185"/>
        <v>#DIV/0!</v>
      </c>
      <c r="Q2956" s="7" t="s">
        <v>8317</v>
      </c>
      <c r="R2956" s="7" t="s">
        <v>8357</v>
      </c>
      <c r="S2956" s="13">
        <f t="shared" si="187"/>
        <v>42790.375034722216</v>
      </c>
      <c r="T2956" s="13">
        <f t="shared" si="186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6">
        <f t="shared" si="184"/>
        <v>0.59583333333333333</v>
      </c>
      <c r="P2957">
        <f t="shared" si="185"/>
        <v>65</v>
      </c>
      <c r="Q2957" s="7" t="s">
        <v>8317</v>
      </c>
      <c r="R2957" s="7" t="s">
        <v>8357</v>
      </c>
      <c r="S2957" s="13">
        <f t="shared" si="187"/>
        <v>42141.532974537033</v>
      </c>
      <c r="T2957" s="13">
        <f t="shared" si="186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6">
        <f t="shared" si="184"/>
        <v>0.16734177215189874</v>
      </c>
      <c r="P2958">
        <f t="shared" si="185"/>
        <v>66.099999999999994</v>
      </c>
      <c r="Q2958" s="7" t="s">
        <v>8317</v>
      </c>
      <c r="R2958" s="7" t="s">
        <v>8357</v>
      </c>
      <c r="S2958" s="13">
        <f t="shared" si="187"/>
        <v>42464.750578703701</v>
      </c>
      <c r="T2958" s="13">
        <f t="shared" si="186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6">
        <f t="shared" si="184"/>
        <v>1.8666666666666668E-2</v>
      </c>
      <c r="P2959">
        <f t="shared" si="185"/>
        <v>93.333333333333329</v>
      </c>
      <c r="Q2959" s="7" t="s">
        <v>8317</v>
      </c>
      <c r="R2959" s="7" t="s">
        <v>8357</v>
      </c>
      <c r="S2959" s="13">
        <f t="shared" si="187"/>
        <v>42030.80291666666</v>
      </c>
      <c r="T2959" s="13">
        <f t="shared" si="186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6">
        <f t="shared" si="184"/>
        <v>0</v>
      </c>
      <c r="P2960" t="e">
        <f t="shared" si="185"/>
        <v>#DIV/0!</v>
      </c>
      <c r="Q2960" s="7" t="s">
        <v>8317</v>
      </c>
      <c r="R2960" s="7" t="s">
        <v>8357</v>
      </c>
      <c r="S2960" s="13">
        <f t="shared" si="187"/>
        <v>42438.570798611108</v>
      </c>
      <c r="T2960" s="13">
        <f t="shared" si="186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6">
        <f t="shared" si="184"/>
        <v>0</v>
      </c>
      <c r="P2961" t="e">
        <f t="shared" si="185"/>
        <v>#DIV/0!</v>
      </c>
      <c r="Q2961" s="7" t="s">
        <v>8317</v>
      </c>
      <c r="R2961" s="7" t="s">
        <v>8357</v>
      </c>
      <c r="S2961" s="13">
        <f t="shared" si="187"/>
        <v>42497.800057870372</v>
      </c>
      <c r="T2961" s="13">
        <f t="shared" si="186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6">
        <f t="shared" si="184"/>
        <v>0</v>
      </c>
      <c r="P2962" t="e">
        <f t="shared" si="185"/>
        <v>#DIV/0!</v>
      </c>
      <c r="Q2962" s="7" t="s">
        <v>8317</v>
      </c>
      <c r="R2962" s="7" t="s">
        <v>8357</v>
      </c>
      <c r="S2962" s="13">
        <f t="shared" si="187"/>
        <v>41863.54887731481</v>
      </c>
      <c r="T2962" s="13">
        <f t="shared" si="186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6">
        <f t="shared" si="184"/>
        <v>1.0962000000000001</v>
      </c>
      <c r="P2963">
        <f t="shared" si="185"/>
        <v>50.75</v>
      </c>
      <c r="Q2963" s="7" t="s">
        <v>8317</v>
      </c>
      <c r="R2963" s="7" t="s">
        <v>8318</v>
      </c>
      <c r="S2963" s="13">
        <f t="shared" si="187"/>
        <v>42061.004155092589</v>
      </c>
      <c r="T2963" s="13">
        <f t="shared" si="186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6">
        <f t="shared" si="184"/>
        <v>1.218</v>
      </c>
      <c r="P2964">
        <f t="shared" si="185"/>
        <v>60.9</v>
      </c>
      <c r="Q2964" s="7" t="s">
        <v>8317</v>
      </c>
      <c r="R2964" s="7" t="s">
        <v>8318</v>
      </c>
      <c r="S2964" s="13">
        <f t="shared" si="187"/>
        <v>42036.035949074074</v>
      </c>
      <c r="T2964" s="13">
        <f t="shared" si="186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6">
        <f t="shared" si="184"/>
        <v>1.0685</v>
      </c>
      <c r="P2965">
        <f t="shared" si="185"/>
        <v>109.03061224489795</v>
      </c>
      <c r="Q2965" s="7" t="s">
        <v>8317</v>
      </c>
      <c r="R2965" s="7" t="s">
        <v>8318</v>
      </c>
      <c r="S2965" s="13">
        <f t="shared" si="187"/>
        <v>42157.26185185185</v>
      </c>
      <c r="T2965" s="13">
        <f t="shared" si="186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6">
        <f t="shared" si="184"/>
        <v>1.0071379999999999</v>
      </c>
      <c r="P2966">
        <f t="shared" si="185"/>
        <v>25.692295918367346</v>
      </c>
      <c r="Q2966" s="7" t="s">
        <v>8317</v>
      </c>
      <c r="R2966" s="7" t="s">
        <v>8318</v>
      </c>
      <c r="S2966" s="13">
        <f t="shared" si="187"/>
        <v>41827.701608796291</v>
      </c>
      <c r="T2966" s="13">
        <f t="shared" si="186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6">
        <f t="shared" si="184"/>
        <v>1.0900000000000001</v>
      </c>
      <c r="P2967">
        <f t="shared" si="185"/>
        <v>41.92307692307692</v>
      </c>
      <c r="Q2967" s="7" t="s">
        <v>8317</v>
      </c>
      <c r="R2967" s="7" t="s">
        <v>8318</v>
      </c>
      <c r="S2967" s="13">
        <f t="shared" si="187"/>
        <v>42162.521215277775</v>
      </c>
      <c r="T2967" s="13">
        <f t="shared" si="186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6">
        <f t="shared" si="184"/>
        <v>1.1363000000000001</v>
      </c>
      <c r="P2968">
        <f t="shared" si="185"/>
        <v>88.7734375</v>
      </c>
      <c r="Q2968" s="7" t="s">
        <v>8317</v>
      </c>
      <c r="R2968" s="7" t="s">
        <v>8318</v>
      </c>
      <c r="S2968" s="13">
        <f t="shared" si="187"/>
        <v>42233.530231481483</v>
      </c>
      <c r="T2968" s="13">
        <f t="shared" si="186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6">
        <f t="shared" si="184"/>
        <v>1.1392</v>
      </c>
      <c r="P2969">
        <f t="shared" si="185"/>
        <v>80.225352112676063</v>
      </c>
      <c r="Q2969" s="7" t="s">
        <v>8317</v>
      </c>
      <c r="R2969" s="7" t="s">
        <v>8318</v>
      </c>
      <c r="S2969" s="13">
        <f t="shared" si="187"/>
        <v>42041.989490740736</v>
      </c>
      <c r="T2969" s="13">
        <f t="shared" si="186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6">
        <f t="shared" si="184"/>
        <v>1.06</v>
      </c>
      <c r="P2970">
        <f t="shared" si="185"/>
        <v>78.936170212765958</v>
      </c>
      <c r="Q2970" s="7" t="s">
        <v>8317</v>
      </c>
      <c r="R2970" s="7" t="s">
        <v>8318</v>
      </c>
      <c r="S2970" s="13">
        <f t="shared" si="187"/>
        <v>42585.315509259257</v>
      </c>
      <c r="T2970" s="13">
        <f t="shared" si="186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6">
        <f t="shared" si="184"/>
        <v>1.625</v>
      </c>
      <c r="P2971">
        <f t="shared" si="185"/>
        <v>95.588235294117652</v>
      </c>
      <c r="Q2971" s="7" t="s">
        <v>8317</v>
      </c>
      <c r="R2971" s="7" t="s">
        <v>8318</v>
      </c>
      <c r="S2971" s="13">
        <f t="shared" si="187"/>
        <v>42097.578159722216</v>
      </c>
      <c r="T2971" s="13">
        <f t="shared" si="186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6">
        <f t="shared" si="184"/>
        <v>1.06</v>
      </c>
      <c r="P2972">
        <f t="shared" si="185"/>
        <v>69.890109890109883</v>
      </c>
      <c r="Q2972" s="7" t="s">
        <v>8317</v>
      </c>
      <c r="R2972" s="7" t="s">
        <v>8318</v>
      </c>
      <c r="S2972" s="13">
        <f t="shared" si="187"/>
        <v>41808.461238425924</v>
      </c>
      <c r="T2972" s="13">
        <f t="shared" si="186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6">
        <f t="shared" si="184"/>
        <v>1.0015624999999999</v>
      </c>
      <c r="P2973">
        <f t="shared" si="185"/>
        <v>74.534883720930239</v>
      </c>
      <c r="Q2973" s="7" t="s">
        <v>8317</v>
      </c>
      <c r="R2973" s="7" t="s">
        <v>8318</v>
      </c>
      <c r="S2973" s="13">
        <f t="shared" si="187"/>
        <v>41852.449976851851</v>
      </c>
      <c r="T2973" s="13">
        <f t="shared" si="186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6">
        <f t="shared" si="184"/>
        <v>1.0535000000000001</v>
      </c>
      <c r="P2974">
        <f t="shared" si="185"/>
        <v>123.94117647058823</v>
      </c>
      <c r="Q2974" s="7" t="s">
        <v>8317</v>
      </c>
      <c r="R2974" s="7" t="s">
        <v>8318</v>
      </c>
      <c r="S2974" s="13">
        <f t="shared" si="187"/>
        <v>42693.90185185185</v>
      </c>
      <c r="T2974" s="13">
        <f t="shared" si="186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6">
        <f t="shared" si="184"/>
        <v>1.748</v>
      </c>
      <c r="P2975">
        <f t="shared" si="185"/>
        <v>264.84848484848487</v>
      </c>
      <c r="Q2975" s="7" t="s">
        <v>8317</v>
      </c>
      <c r="R2975" s="7" t="s">
        <v>8318</v>
      </c>
      <c r="S2975" s="13">
        <f t="shared" si="187"/>
        <v>42341.610046296293</v>
      </c>
      <c r="T2975" s="13">
        <f t="shared" si="186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6">
        <f t="shared" si="184"/>
        <v>1.02</v>
      </c>
      <c r="P2976">
        <f t="shared" si="185"/>
        <v>58.620689655172413</v>
      </c>
      <c r="Q2976" s="7" t="s">
        <v>8317</v>
      </c>
      <c r="R2976" s="7" t="s">
        <v>8318</v>
      </c>
      <c r="S2976" s="13">
        <f t="shared" si="187"/>
        <v>41879.852673611109</v>
      </c>
      <c r="T2976" s="13">
        <f t="shared" si="186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6">
        <f t="shared" si="184"/>
        <v>1.00125</v>
      </c>
      <c r="P2977">
        <f t="shared" si="185"/>
        <v>70.884955752212392</v>
      </c>
      <c r="Q2977" s="7" t="s">
        <v>8317</v>
      </c>
      <c r="R2977" s="7" t="s">
        <v>8318</v>
      </c>
      <c r="S2977" s="13">
        <f t="shared" si="187"/>
        <v>41941.475532407407</v>
      </c>
      <c r="T2977" s="13">
        <f t="shared" si="186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6">
        <f t="shared" si="184"/>
        <v>1.7142857142857142</v>
      </c>
      <c r="P2978">
        <f t="shared" si="185"/>
        <v>8.5714285714285712</v>
      </c>
      <c r="Q2978" s="7" t="s">
        <v>8317</v>
      </c>
      <c r="R2978" s="7" t="s">
        <v>8318</v>
      </c>
      <c r="S2978" s="13">
        <f t="shared" si="187"/>
        <v>42425.522337962961</v>
      </c>
      <c r="T2978" s="13">
        <f t="shared" si="186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6">
        <f t="shared" si="184"/>
        <v>1.1356666666666666</v>
      </c>
      <c r="P2979">
        <f t="shared" si="185"/>
        <v>113.56666666666666</v>
      </c>
      <c r="Q2979" s="7" t="s">
        <v>8317</v>
      </c>
      <c r="R2979" s="7" t="s">
        <v>8318</v>
      </c>
      <c r="S2979" s="13">
        <f t="shared" si="187"/>
        <v>42026.672847222224</v>
      </c>
      <c r="T2979" s="13">
        <f t="shared" si="186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6">
        <f t="shared" si="184"/>
        <v>1.2946666666666666</v>
      </c>
      <c r="P2980">
        <f t="shared" si="185"/>
        <v>60.6875</v>
      </c>
      <c r="Q2980" s="7" t="s">
        <v>8317</v>
      </c>
      <c r="R2980" s="7" t="s">
        <v>8318</v>
      </c>
      <c r="S2980" s="13">
        <f t="shared" si="187"/>
        <v>41922.432256944441</v>
      </c>
      <c r="T2980" s="13">
        <f t="shared" si="186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6">
        <f t="shared" si="184"/>
        <v>1.014</v>
      </c>
      <c r="P2981">
        <f t="shared" si="185"/>
        <v>110.21739130434783</v>
      </c>
      <c r="Q2981" s="7" t="s">
        <v>8317</v>
      </c>
      <c r="R2981" s="7" t="s">
        <v>8318</v>
      </c>
      <c r="S2981" s="13">
        <f t="shared" si="187"/>
        <v>41993.616006944438</v>
      </c>
      <c r="T2981" s="13">
        <f t="shared" si="186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6">
        <f t="shared" si="184"/>
        <v>1.0916666666666666</v>
      </c>
      <c r="P2982">
        <f t="shared" si="185"/>
        <v>136.45833333333334</v>
      </c>
      <c r="Q2982" s="7" t="s">
        <v>8317</v>
      </c>
      <c r="R2982" s="7" t="s">
        <v>8318</v>
      </c>
      <c r="S2982" s="13">
        <f t="shared" si="187"/>
        <v>42219.70752314815</v>
      </c>
      <c r="T2982" s="13">
        <f t="shared" si="186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6">
        <f t="shared" si="184"/>
        <v>1.28925</v>
      </c>
      <c r="P2983">
        <f t="shared" si="185"/>
        <v>53.164948453608247</v>
      </c>
      <c r="Q2983" s="7" t="s">
        <v>8317</v>
      </c>
      <c r="R2983" s="7" t="s">
        <v>8357</v>
      </c>
      <c r="S2983" s="13">
        <f t="shared" si="187"/>
        <v>42225.351342592585</v>
      </c>
      <c r="T2983" s="13">
        <f t="shared" si="186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6">
        <f t="shared" si="184"/>
        <v>1.0206</v>
      </c>
      <c r="P2984">
        <f t="shared" si="185"/>
        <v>86.491525423728817</v>
      </c>
      <c r="Q2984" s="7" t="s">
        <v>8317</v>
      </c>
      <c r="R2984" s="7" t="s">
        <v>8357</v>
      </c>
      <c r="S2984" s="13">
        <f t="shared" si="187"/>
        <v>42381.478506944441</v>
      </c>
      <c r="T2984" s="13">
        <f t="shared" si="186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6">
        <f t="shared" si="184"/>
        <v>1.465395775862069</v>
      </c>
      <c r="P2985">
        <f t="shared" si="185"/>
        <v>155.23827397260274</v>
      </c>
      <c r="Q2985" s="7" t="s">
        <v>8317</v>
      </c>
      <c r="R2985" s="7" t="s">
        <v>8357</v>
      </c>
      <c r="S2985" s="13">
        <f t="shared" si="187"/>
        <v>41894.424027777779</v>
      </c>
      <c r="T2985" s="13">
        <f t="shared" si="186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6">
        <f t="shared" si="184"/>
        <v>1.00352</v>
      </c>
      <c r="P2986">
        <f t="shared" si="185"/>
        <v>115.08256880733946</v>
      </c>
      <c r="Q2986" s="7" t="s">
        <v>8317</v>
      </c>
      <c r="R2986" s="7" t="s">
        <v>8357</v>
      </c>
      <c r="S2986" s="13">
        <f t="shared" si="187"/>
        <v>42576.070381944439</v>
      </c>
      <c r="T2986" s="13">
        <f t="shared" si="186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6">
        <f t="shared" si="184"/>
        <v>1.2164999999999999</v>
      </c>
      <c r="P2987">
        <f t="shared" si="185"/>
        <v>109.5945945945946</v>
      </c>
      <c r="Q2987" s="7" t="s">
        <v>8317</v>
      </c>
      <c r="R2987" s="7" t="s">
        <v>8357</v>
      </c>
      <c r="S2987" s="13">
        <f t="shared" si="187"/>
        <v>42654.765370370369</v>
      </c>
      <c r="T2987" s="13">
        <f t="shared" si="186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6">
        <f t="shared" si="184"/>
        <v>1.0549999999999999</v>
      </c>
      <c r="P2988">
        <f t="shared" si="185"/>
        <v>45.214285714285715</v>
      </c>
      <c r="Q2988" s="7" t="s">
        <v>8317</v>
      </c>
      <c r="R2988" s="7" t="s">
        <v>8357</v>
      </c>
      <c r="S2988" s="13">
        <f t="shared" si="187"/>
        <v>42431.29173611111</v>
      </c>
      <c r="T2988" s="13">
        <f t="shared" si="186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6">
        <f t="shared" si="184"/>
        <v>1.1040080000000001</v>
      </c>
      <c r="P2989">
        <f t="shared" si="185"/>
        <v>104.15169811320754</v>
      </c>
      <c r="Q2989" s="7" t="s">
        <v>8317</v>
      </c>
      <c r="R2989" s="7" t="s">
        <v>8357</v>
      </c>
      <c r="S2989" s="13">
        <f t="shared" si="187"/>
        <v>42627.098969907405</v>
      </c>
      <c r="T2989" s="13">
        <f t="shared" si="186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6">
        <f t="shared" si="184"/>
        <v>1</v>
      </c>
      <c r="P2990">
        <f t="shared" si="185"/>
        <v>35.714285714285715</v>
      </c>
      <c r="Q2990" s="7" t="s">
        <v>8317</v>
      </c>
      <c r="R2990" s="7" t="s">
        <v>8357</v>
      </c>
      <c r="S2990" s="13">
        <f t="shared" si="187"/>
        <v>42511.153715277775</v>
      </c>
      <c r="T2990" s="13">
        <f t="shared" si="186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6">
        <f t="shared" si="184"/>
        <v>1.76535</v>
      </c>
      <c r="P2991">
        <f t="shared" si="185"/>
        <v>96.997252747252745</v>
      </c>
      <c r="Q2991" s="7" t="s">
        <v>8317</v>
      </c>
      <c r="R2991" s="7" t="s">
        <v>8357</v>
      </c>
      <c r="S2991" s="13">
        <f t="shared" si="187"/>
        <v>42336.812060185184</v>
      </c>
      <c r="T2991" s="13">
        <f t="shared" si="186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6">
        <f t="shared" si="184"/>
        <v>1</v>
      </c>
      <c r="P2992">
        <f t="shared" si="185"/>
        <v>370.37037037037038</v>
      </c>
      <c r="Q2992" s="7" t="s">
        <v>8317</v>
      </c>
      <c r="R2992" s="7" t="s">
        <v>8357</v>
      </c>
      <c r="S2992" s="13">
        <f t="shared" si="187"/>
        <v>42341.365972222215</v>
      </c>
      <c r="T2992" s="13">
        <f t="shared" si="186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6">
        <f t="shared" si="184"/>
        <v>1.0329411764705883</v>
      </c>
      <c r="P2993">
        <f t="shared" si="185"/>
        <v>94.408602150537632</v>
      </c>
      <c r="Q2993" s="7" t="s">
        <v>8317</v>
      </c>
      <c r="R2993" s="7" t="s">
        <v>8357</v>
      </c>
      <c r="S2993" s="13">
        <f t="shared" si="187"/>
        <v>42740.628819444442</v>
      </c>
      <c r="T2993" s="13">
        <f t="shared" si="186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6">
        <f t="shared" si="184"/>
        <v>1.0449999999999999</v>
      </c>
      <c r="P2994">
        <f t="shared" si="185"/>
        <v>48.984375</v>
      </c>
      <c r="Q2994" s="7" t="s">
        <v>8317</v>
      </c>
      <c r="R2994" s="7" t="s">
        <v>8357</v>
      </c>
      <c r="S2994" s="13">
        <f t="shared" si="187"/>
        <v>42622.559143518512</v>
      </c>
      <c r="T2994" s="13">
        <f t="shared" si="186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6">
        <f t="shared" si="184"/>
        <v>1.0029999999999999</v>
      </c>
      <c r="P2995">
        <f t="shared" si="185"/>
        <v>45.590909090909093</v>
      </c>
      <c r="Q2995" s="7" t="s">
        <v>8317</v>
      </c>
      <c r="R2995" s="7" t="s">
        <v>8357</v>
      </c>
      <c r="S2995" s="13">
        <f t="shared" si="187"/>
        <v>42390.63040509259</v>
      </c>
      <c r="T2995" s="13">
        <f t="shared" si="186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6">
        <f t="shared" si="184"/>
        <v>4.577466666666667</v>
      </c>
      <c r="P2996">
        <f t="shared" si="185"/>
        <v>23.275254237288134</v>
      </c>
      <c r="Q2996" s="7" t="s">
        <v>8317</v>
      </c>
      <c r="R2996" s="7" t="s">
        <v>8357</v>
      </c>
      <c r="S2996" s="13">
        <f t="shared" si="187"/>
        <v>41885.270509259259</v>
      </c>
      <c r="T2996" s="13">
        <f t="shared" si="186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6">
        <f t="shared" si="184"/>
        <v>1.0496000000000001</v>
      </c>
      <c r="P2997">
        <f t="shared" si="185"/>
        <v>63.2289156626506</v>
      </c>
      <c r="Q2997" s="7" t="s">
        <v>8317</v>
      </c>
      <c r="R2997" s="7" t="s">
        <v>8357</v>
      </c>
      <c r="S2997" s="13">
        <f t="shared" si="187"/>
        <v>42724.456840277773</v>
      </c>
      <c r="T2997" s="13">
        <f t="shared" si="186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6">
        <f t="shared" si="184"/>
        <v>1.7194285714285715</v>
      </c>
      <c r="P2998">
        <f t="shared" si="185"/>
        <v>153.5204081632653</v>
      </c>
      <c r="Q2998" s="7" t="s">
        <v>8317</v>
      </c>
      <c r="R2998" s="7" t="s">
        <v>8357</v>
      </c>
      <c r="S2998" s="13">
        <f t="shared" si="187"/>
        <v>42090.704166666663</v>
      </c>
      <c r="T2998" s="13">
        <f t="shared" si="186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6">
        <f t="shared" si="184"/>
        <v>1.0373000000000001</v>
      </c>
      <c r="P2999">
        <f t="shared" si="185"/>
        <v>90.2</v>
      </c>
      <c r="Q2999" s="7" t="s">
        <v>8317</v>
      </c>
      <c r="R2999" s="7" t="s">
        <v>8357</v>
      </c>
      <c r="S2999" s="13">
        <f t="shared" si="187"/>
        <v>42775.525381944441</v>
      </c>
      <c r="T2999" s="13">
        <f t="shared" si="186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6">
        <f t="shared" si="184"/>
        <v>1.0302899999999999</v>
      </c>
      <c r="P3000">
        <f t="shared" si="185"/>
        <v>118.97113163972287</v>
      </c>
      <c r="Q3000" s="7" t="s">
        <v>8317</v>
      </c>
      <c r="R3000" s="7" t="s">
        <v>8357</v>
      </c>
      <c r="S3000" s="13">
        <f t="shared" si="187"/>
        <v>41777.985289351847</v>
      </c>
      <c r="T3000" s="13">
        <f t="shared" si="186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6">
        <f t="shared" si="184"/>
        <v>1.1888888888888889</v>
      </c>
      <c r="P3001">
        <f t="shared" si="185"/>
        <v>80.25</v>
      </c>
      <c r="Q3001" s="7" t="s">
        <v>8317</v>
      </c>
      <c r="R3001" s="7" t="s">
        <v>8357</v>
      </c>
      <c r="S3001" s="13">
        <f t="shared" si="187"/>
        <v>42780.531944444439</v>
      </c>
      <c r="T3001" s="13">
        <f t="shared" si="186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6">
        <f t="shared" si="184"/>
        <v>1</v>
      </c>
      <c r="P3002">
        <f t="shared" si="185"/>
        <v>62.5</v>
      </c>
      <c r="Q3002" s="7" t="s">
        <v>8317</v>
      </c>
      <c r="R3002" s="7" t="s">
        <v>8357</v>
      </c>
      <c r="S3002" s="13">
        <f t="shared" si="187"/>
        <v>42752.61886574074</v>
      </c>
      <c r="T3002" s="13">
        <f t="shared" si="186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6">
        <f t="shared" si="184"/>
        <v>3.1869988910451896</v>
      </c>
      <c r="P3003">
        <f t="shared" si="185"/>
        <v>131.37719999999999</v>
      </c>
      <c r="Q3003" s="7" t="s">
        <v>8317</v>
      </c>
      <c r="R3003" s="7" t="s">
        <v>8357</v>
      </c>
      <c r="S3003" s="13">
        <f t="shared" si="187"/>
        <v>42534.687291666669</v>
      </c>
      <c r="T3003" s="13">
        <f t="shared" si="186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6">
        <f t="shared" si="184"/>
        <v>1.0850614285714286</v>
      </c>
      <c r="P3004">
        <f t="shared" si="185"/>
        <v>73.032980769230775</v>
      </c>
      <c r="Q3004" s="7" t="s">
        <v>8317</v>
      </c>
      <c r="R3004" s="7" t="s">
        <v>8357</v>
      </c>
      <c r="S3004" s="13">
        <f t="shared" si="187"/>
        <v>41239.627916666665</v>
      </c>
      <c r="T3004" s="13">
        <f t="shared" si="186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6">
        <f t="shared" si="184"/>
        <v>1.0116666666666667</v>
      </c>
      <c r="P3005">
        <f t="shared" si="185"/>
        <v>178.52941176470588</v>
      </c>
      <c r="Q3005" s="7" t="s">
        <v>8317</v>
      </c>
      <c r="R3005" s="7" t="s">
        <v>8357</v>
      </c>
      <c r="S3005" s="13">
        <f t="shared" si="187"/>
        <v>42398.640925925924</v>
      </c>
      <c r="T3005" s="13">
        <f t="shared" si="186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6">
        <f t="shared" si="184"/>
        <v>1.12815</v>
      </c>
      <c r="P3006">
        <f t="shared" si="185"/>
        <v>162.90974729241879</v>
      </c>
      <c r="Q3006" s="7" t="s">
        <v>8317</v>
      </c>
      <c r="R3006" s="7" t="s">
        <v>8357</v>
      </c>
      <c r="S3006" s="13">
        <f t="shared" si="187"/>
        <v>41928.672731481478</v>
      </c>
      <c r="T3006" s="13">
        <f t="shared" si="186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6">
        <f t="shared" si="184"/>
        <v>1.2049622641509434</v>
      </c>
      <c r="P3007">
        <f t="shared" si="185"/>
        <v>108.24237288135593</v>
      </c>
      <c r="Q3007" s="7" t="s">
        <v>8317</v>
      </c>
      <c r="R3007" s="7" t="s">
        <v>8357</v>
      </c>
      <c r="S3007" s="13">
        <f t="shared" si="187"/>
        <v>41888.466493055552</v>
      </c>
      <c r="T3007" s="13">
        <f t="shared" si="186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6">
        <f t="shared" si="184"/>
        <v>1.0774999999999999</v>
      </c>
      <c r="P3008">
        <f t="shared" si="185"/>
        <v>88.865979381443296</v>
      </c>
      <c r="Q3008" s="7" t="s">
        <v>8317</v>
      </c>
      <c r="R3008" s="7" t="s">
        <v>8357</v>
      </c>
      <c r="S3008" s="13">
        <f t="shared" si="187"/>
        <v>41957.54850694444</v>
      </c>
      <c r="T3008" s="13">
        <f t="shared" si="186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6">
        <f t="shared" si="184"/>
        <v>1.8</v>
      </c>
      <c r="P3009">
        <f t="shared" si="185"/>
        <v>54</v>
      </c>
      <c r="Q3009" s="7" t="s">
        <v>8317</v>
      </c>
      <c r="R3009" s="7" t="s">
        <v>8357</v>
      </c>
      <c r="S3009" s="13">
        <f t="shared" si="187"/>
        <v>42098.007905092592</v>
      </c>
      <c r="T3009" s="13">
        <f t="shared" si="186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6">
        <f t="shared" ref="O3010:O3073" si="188">E3010/D3010</f>
        <v>1.0116666666666667</v>
      </c>
      <c r="P3010">
        <f t="shared" ref="P3010:P3073" si="189">E3010/L3010</f>
        <v>116.73076923076923</v>
      </c>
      <c r="Q3010" s="7" t="s">
        <v>8317</v>
      </c>
      <c r="R3010" s="7" t="s">
        <v>8357</v>
      </c>
      <c r="S3010" s="13">
        <f t="shared" si="187"/>
        <v>42360.003692129627</v>
      </c>
      <c r="T3010" s="13">
        <f t="shared" ref="T3010:T3073" si="190">(I3010/86400)+25569+(-5/24)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6">
        <f t="shared" si="188"/>
        <v>1.19756</v>
      </c>
      <c r="P3011">
        <f t="shared" si="189"/>
        <v>233.8984375</v>
      </c>
      <c r="Q3011" s="7" t="s">
        <v>8317</v>
      </c>
      <c r="R3011" s="7" t="s">
        <v>8357</v>
      </c>
      <c r="S3011" s="13">
        <f t="shared" ref="S3011:S3074" si="191">(J3011/86400)+25569+(-5/24)</f>
        <v>41939.361574074072</v>
      </c>
      <c r="T3011" s="13">
        <f t="shared" si="190"/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6">
        <f t="shared" si="188"/>
        <v>1.58</v>
      </c>
      <c r="P3012">
        <f t="shared" si="189"/>
        <v>158</v>
      </c>
      <c r="Q3012" s="7" t="s">
        <v>8317</v>
      </c>
      <c r="R3012" s="7" t="s">
        <v>8357</v>
      </c>
      <c r="S3012" s="13">
        <f t="shared" si="191"/>
        <v>41996.624062499999</v>
      </c>
      <c r="T3012" s="13">
        <f t="shared" si="190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6">
        <f t="shared" si="188"/>
        <v>1.2366666666666666</v>
      </c>
      <c r="P3013">
        <f t="shared" si="189"/>
        <v>14.84</v>
      </c>
      <c r="Q3013" s="7" t="s">
        <v>8317</v>
      </c>
      <c r="R3013" s="7" t="s">
        <v>8357</v>
      </c>
      <c r="S3013" s="13">
        <f t="shared" si="191"/>
        <v>42334.260601851849</v>
      </c>
      <c r="T3013" s="13">
        <f t="shared" si="190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6">
        <f t="shared" si="188"/>
        <v>1.1712499999999999</v>
      </c>
      <c r="P3014">
        <f t="shared" si="189"/>
        <v>85.181818181818187</v>
      </c>
      <c r="Q3014" s="7" t="s">
        <v>8317</v>
      </c>
      <c r="R3014" s="7" t="s">
        <v>8357</v>
      </c>
      <c r="S3014" s="13">
        <f t="shared" si="191"/>
        <v>42024.494560185187</v>
      </c>
      <c r="T3014" s="13">
        <f t="shared" si="190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6">
        <f t="shared" si="188"/>
        <v>1.5696000000000001</v>
      </c>
      <c r="P3015">
        <f t="shared" si="189"/>
        <v>146.69158878504672</v>
      </c>
      <c r="Q3015" s="7" t="s">
        <v>8317</v>
      </c>
      <c r="R3015" s="7" t="s">
        <v>8357</v>
      </c>
      <c r="S3015" s="13">
        <f t="shared" si="191"/>
        <v>42146.627881944441</v>
      </c>
      <c r="T3015" s="13">
        <f t="shared" si="190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6">
        <f t="shared" si="188"/>
        <v>1.13104</v>
      </c>
      <c r="P3016">
        <f t="shared" si="189"/>
        <v>50.764811490125673</v>
      </c>
      <c r="Q3016" s="7" t="s">
        <v>8317</v>
      </c>
      <c r="R3016" s="7" t="s">
        <v>8357</v>
      </c>
      <c r="S3016" s="13">
        <f t="shared" si="191"/>
        <v>41919.915277777771</v>
      </c>
      <c r="T3016" s="13">
        <f t="shared" si="190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6">
        <f t="shared" si="188"/>
        <v>1.0317647058823529</v>
      </c>
      <c r="P3017">
        <f t="shared" si="189"/>
        <v>87.7</v>
      </c>
      <c r="Q3017" s="7" t="s">
        <v>8317</v>
      </c>
      <c r="R3017" s="7" t="s">
        <v>8357</v>
      </c>
      <c r="S3017" s="13">
        <f t="shared" si="191"/>
        <v>41785.518958333334</v>
      </c>
      <c r="T3017" s="13">
        <f t="shared" si="190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6">
        <f t="shared" si="188"/>
        <v>1.0261176470588236</v>
      </c>
      <c r="P3018">
        <f t="shared" si="189"/>
        <v>242.27777777777777</v>
      </c>
      <c r="Q3018" s="7" t="s">
        <v>8317</v>
      </c>
      <c r="R3018" s="7" t="s">
        <v>8357</v>
      </c>
      <c r="S3018" s="13">
        <f t="shared" si="191"/>
        <v>41778.339722222219</v>
      </c>
      <c r="T3018" s="13">
        <f t="shared" si="190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6">
        <f t="shared" si="188"/>
        <v>1.0584090909090909</v>
      </c>
      <c r="P3019">
        <f t="shared" si="189"/>
        <v>146.44654088050314</v>
      </c>
      <c r="Q3019" s="7" t="s">
        <v>8317</v>
      </c>
      <c r="R3019" s="7" t="s">
        <v>8357</v>
      </c>
      <c r="S3019" s="13">
        <f t="shared" si="191"/>
        <v>41841.641701388886</v>
      </c>
      <c r="T3019" s="13">
        <f t="shared" si="190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6">
        <f t="shared" si="188"/>
        <v>1.0071428571428571</v>
      </c>
      <c r="P3020">
        <f t="shared" si="189"/>
        <v>103.17073170731707</v>
      </c>
      <c r="Q3020" s="7" t="s">
        <v>8317</v>
      </c>
      <c r="R3020" s="7" t="s">
        <v>8357</v>
      </c>
      <c r="S3020" s="13">
        <f t="shared" si="191"/>
        <v>42163.09</v>
      </c>
      <c r="T3020" s="13">
        <f t="shared" si="190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6">
        <f t="shared" si="188"/>
        <v>1.2123333333333333</v>
      </c>
      <c r="P3021">
        <f t="shared" si="189"/>
        <v>80.464601769911511</v>
      </c>
      <c r="Q3021" s="7" t="s">
        <v>8317</v>
      </c>
      <c r="R3021" s="7" t="s">
        <v>8357</v>
      </c>
      <c r="S3021" s="13">
        <f t="shared" si="191"/>
        <v>41758.625231481477</v>
      </c>
      <c r="T3021" s="13">
        <f t="shared" si="190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6">
        <f t="shared" si="188"/>
        <v>1.0057142857142858</v>
      </c>
      <c r="P3022">
        <f t="shared" si="189"/>
        <v>234.66666666666666</v>
      </c>
      <c r="Q3022" s="7" t="s">
        <v>8317</v>
      </c>
      <c r="R3022" s="7" t="s">
        <v>8357</v>
      </c>
      <c r="S3022" s="13">
        <f t="shared" si="191"/>
        <v>42170.638113425921</v>
      </c>
      <c r="T3022" s="13">
        <f t="shared" si="190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6">
        <f t="shared" si="188"/>
        <v>1.1602222222222223</v>
      </c>
      <c r="P3023">
        <f t="shared" si="189"/>
        <v>50.689320388349515</v>
      </c>
      <c r="Q3023" s="7" t="s">
        <v>8317</v>
      </c>
      <c r="R3023" s="7" t="s">
        <v>8357</v>
      </c>
      <c r="S3023" s="13">
        <f t="shared" si="191"/>
        <v>42660.410520833328</v>
      </c>
      <c r="T3023" s="13">
        <f t="shared" si="190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6">
        <f t="shared" si="188"/>
        <v>1.0087999999999999</v>
      </c>
      <c r="P3024">
        <f t="shared" si="189"/>
        <v>162.70967741935485</v>
      </c>
      <c r="Q3024" s="7" t="s">
        <v>8317</v>
      </c>
      <c r="R3024" s="7" t="s">
        <v>8357</v>
      </c>
      <c r="S3024" s="13">
        <f t="shared" si="191"/>
        <v>42564.745474537034</v>
      </c>
      <c r="T3024" s="13">
        <f t="shared" si="190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6">
        <f t="shared" si="188"/>
        <v>1.03</v>
      </c>
      <c r="P3025">
        <f t="shared" si="189"/>
        <v>120.16666666666667</v>
      </c>
      <c r="Q3025" s="7" t="s">
        <v>8317</v>
      </c>
      <c r="R3025" s="7" t="s">
        <v>8357</v>
      </c>
      <c r="S3025" s="13">
        <f t="shared" si="191"/>
        <v>42121.467430555553</v>
      </c>
      <c r="T3025" s="13">
        <f t="shared" si="190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6">
        <f t="shared" si="188"/>
        <v>2.4641999999999999</v>
      </c>
      <c r="P3026">
        <f t="shared" si="189"/>
        <v>67.697802197802204</v>
      </c>
      <c r="Q3026" s="7" t="s">
        <v>8317</v>
      </c>
      <c r="R3026" s="7" t="s">
        <v>8357</v>
      </c>
      <c r="S3026" s="13">
        <f t="shared" si="191"/>
        <v>41158.785590277774</v>
      </c>
      <c r="T3026" s="13">
        <f t="shared" si="190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6">
        <f t="shared" si="188"/>
        <v>3.0219999999999998</v>
      </c>
      <c r="P3027">
        <f t="shared" si="189"/>
        <v>52.103448275862071</v>
      </c>
      <c r="Q3027" s="7" t="s">
        <v>8317</v>
      </c>
      <c r="R3027" s="7" t="s">
        <v>8357</v>
      </c>
      <c r="S3027" s="13">
        <f t="shared" si="191"/>
        <v>41761.301076388889</v>
      </c>
      <c r="T3027" s="13">
        <f t="shared" si="190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6">
        <f t="shared" si="188"/>
        <v>1.4333333333333333</v>
      </c>
      <c r="P3028">
        <f t="shared" si="189"/>
        <v>51.6</v>
      </c>
      <c r="Q3028" s="7" t="s">
        <v>8317</v>
      </c>
      <c r="R3028" s="7" t="s">
        <v>8357</v>
      </c>
      <c r="S3028" s="13">
        <f t="shared" si="191"/>
        <v>42783.251064814809</v>
      </c>
      <c r="T3028" s="13">
        <f t="shared" si="190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6">
        <f t="shared" si="188"/>
        <v>1.3144</v>
      </c>
      <c r="P3029">
        <f t="shared" si="189"/>
        <v>164.3</v>
      </c>
      <c r="Q3029" s="7" t="s">
        <v>8317</v>
      </c>
      <c r="R3029" s="7" t="s">
        <v>8357</v>
      </c>
      <c r="S3029" s="13">
        <f t="shared" si="191"/>
        <v>42053.49596064815</v>
      </c>
      <c r="T3029" s="13">
        <f t="shared" si="190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6">
        <f t="shared" si="188"/>
        <v>1.6801999999999999</v>
      </c>
      <c r="P3030">
        <f t="shared" si="189"/>
        <v>84.858585858585855</v>
      </c>
      <c r="Q3030" s="7" t="s">
        <v>8317</v>
      </c>
      <c r="R3030" s="7" t="s">
        <v>8357</v>
      </c>
      <c r="S3030" s="13">
        <f t="shared" si="191"/>
        <v>42567.055844907409</v>
      </c>
      <c r="T3030" s="13">
        <f t="shared" si="190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6">
        <f t="shared" si="188"/>
        <v>1.0967666666666667</v>
      </c>
      <c r="P3031">
        <f t="shared" si="189"/>
        <v>94.548850574712645</v>
      </c>
      <c r="Q3031" s="7" t="s">
        <v>8317</v>
      </c>
      <c r="R3031" s="7" t="s">
        <v>8357</v>
      </c>
      <c r="S3031" s="13">
        <f t="shared" si="191"/>
        <v>41932.500543981478</v>
      </c>
      <c r="T3031" s="13">
        <f t="shared" si="190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6">
        <f t="shared" si="188"/>
        <v>1.0668571428571429</v>
      </c>
      <c r="P3032">
        <f t="shared" si="189"/>
        <v>45.536585365853661</v>
      </c>
      <c r="Q3032" s="7" t="s">
        <v>8317</v>
      </c>
      <c r="R3032" s="7" t="s">
        <v>8357</v>
      </c>
      <c r="S3032" s="13">
        <f t="shared" si="191"/>
        <v>42233.5390162037</v>
      </c>
      <c r="T3032" s="13">
        <f t="shared" si="190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6">
        <f t="shared" si="188"/>
        <v>1</v>
      </c>
      <c r="P3033">
        <f t="shared" si="189"/>
        <v>51.724137931034484</v>
      </c>
      <c r="Q3033" s="7" t="s">
        <v>8317</v>
      </c>
      <c r="R3033" s="7" t="s">
        <v>8357</v>
      </c>
      <c r="S3033" s="13">
        <f t="shared" si="191"/>
        <v>42597.674155092587</v>
      </c>
      <c r="T3033" s="13">
        <f t="shared" si="190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6">
        <f t="shared" si="188"/>
        <v>1.272</v>
      </c>
      <c r="P3034">
        <f t="shared" si="189"/>
        <v>50.88</v>
      </c>
      <c r="Q3034" s="7" t="s">
        <v>8317</v>
      </c>
      <c r="R3034" s="7" t="s">
        <v>8357</v>
      </c>
      <c r="S3034" s="13">
        <f t="shared" si="191"/>
        <v>42227.836331018516</v>
      </c>
      <c r="T3034" s="13">
        <f t="shared" si="190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6">
        <f t="shared" si="188"/>
        <v>1.4653333333333334</v>
      </c>
      <c r="P3035">
        <f t="shared" si="189"/>
        <v>191.13043478260869</v>
      </c>
      <c r="Q3035" s="7" t="s">
        <v>8317</v>
      </c>
      <c r="R3035" s="7" t="s">
        <v>8357</v>
      </c>
      <c r="S3035" s="13">
        <f t="shared" si="191"/>
        <v>42569.901909722219</v>
      </c>
      <c r="T3035" s="13">
        <f t="shared" si="190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6">
        <f t="shared" si="188"/>
        <v>1.1253599999999999</v>
      </c>
      <c r="P3036">
        <f t="shared" si="189"/>
        <v>89.314285714285717</v>
      </c>
      <c r="Q3036" s="7" t="s">
        <v>8317</v>
      </c>
      <c r="R3036" s="7" t="s">
        <v>8357</v>
      </c>
      <c r="S3036" s="13">
        <f t="shared" si="191"/>
        <v>42644.327025462961</v>
      </c>
      <c r="T3036" s="13">
        <f t="shared" si="190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6">
        <f t="shared" si="188"/>
        <v>1.0878684000000001</v>
      </c>
      <c r="P3037">
        <f t="shared" si="189"/>
        <v>88.588631921824103</v>
      </c>
      <c r="Q3037" s="7" t="s">
        <v>8317</v>
      </c>
      <c r="R3037" s="7" t="s">
        <v>8357</v>
      </c>
      <c r="S3037" s="13">
        <f t="shared" si="191"/>
        <v>41368.351956018516</v>
      </c>
      <c r="T3037" s="13">
        <f t="shared" si="190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6">
        <f t="shared" si="188"/>
        <v>1.26732</v>
      </c>
      <c r="P3038">
        <f t="shared" si="189"/>
        <v>96.300911854103347</v>
      </c>
      <c r="Q3038" s="7" t="s">
        <v>8317</v>
      </c>
      <c r="R3038" s="7" t="s">
        <v>8357</v>
      </c>
      <c r="S3038" s="13">
        <f t="shared" si="191"/>
        <v>41466.576898148145</v>
      </c>
      <c r="T3038" s="13">
        <f t="shared" si="190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6">
        <f t="shared" si="188"/>
        <v>2.1320000000000001</v>
      </c>
      <c r="P3039">
        <f t="shared" si="189"/>
        <v>33.3125</v>
      </c>
      <c r="Q3039" s="7" t="s">
        <v>8317</v>
      </c>
      <c r="R3039" s="7" t="s">
        <v>8357</v>
      </c>
      <c r="S3039" s="13">
        <f t="shared" si="191"/>
        <v>40378.684872685182</v>
      </c>
      <c r="T3039" s="13">
        <f t="shared" si="190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6">
        <f t="shared" si="188"/>
        <v>1.0049999999999999</v>
      </c>
      <c r="P3040">
        <f t="shared" si="189"/>
        <v>37.222222222222221</v>
      </c>
      <c r="Q3040" s="7" t="s">
        <v>8317</v>
      </c>
      <c r="R3040" s="7" t="s">
        <v>8357</v>
      </c>
      <c r="S3040" s="13">
        <f t="shared" si="191"/>
        <v>42373.043946759259</v>
      </c>
      <c r="T3040" s="13">
        <f t="shared" si="190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6">
        <f t="shared" si="188"/>
        <v>1.0871389999999999</v>
      </c>
      <c r="P3041">
        <f t="shared" si="189"/>
        <v>92.130423728813554</v>
      </c>
      <c r="Q3041" s="7" t="s">
        <v>8317</v>
      </c>
      <c r="R3041" s="7" t="s">
        <v>8357</v>
      </c>
      <c r="S3041" s="13">
        <f t="shared" si="191"/>
        <v>41610.586087962962</v>
      </c>
      <c r="T3041" s="13">
        <f t="shared" si="190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6">
        <f t="shared" si="188"/>
        <v>1.075</v>
      </c>
      <c r="P3042">
        <f t="shared" si="189"/>
        <v>76.785714285714292</v>
      </c>
      <c r="Q3042" s="7" t="s">
        <v>8317</v>
      </c>
      <c r="R3042" s="7" t="s">
        <v>8357</v>
      </c>
      <c r="S3042" s="13">
        <f t="shared" si="191"/>
        <v>42177.583576388883</v>
      </c>
      <c r="T3042" s="13">
        <f t="shared" si="190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6">
        <f t="shared" si="188"/>
        <v>1.1048192771084338</v>
      </c>
      <c r="P3043">
        <f t="shared" si="189"/>
        <v>96.526315789473685</v>
      </c>
      <c r="Q3043" s="7" t="s">
        <v>8317</v>
      </c>
      <c r="R3043" s="7" t="s">
        <v>8357</v>
      </c>
      <c r="S3043" s="13">
        <f t="shared" si="191"/>
        <v>42359.660277777781</v>
      </c>
      <c r="T3043" s="13">
        <f t="shared" si="190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6">
        <f t="shared" si="188"/>
        <v>1.28</v>
      </c>
      <c r="P3044">
        <f t="shared" si="189"/>
        <v>51.891891891891895</v>
      </c>
      <c r="Q3044" s="7" t="s">
        <v>8317</v>
      </c>
      <c r="R3044" s="7" t="s">
        <v>8357</v>
      </c>
      <c r="S3044" s="13">
        <f t="shared" si="191"/>
        <v>42253.479710648149</v>
      </c>
      <c r="T3044" s="13">
        <f t="shared" si="190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6">
        <f t="shared" si="188"/>
        <v>1.1000666666666667</v>
      </c>
      <c r="P3045">
        <f t="shared" si="189"/>
        <v>128.9140625</v>
      </c>
      <c r="Q3045" s="7" t="s">
        <v>8317</v>
      </c>
      <c r="R3045" s="7" t="s">
        <v>8357</v>
      </c>
      <c r="S3045" s="13">
        <f t="shared" si="191"/>
        <v>42082.862256944441</v>
      </c>
      <c r="T3045" s="13">
        <f t="shared" si="190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6">
        <f t="shared" si="188"/>
        <v>1.0934166666666667</v>
      </c>
      <c r="P3046">
        <f t="shared" si="189"/>
        <v>84.108974358974365</v>
      </c>
      <c r="Q3046" s="7" t="s">
        <v>8317</v>
      </c>
      <c r="R3046" s="7" t="s">
        <v>8357</v>
      </c>
      <c r="S3046" s="13">
        <f t="shared" si="191"/>
        <v>42387.518495370365</v>
      </c>
      <c r="T3046" s="13">
        <f t="shared" si="190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6">
        <f t="shared" si="188"/>
        <v>1.3270650000000002</v>
      </c>
      <c r="P3047">
        <f t="shared" si="189"/>
        <v>82.941562500000003</v>
      </c>
      <c r="Q3047" s="7" t="s">
        <v>8317</v>
      </c>
      <c r="R3047" s="7" t="s">
        <v>8357</v>
      </c>
      <c r="S3047" s="13">
        <f t="shared" si="191"/>
        <v>41842.947395833333</v>
      </c>
      <c r="T3047" s="13">
        <f t="shared" si="190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6">
        <f t="shared" si="188"/>
        <v>1.9084810126582279</v>
      </c>
      <c r="P3048">
        <f t="shared" si="189"/>
        <v>259.94827586206895</v>
      </c>
      <c r="Q3048" s="7" t="s">
        <v>8317</v>
      </c>
      <c r="R3048" s="7" t="s">
        <v>8357</v>
      </c>
      <c r="S3048" s="13">
        <f t="shared" si="191"/>
        <v>41862.59474537037</v>
      </c>
      <c r="T3048" s="13">
        <f t="shared" si="190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6">
        <f t="shared" si="188"/>
        <v>1.49</v>
      </c>
      <c r="P3049">
        <f t="shared" si="189"/>
        <v>37.25</v>
      </c>
      <c r="Q3049" s="7" t="s">
        <v>8317</v>
      </c>
      <c r="R3049" s="7" t="s">
        <v>8357</v>
      </c>
      <c r="S3049" s="13">
        <f t="shared" si="191"/>
        <v>42443.780717592592</v>
      </c>
      <c r="T3049" s="13">
        <f t="shared" si="190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6">
        <f t="shared" si="188"/>
        <v>1.6639999999999999</v>
      </c>
      <c r="P3050">
        <f t="shared" si="189"/>
        <v>177.02127659574469</v>
      </c>
      <c r="Q3050" s="7" t="s">
        <v>8317</v>
      </c>
      <c r="R3050" s="7" t="s">
        <v>8357</v>
      </c>
      <c r="S3050" s="13">
        <f t="shared" si="191"/>
        <v>41975.692847222221</v>
      </c>
      <c r="T3050" s="13">
        <f t="shared" si="190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6">
        <f t="shared" si="188"/>
        <v>1.0666666666666667</v>
      </c>
      <c r="P3051">
        <f t="shared" si="189"/>
        <v>74.074074074074076</v>
      </c>
      <c r="Q3051" s="7" t="s">
        <v>8317</v>
      </c>
      <c r="R3051" s="7" t="s">
        <v>8357</v>
      </c>
      <c r="S3051" s="13">
        <f t="shared" si="191"/>
        <v>42138.806192129625</v>
      </c>
      <c r="T3051" s="13">
        <f t="shared" si="190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6">
        <f t="shared" si="188"/>
        <v>1.06</v>
      </c>
      <c r="P3052">
        <f t="shared" si="189"/>
        <v>70.666666666666671</v>
      </c>
      <c r="Q3052" s="7" t="s">
        <v>8317</v>
      </c>
      <c r="R3052" s="7" t="s">
        <v>8357</v>
      </c>
      <c r="S3052" s="13">
        <f t="shared" si="191"/>
        <v>42464.960185185184</v>
      </c>
      <c r="T3052" s="13">
        <f t="shared" si="190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6">
        <f t="shared" si="188"/>
        <v>0.23628571428571429</v>
      </c>
      <c r="P3053">
        <f t="shared" si="189"/>
        <v>23.62857142857143</v>
      </c>
      <c r="Q3053" s="7" t="s">
        <v>8317</v>
      </c>
      <c r="R3053" s="7" t="s">
        <v>8357</v>
      </c>
      <c r="S3053" s="13">
        <f t="shared" si="191"/>
        <v>42744.207696759258</v>
      </c>
      <c r="T3053" s="13">
        <f t="shared" si="190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6">
        <f t="shared" si="188"/>
        <v>1.5E-3</v>
      </c>
      <c r="P3054">
        <f t="shared" si="189"/>
        <v>37.5</v>
      </c>
      <c r="Q3054" s="7" t="s">
        <v>8317</v>
      </c>
      <c r="R3054" s="7" t="s">
        <v>8357</v>
      </c>
      <c r="S3054" s="13">
        <f t="shared" si="191"/>
        <v>42122.461736111109</v>
      </c>
      <c r="T3054" s="13">
        <f t="shared" si="190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6">
        <f t="shared" si="188"/>
        <v>4.0000000000000001E-3</v>
      </c>
      <c r="P3055">
        <f t="shared" si="189"/>
        <v>13.333333333333334</v>
      </c>
      <c r="Q3055" s="7" t="s">
        <v>8317</v>
      </c>
      <c r="R3055" s="7" t="s">
        <v>8357</v>
      </c>
      <c r="S3055" s="13">
        <f t="shared" si="191"/>
        <v>41862.553391203699</v>
      </c>
      <c r="T3055" s="13">
        <f t="shared" si="190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6">
        <f t="shared" si="188"/>
        <v>0</v>
      </c>
      <c r="P3056" t="e">
        <f t="shared" si="189"/>
        <v>#DIV/0!</v>
      </c>
      <c r="Q3056" s="7" t="s">
        <v>8317</v>
      </c>
      <c r="R3056" s="7" t="s">
        <v>8357</v>
      </c>
      <c r="S3056" s="13">
        <f t="shared" si="191"/>
        <v>42027.624467592592</v>
      </c>
      <c r="T3056" s="13">
        <f t="shared" si="190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6">
        <f t="shared" si="188"/>
        <v>5.0000000000000002E-5</v>
      </c>
      <c r="P3057">
        <f t="shared" si="189"/>
        <v>1</v>
      </c>
      <c r="Q3057" s="7" t="s">
        <v>8317</v>
      </c>
      <c r="R3057" s="7" t="s">
        <v>8357</v>
      </c>
      <c r="S3057" s="13">
        <f t="shared" si="191"/>
        <v>41953.749884259254</v>
      </c>
      <c r="T3057" s="13">
        <f t="shared" si="190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6">
        <f t="shared" si="188"/>
        <v>0</v>
      </c>
      <c r="P3058" t="e">
        <f t="shared" si="189"/>
        <v>#DIV/0!</v>
      </c>
      <c r="Q3058" s="7" t="s">
        <v>8317</v>
      </c>
      <c r="R3058" s="7" t="s">
        <v>8357</v>
      </c>
      <c r="S3058" s="13">
        <f t="shared" si="191"/>
        <v>41851.428055555552</v>
      </c>
      <c r="T3058" s="13">
        <f t="shared" si="190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6">
        <f t="shared" si="188"/>
        <v>0</v>
      </c>
      <c r="P3059" t="e">
        <f t="shared" si="189"/>
        <v>#DIV/0!</v>
      </c>
      <c r="Q3059" s="7" t="s">
        <v>8317</v>
      </c>
      <c r="R3059" s="7" t="s">
        <v>8357</v>
      </c>
      <c r="S3059" s="13">
        <f t="shared" si="191"/>
        <v>42433.442256944443</v>
      </c>
      <c r="T3059" s="13">
        <f t="shared" si="190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6">
        <f t="shared" si="188"/>
        <v>1.6666666666666666E-4</v>
      </c>
      <c r="P3060">
        <f t="shared" si="189"/>
        <v>1</v>
      </c>
      <c r="Q3060" s="7" t="s">
        <v>8317</v>
      </c>
      <c r="R3060" s="7" t="s">
        <v>8357</v>
      </c>
      <c r="S3060" s="13">
        <f t="shared" si="191"/>
        <v>42460.165972222218</v>
      </c>
      <c r="T3060" s="13">
        <f t="shared" si="190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6">
        <f t="shared" si="188"/>
        <v>3.0066666666666665E-2</v>
      </c>
      <c r="P3061">
        <f t="shared" si="189"/>
        <v>41</v>
      </c>
      <c r="Q3061" s="7" t="s">
        <v>8317</v>
      </c>
      <c r="R3061" s="7" t="s">
        <v>8357</v>
      </c>
      <c r="S3061" s="13">
        <f t="shared" si="191"/>
        <v>41829.727384259255</v>
      </c>
      <c r="T3061" s="13">
        <f t="shared" si="190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6">
        <f t="shared" si="188"/>
        <v>1.5227272727272728E-3</v>
      </c>
      <c r="P3062">
        <f t="shared" si="189"/>
        <v>55.833333333333336</v>
      </c>
      <c r="Q3062" s="7" t="s">
        <v>8317</v>
      </c>
      <c r="R3062" s="7" t="s">
        <v>8357</v>
      </c>
      <c r="S3062" s="13">
        <f t="shared" si="191"/>
        <v>42245.066365740735</v>
      </c>
      <c r="T3062" s="13">
        <f t="shared" si="190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6">
        <f t="shared" si="188"/>
        <v>0</v>
      </c>
      <c r="P3063" t="e">
        <f t="shared" si="189"/>
        <v>#DIV/0!</v>
      </c>
      <c r="Q3063" s="7" t="s">
        <v>8317</v>
      </c>
      <c r="R3063" s="7" t="s">
        <v>8357</v>
      </c>
      <c r="S3063" s="13">
        <f t="shared" si="191"/>
        <v>41834.575787037036</v>
      </c>
      <c r="T3063" s="13">
        <f t="shared" si="190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6">
        <f t="shared" si="188"/>
        <v>0.66839999999999999</v>
      </c>
      <c r="P3064">
        <f t="shared" si="189"/>
        <v>99.761194029850742</v>
      </c>
      <c r="Q3064" s="7" t="s">
        <v>8317</v>
      </c>
      <c r="R3064" s="7" t="s">
        <v>8357</v>
      </c>
      <c r="S3064" s="13">
        <f t="shared" si="191"/>
        <v>42248.3274537037</v>
      </c>
      <c r="T3064" s="13">
        <f t="shared" si="190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6">
        <f t="shared" si="188"/>
        <v>0.19566666666666666</v>
      </c>
      <c r="P3065">
        <f t="shared" si="189"/>
        <v>25.521739130434781</v>
      </c>
      <c r="Q3065" s="7" t="s">
        <v>8317</v>
      </c>
      <c r="R3065" s="7" t="s">
        <v>8357</v>
      </c>
      <c r="S3065" s="13">
        <f t="shared" si="191"/>
        <v>42630.714560185188</v>
      </c>
      <c r="T3065" s="13">
        <f t="shared" si="190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6">
        <f t="shared" si="188"/>
        <v>0.11294666666666667</v>
      </c>
      <c r="P3066">
        <f t="shared" si="189"/>
        <v>117.65277777777777</v>
      </c>
      <c r="Q3066" s="7" t="s">
        <v>8317</v>
      </c>
      <c r="R3066" s="7" t="s">
        <v>8357</v>
      </c>
      <c r="S3066" s="13">
        <f t="shared" si="191"/>
        <v>42298.9218287037</v>
      </c>
      <c r="T3066" s="13">
        <f t="shared" si="190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6">
        <f t="shared" si="188"/>
        <v>4.0000000000000002E-4</v>
      </c>
      <c r="P3067">
        <f t="shared" si="189"/>
        <v>5</v>
      </c>
      <c r="Q3067" s="7" t="s">
        <v>8317</v>
      </c>
      <c r="R3067" s="7" t="s">
        <v>8357</v>
      </c>
      <c r="S3067" s="13">
        <f t="shared" si="191"/>
        <v>41824.846898148149</v>
      </c>
      <c r="T3067" s="13">
        <f t="shared" si="190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6">
        <f t="shared" si="188"/>
        <v>0.11985714285714286</v>
      </c>
      <c r="P3068">
        <f t="shared" si="189"/>
        <v>2796.6666666666665</v>
      </c>
      <c r="Q3068" s="7" t="s">
        <v>8317</v>
      </c>
      <c r="R3068" s="7" t="s">
        <v>8357</v>
      </c>
      <c r="S3068" s="13">
        <f t="shared" si="191"/>
        <v>42531.020104166666</v>
      </c>
      <c r="T3068" s="13">
        <f t="shared" si="190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6">
        <f t="shared" si="188"/>
        <v>2.5000000000000001E-2</v>
      </c>
      <c r="P3069">
        <f t="shared" si="189"/>
        <v>200</v>
      </c>
      <c r="Q3069" s="7" t="s">
        <v>8317</v>
      </c>
      <c r="R3069" s="7" t="s">
        <v>8357</v>
      </c>
      <c r="S3069" s="13">
        <f t="shared" si="191"/>
        <v>42226.730081018519</v>
      </c>
      <c r="T3069" s="13">
        <f t="shared" si="190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6">
        <f t="shared" si="188"/>
        <v>6.9999999999999999E-4</v>
      </c>
      <c r="P3070">
        <f t="shared" si="189"/>
        <v>87.5</v>
      </c>
      <c r="Q3070" s="7" t="s">
        <v>8317</v>
      </c>
      <c r="R3070" s="7" t="s">
        <v>8357</v>
      </c>
      <c r="S3070" s="13">
        <f t="shared" si="191"/>
        <v>42263.483240740738</v>
      </c>
      <c r="T3070" s="13">
        <f t="shared" si="190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6">
        <f t="shared" si="188"/>
        <v>0.14099999999999999</v>
      </c>
      <c r="P3071">
        <f t="shared" si="189"/>
        <v>20.142857142857142</v>
      </c>
      <c r="Q3071" s="7" t="s">
        <v>8317</v>
      </c>
      <c r="R3071" s="7" t="s">
        <v>8357</v>
      </c>
      <c r="S3071" s="13">
        <f t="shared" si="191"/>
        <v>41957.625393518516</v>
      </c>
      <c r="T3071" s="13">
        <f t="shared" si="190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6">
        <f t="shared" si="188"/>
        <v>3.3399999999999999E-2</v>
      </c>
      <c r="P3072">
        <f t="shared" si="189"/>
        <v>20.875</v>
      </c>
      <c r="Q3072" s="7" t="s">
        <v>8317</v>
      </c>
      <c r="R3072" s="7" t="s">
        <v>8357</v>
      </c>
      <c r="S3072" s="13">
        <f t="shared" si="191"/>
        <v>42690.525104166663</v>
      </c>
      <c r="T3072" s="13">
        <f t="shared" si="190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6">
        <f t="shared" si="188"/>
        <v>0.59775</v>
      </c>
      <c r="P3073">
        <f t="shared" si="189"/>
        <v>61.307692307692307</v>
      </c>
      <c r="Q3073" s="7" t="s">
        <v>8317</v>
      </c>
      <c r="R3073" s="7" t="s">
        <v>8357</v>
      </c>
      <c r="S3073" s="13">
        <f t="shared" si="191"/>
        <v>42097.524085648147</v>
      </c>
      <c r="T3073" s="13">
        <f t="shared" si="190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6">
        <f t="shared" ref="O3074:O3137" si="192">E3074/D3074</f>
        <v>1.6666666666666666E-4</v>
      </c>
      <c r="P3074">
        <f t="shared" ref="P3074:P3137" si="193">E3074/L3074</f>
        <v>1</v>
      </c>
      <c r="Q3074" s="7" t="s">
        <v>8317</v>
      </c>
      <c r="R3074" s="7" t="s">
        <v>8357</v>
      </c>
      <c r="S3074" s="13">
        <f t="shared" si="191"/>
        <v>42658.482199074067</v>
      </c>
      <c r="T3074" s="13">
        <f t="shared" ref="T3074:T3137" si="194">(I3074/86400)+25569+(-5/24)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6">
        <f t="shared" si="192"/>
        <v>2.3035714285714285E-4</v>
      </c>
      <c r="P3075">
        <f t="shared" si="193"/>
        <v>92.142857142857139</v>
      </c>
      <c r="Q3075" s="7" t="s">
        <v>8317</v>
      </c>
      <c r="R3075" s="7" t="s">
        <v>8357</v>
      </c>
      <c r="S3075" s="13">
        <f t="shared" ref="S3075:S3138" si="195">(J3075/86400)+25569+(-5/24)</f>
        <v>42111.475694444445</v>
      </c>
      <c r="T3075" s="13">
        <f t="shared" si="194"/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6">
        <f t="shared" si="192"/>
        <v>8.8000000000000003E-4</v>
      </c>
      <c r="P3076">
        <f t="shared" si="193"/>
        <v>7.333333333333333</v>
      </c>
      <c r="Q3076" s="7" t="s">
        <v>8317</v>
      </c>
      <c r="R3076" s="7" t="s">
        <v>8357</v>
      </c>
      <c r="S3076" s="13">
        <f t="shared" si="195"/>
        <v>42409.362951388888</v>
      </c>
      <c r="T3076" s="13">
        <f t="shared" si="194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6">
        <f t="shared" si="192"/>
        <v>8.6400000000000005E-2</v>
      </c>
      <c r="P3077">
        <f t="shared" si="193"/>
        <v>64.8</v>
      </c>
      <c r="Q3077" s="7" t="s">
        <v>8317</v>
      </c>
      <c r="R3077" s="7" t="s">
        <v>8357</v>
      </c>
      <c r="S3077" s="13">
        <f t="shared" si="195"/>
        <v>42550.89398148148</v>
      </c>
      <c r="T3077" s="13">
        <f t="shared" si="194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6">
        <f t="shared" si="192"/>
        <v>0.15060000000000001</v>
      </c>
      <c r="P3078">
        <f t="shared" si="193"/>
        <v>30.12</v>
      </c>
      <c r="Q3078" s="7" t="s">
        <v>8317</v>
      </c>
      <c r="R3078" s="7" t="s">
        <v>8357</v>
      </c>
      <c r="S3078" s="13">
        <f t="shared" si="195"/>
        <v>42226.443553240737</v>
      </c>
      <c r="T3078" s="13">
        <f t="shared" si="194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6">
        <f t="shared" si="192"/>
        <v>4.7727272727272731E-3</v>
      </c>
      <c r="P3079">
        <f t="shared" si="193"/>
        <v>52.5</v>
      </c>
      <c r="Q3079" s="7" t="s">
        <v>8317</v>
      </c>
      <c r="R3079" s="7" t="s">
        <v>8357</v>
      </c>
      <c r="S3079" s="13">
        <f t="shared" si="195"/>
        <v>42766.74858796296</v>
      </c>
      <c r="T3079" s="13">
        <f t="shared" si="194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6">
        <f t="shared" si="192"/>
        <v>1.1833333333333333E-3</v>
      </c>
      <c r="P3080">
        <f t="shared" si="193"/>
        <v>23.666666666666668</v>
      </c>
      <c r="Q3080" s="7" t="s">
        <v>8317</v>
      </c>
      <c r="R3080" s="7" t="s">
        <v>8357</v>
      </c>
      <c r="S3080" s="13">
        <f t="shared" si="195"/>
        <v>42030.930497685178</v>
      </c>
      <c r="T3080" s="13">
        <f t="shared" si="194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6">
        <f t="shared" si="192"/>
        <v>8.4173998587352451E-3</v>
      </c>
      <c r="P3081">
        <f t="shared" si="193"/>
        <v>415.77777777777777</v>
      </c>
      <c r="Q3081" s="7" t="s">
        <v>8317</v>
      </c>
      <c r="R3081" s="7" t="s">
        <v>8357</v>
      </c>
      <c r="S3081" s="13">
        <f t="shared" si="195"/>
        <v>42055.50503472222</v>
      </c>
      <c r="T3081" s="13">
        <f t="shared" si="194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6">
        <f t="shared" si="192"/>
        <v>1.8799999999999999E-4</v>
      </c>
      <c r="P3082">
        <f t="shared" si="193"/>
        <v>53.714285714285715</v>
      </c>
      <c r="Q3082" s="7" t="s">
        <v>8317</v>
      </c>
      <c r="R3082" s="7" t="s">
        <v>8357</v>
      </c>
      <c r="S3082" s="13">
        <f t="shared" si="195"/>
        <v>41939.8199537037</v>
      </c>
      <c r="T3082" s="13">
        <f t="shared" si="194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6">
        <f t="shared" si="192"/>
        <v>2.1029999999999998E-3</v>
      </c>
      <c r="P3083">
        <f t="shared" si="193"/>
        <v>420.6</v>
      </c>
      <c r="Q3083" s="7" t="s">
        <v>8317</v>
      </c>
      <c r="R3083" s="7" t="s">
        <v>8357</v>
      </c>
      <c r="S3083" s="13">
        <f t="shared" si="195"/>
        <v>42236.973275462959</v>
      </c>
      <c r="T3083" s="13">
        <f t="shared" si="194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6">
        <f t="shared" si="192"/>
        <v>0</v>
      </c>
      <c r="P3084" t="e">
        <f t="shared" si="193"/>
        <v>#DIV/0!</v>
      </c>
      <c r="Q3084" s="7" t="s">
        <v>8317</v>
      </c>
      <c r="R3084" s="7" t="s">
        <v>8357</v>
      </c>
      <c r="S3084" s="13">
        <f t="shared" si="195"/>
        <v>42293.714652777773</v>
      </c>
      <c r="T3084" s="13">
        <f t="shared" si="194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6">
        <f t="shared" si="192"/>
        <v>2.8E-3</v>
      </c>
      <c r="P3085">
        <f t="shared" si="193"/>
        <v>18.666666666666668</v>
      </c>
      <c r="Q3085" s="7" t="s">
        <v>8317</v>
      </c>
      <c r="R3085" s="7" t="s">
        <v>8357</v>
      </c>
      <c r="S3085" s="13">
        <f t="shared" si="195"/>
        <v>41853.355069444442</v>
      </c>
      <c r="T3085" s="13">
        <f t="shared" si="194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6">
        <f t="shared" si="192"/>
        <v>0.11579206701157921</v>
      </c>
      <c r="P3086">
        <f t="shared" si="193"/>
        <v>78.333333333333329</v>
      </c>
      <c r="Q3086" s="7" t="s">
        <v>8317</v>
      </c>
      <c r="R3086" s="7" t="s">
        <v>8357</v>
      </c>
      <c r="S3086" s="13">
        <f t="shared" si="195"/>
        <v>42100.515405092585</v>
      </c>
      <c r="T3086" s="13">
        <f t="shared" si="194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6">
        <f t="shared" si="192"/>
        <v>2.4400000000000002E-2</v>
      </c>
      <c r="P3087">
        <f t="shared" si="193"/>
        <v>67.777777777777771</v>
      </c>
      <c r="Q3087" s="7" t="s">
        <v>8317</v>
      </c>
      <c r="R3087" s="7" t="s">
        <v>8357</v>
      </c>
      <c r="S3087" s="13">
        <f t="shared" si="195"/>
        <v>42246.675451388888</v>
      </c>
      <c r="T3087" s="13">
        <f t="shared" si="194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6">
        <f t="shared" si="192"/>
        <v>2.5000000000000001E-3</v>
      </c>
      <c r="P3088">
        <f t="shared" si="193"/>
        <v>16.666666666666668</v>
      </c>
      <c r="Q3088" s="7" t="s">
        <v>8317</v>
      </c>
      <c r="R3088" s="7" t="s">
        <v>8357</v>
      </c>
      <c r="S3088" s="13">
        <f t="shared" si="195"/>
        <v>42173.462488425925</v>
      </c>
      <c r="T3088" s="13">
        <f t="shared" si="194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6">
        <f t="shared" si="192"/>
        <v>6.2500000000000003E-3</v>
      </c>
      <c r="P3089">
        <f t="shared" si="193"/>
        <v>62.5</v>
      </c>
      <c r="Q3089" s="7" t="s">
        <v>8317</v>
      </c>
      <c r="R3089" s="7" t="s">
        <v>8357</v>
      </c>
      <c r="S3089" s="13">
        <f t="shared" si="195"/>
        <v>42664.942013888889</v>
      </c>
      <c r="T3089" s="13">
        <f t="shared" si="194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6">
        <f t="shared" si="192"/>
        <v>1.9384615384615384E-3</v>
      </c>
      <c r="P3090">
        <f t="shared" si="193"/>
        <v>42</v>
      </c>
      <c r="Q3090" s="7" t="s">
        <v>8317</v>
      </c>
      <c r="R3090" s="7" t="s">
        <v>8357</v>
      </c>
      <c r="S3090" s="13">
        <f t="shared" si="195"/>
        <v>41981.363969907405</v>
      </c>
      <c r="T3090" s="13">
        <f t="shared" si="194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6">
        <f t="shared" si="192"/>
        <v>0.23416000000000001</v>
      </c>
      <c r="P3091">
        <f t="shared" si="193"/>
        <v>130.0888888888889</v>
      </c>
      <c r="Q3091" s="7" t="s">
        <v>8317</v>
      </c>
      <c r="R3091" s="7" t="s">
        <v>8357</v>
      </c>
      <c r="S3091" s="13">
        <f t="shared" si="195"/>
        <v>42528.334293981483</v>
      </c>
      <c r="T3091" s="13">
        <f t="shared" si="194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6">
        <f t="shared" si="192"/>
        <v>5.080888888888889E-2</v>
      </c>
      <c r="P3092">
        <f t="shared" si="193"/>
        <v>1270.2222222222222</v>
      </c>
      <c r="Q3092" s="7" t="s">
        <v>8317</v>
      </c>
      <c r="R3092" s="7" t="s">
        <v>8357</v>
      </c>
      <c r="S3092" s="13">
        <f t="shared" si="195"/>
        <v>42065.610474537032</v>
      </c>
      <c r="T3092" s="13">
        <f t="shared" si="194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6">
        <f t="shared" si="192"/>
        <v>0.15920000000000001</v>
      </c>
      <c r="P3093">
        <f t="shared" si="193"/>
        <v>88.444444444444443</v>
      </c>
      <c r="Q3093" s="7" t="s">
        <v>8317</v>
      </c>
      <c r="R3093" s="7" t="s">
        <v>8357</v>
      </c>
      <c r="S3093" s="13">
        <f t="shared" si="195"/>
        <v>42566.740081018514</v>
      </c>
      <c r="T3093" s="13">
        <f t="shared" si="194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6">
        <f t="shared" si="192"/>
        <v>1.1831900000000001E-2</v>
      </c>
      <c r="P3094">
        <f t="shared" si="193"/>
        <v>56.342380952380957</v>
      </c>
      <c r="Q3094" s="7" t="s">
        <v>8317</v>
      </c>
      <c r="R3094" s="7" t="s">
        <v>8357</v>
      </c>
      <c r="S3094" s="13">
        <f t="shared" si="195"/>
        <v>42255.41101851852</v>
      </c>
      <c r="T3094" s="13">
        <f t="shared" si="194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6">
        <f t="shared" si="192"/>
        <v>0.22750000000000001</v>
      </c>
      <c r="P3095">
        <f t="shared" si="193"/>
        <v>53.529411764705884</v>
      </c>
      <c r="Q3095" s="7" t="s">
        <v>8317</v>
      </c>
      <c r="R3095" s="7" t="s">
        <v>8357</v>
      </c>
      <c r="S3095" s="13">
        <f t="shared" si="195"/>
        <v>41760.700706018521</v>
      </c>
      <c r="T3095" s="13">
        <f t="shared" si="194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6">
        <f t="shared" si="192"/>
        <v>2.5000000000000001E-4</v>
      </c>
      <c r="P3096">
        <f t="shared" si="193"/>
        <v>25</v>
      </c>
      <c r="Q3096" s="7" t="s">
        <v>8317</v>
      </c>
      <c r="R3096" s="7" t="s">
        <v>8357</v>
      </c>
      <c r="S3096" s="13">
        <f t="shared" si="195"/>
        <v>42207.587453703702</v>
      </c>
      <c r="T3096" s="13">
        <f t="shared" si="194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6">
        <f t="shared" si="192"/>
        <v>3.351206434316354E-3</v>
      </c>
      <c r="P3097">
        <f t="shared" si="193"/>
        <v>50</v>
      </c>
      <c r="Q3097" s="7" t="s">
        <v>8317</v>
      </c>
      <c r="R3097" s="7" t="s">
        <v>8357</v>
      </c>
      <c r="S3097" s="13">
        <f t="shared" si="195"/>
        <v>42522.81689814815</v>
      </c>
      <c r="T3097" s="13">
        <f t="shared" si="194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6">
        <f t="shared" si="192"/>
        <v>3.9750000000000001E-2</v>
      </c>
      <c r="P3098">
        <f t="shared" si="193"/>
        <v>56.785714285714285</v>
      </c>
      <c r="Q3098" s="7" t="s">
        <v>8317</v>
      </c>
      <c r="R3098" s="7" t="s">
        <v>8357</v>
      </c>
      <c r="S3098" s="13">
        <f t="shared" si="195"/>
        <v>42114.617199074077</v>
      </c>
      <c r="T3098" s="13">
        <f t="shared" si="194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6">
        <f t="shared" si="192"/>
        <v>0.17150000000000001</v>
      </c>
      <c r="P3099">
        <f t="shared" si="193"/>
        <v>40.833333333333336</v>
      </c>
      <c r="Q3099" s="7" t="s">
        <v>8317</v>
      </c>
      <c r="R3099" s="7" t="s">
        <v>8357</v>
      </c>
      <c r="S3099" s="13">
        <f t="shared" si="195"/>
        <v>42629.29515046296</v>
      </c>
      <c r="T3099" s="13">
        <f t="shared" si="194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6">
        <f t="shared" si="192"/>
        <v>3.608004104669061E-2</v>
      </c>
      <c r="P3100">
        <f t="shared" si="193"/>
        <v>65.111111111111114</v>
      </c>
      <c r="Q3100" s="7" t="s">
        <v>8317</v>
      </c>
      <c r="R3100" s="7" t="s">
        <v>8357</v>
      </c>
      <c r="S3100" s="13">
        <f t="shared" si="195"/>
        <v>42359.58390046296</v>
      </c>
      <c r="T3100" s="13">
        <f t="shared" si="194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6">
        <f t="shared" si="192"/>
        <v>0.13900000000000001</v>
      </c>
      <c r="P3101">
        <f t="shared" si="193"/>
        <v>55.6</v>
      </c>
      <c r="Q3101" s="7" t="s">
        <v>8317</v>
      </c>
      <c r="R3101" s="7" t="s">
        <v>8357</v>
      </c>
      <c r="S3101" s="13">
        <f t="shared" si="195"/>
        <v>42381.981377314813</v>
      </c>
      <c r="T3101" s="13">
        <f t="shared" si="194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6">
        <f t="shared" si="192"/>
        <v>0.15225</v>
      </c>
      <c r="P3102">
        <f t="shared" si="193"/>
        <v>140.53846153846155</v>
      </c>
      <c r="Q3102" s="7" t="s">
        <v>8317</v>
      </c>
      <c r="R3102" s="7" t="s">
        <v>8357</v>
      </c>
      <c r="S3102" s="13">
        <f t="shared" si="195"/>
        <v>41902.4140625</v>
      </c>
      <c r="T3102" s="13">
        <f t="shared" si="194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6">
        <f t="shared" si="192"/>
        <v>0.12</v>
      </c>
      <c r="P3103">
        <f t="shared" si="193"/>
        <v>25</v>
      </c>
      <c r="Q3103" s="7" t="s">
        <v>8317</v>
      </c>
      <c r="R3103" s="7" t="s">
        <v>8357</v>
      </c>
      <c r="S3103" s="13">
        <f t="shared" si="195"/>
        <v>42171.175196759257</v>
      </c>
      <c r="T3103" s="13">
        <f t="shared" si="194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6">
        <f t="shared" si="192"/>
        <v>0.391125</v>
      </c>
      <c r="P3104">
        <f t="shared" si="193"/>
        <v>69.533333333333331</v>
      </c>
      <c r="Q3104" s="7" t="s">
        <v>8317</v>
      </c>
      <c r="R3104" s="7" t="s">
        <v>8357</v>
      </c>
      <c r="S3104" s="13">
        <f t="shared" si="195"/>
        <v>42555.132152777776</v>
      </c>
      <c r="T3104" s="13">
        <f t="shared" si="194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6">
        <f t="shared" si="192"/>
        <v>2.6829268292682929E-3</v>
      </c>
      <c r="P3105">
        <f t="shared" si="193"/>
        <v>5.5</v>
      </c>
      <c r="Q3105" s="7" t="s">
        <v>8317</v>
      </c>
      <c r="R3105" s="7" t="s">
        <v>8357</v>
      </c>
      <c r="S3105" s="13">
        <f t="shared" si="195"/>
        <v>42106.94798611111</v>
      </c>
      <c r="T3105" s="13">
        <f t="shared" si="194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6">
        <f t="shared" si="192"/>
        <v>0.29625000000000001</v>
      </c>
      <c r="P3106">
        <f t="shared" si="193"/>
        <v>237</v>
      </c>
      <c r="Q3106" s="7" t="s">
        <v>8317</v>
      </c>
      <c r="R3106" s="7" t="s">
        <v>8357</v>
      </c>
      <c r="S3106" s="13">
        <f t="shared" si="195"/>
        <v>42006.70035879629</v>
      </c>
      <c r="T3106" s="13">
        <f t="shared" si="194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6">
        <f t="shared" si="192"/>
        <v>0.4236099230111206</v>
      </c>
      <c r="P3107">
        <f t="shared" si="193"/>
        <v>79.870967741935488</v>
      </c>
      <c r="Q3107" s="7" t="s">
        <v>8317</v>
      </c>
      <c r="R3107" s="7" t="s">
        <v>8357</v>
      </c>
      <c r="S3107" s="13">
        <f t="shared" si="195"/>
        <v>41876.510601851849</v>
      </c>
      <c r="T3107" s="13">
        <f t="shared" si="194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6">
        <f t="shared" si="192"/>
        <v>4.1000000000000002E-2</v>
      </c>
      <c r="P3108">
        <f t="shared" si="193"/>
        <v>10.25</v>
      </c>
      <c r="Q3108" s="7" t="s">
        <v>8317</v>
      </c>
      <c r="R3108" s="7" t="s">
        <v>8357</v>
      </c>
      <c r="S3108" s="13">
        <f t="shared" si="195"/>
        <v>42241.220787037033</v>
      </c>
      <c r="T3108" s="13">
        <f t="shared" si="194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6">
        <f t="shared" si="192"/>
        <v>0.197625</v>
      </c>
      <c r="P3109">
        <f t="shared" si="193"/>
        <v>272.58620689655174</v>
      </c>
      <c r="Q3109" s="7" t="s">
        <v>8317</v>
      </c>
      <c r="R3109" s="7" t="s">
        <v>8357</v>
      </c>
      <c r="S3109" s="13">
        <f t="shared" si="195"/>
        <v>42128.605914351851</v>
      </c>
      <c r="T3109" s="13">
        <f t="shared" si="194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6">
        <f t="shared" si="192"/>
        <v>5.1999999999999995E-4</v>
      </c>
      <c r="P3110">
        <f t="shared" si="193"/>
        <v>13</v>
      </c>
      <c r="Q3110" s="7" t="s">
        <v>8317</v>
      </c>
      <c r="R3110" s="7" t="s">
        <v>8357</v>
      </c>
      <c r="S3110" s="13">
        <f t="shared" si="195"/>
        <v>42062.47215277778</v>
      </c>
      <c r="T3110" s="13">
        <f t="shared" si="194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6">
        <f t="shared" si="192"/>
        <v>0.25030188679245285</v>
      </c>
      <c r="P3111">
        <f t="shared" si="193"/>
        <v>58.184210526315788</v>
      </c>
      <c r="Q3111" s="7" t="s">
        <v>8317</v>
      </c>
      <c r="R3111" s="7" t="s">
        <v>8357</v>
      </c>
      <c r="S3111" s="13">
        <f t="shared" si="195"/>
        <v>41843.916782407403</v>
      </c>
      <c r="T3111" s="13">
        <f t="shared" si="194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6">
        <f t="shared" si="192"/>
        <v>4.0000000000000002E-4</v>
      </c>
      <c r="P3112">
        <f t="shared" si="193"/>
        <v>10</v>
      </c>
      <c r="Q3112" s="7" t="s">
        <v>8317</v>
      </c>
      <c r="R3112" s="7" t="s">
        <v>8357</v>
      </c>
      <c r="S3112" s="13">
        <f t="shared" si="195"/>
        <v>42744.823136574072</v>
      </c>
      <c r="T3112" s="13">
        <f t="shared" si="194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6">
        <f t="shared" si="192"/>
        <v>0.26640000000000003</v>
      </c>
      <c r="P3113">
        <f t="shared" si="193"/>
        <v>70.10526315789474</v>
      </c>
      <c r="Q3113" s="7" t="s">
        <v>8317</v>
      </c>
      <c r="R3113" s="7" t="s">
        <v>8357</v>
      </c>
      <c r="S3113" s="13">
        <f t="shared" si="195"/>
        <v>41885.386805555558</v>
      </c>
      <c r="T3113" s="13">
        <f t="shared" si="194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6">
        <f t="shared" si="192"/>
        <v>4.7363636363636365E-2</v>
      </c>
      <c r="P3114">
        <f t="shared" si="193"/>
        <v>57.888888888888886</v>
      </c>
      <c r="Q3114" s="7" t="s">
        <v>8317</v>
      </c>
      <c r="R3114" s="7" t="s">
        <v>8357</v>
      </c>
      <c r="S3114" s="13">
        <f t="shared" si="195"/>
        <v>42614.913587962961</v>
      </c>
      <c r="T3114" s="13">
        <f t="shared" si="194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6">
        <f t="shared" si="192"/>
        <v>4.2435339894712751E-2</v>
      </c>
      <c r="P3115">
        <f t="shared" si="193"/>
        <v>125.27027027027027</v>
      </c>
      <c r="Q3115" s="7" t="s">
        <v>8317</v>
      </c>
      <c r="R3115" s="7" t="s">
        <v>8357</v>
      </c>
      <c r="S3115" s="13">
        <f t="shared" si="195"/>
        <v>42081.522939814815</v>
      </c>
      <c r="T3115" s="13">
        <f t="shared" si="194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6">
        <f t="shared" si="192"/>
        <v>0</v>
      </c>
      <c r="P3116" t="e">
        <f t="shared" si="193"/>
        <v>#DIV/0!</v>
      </c>
      <c r="Q3116" s="7" t="s">
        <v>8317</v>
      </c>
      <c r="R3116" s="7" t="s">
        <v>8357</v>
      </c>
      <c r="S3116" s="13">
        <f t="shared" si="195"/>
        <v>41843.42418981481</v>
      </c>
      <c r="T3116" s="13">
        <f t="shared" si="194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6">
        <f t="shared" si="192"/>
        <v>0.03</v>
      </c>
      <c r="P3117">
        <f t="shared" si="193"/>
        <v>300</v>
      </c>
      <c r="Q3117" s="7" t="s">
        <v>8317</v>
      </c>
      <c r="R3117" s="7" t="s">
        <v>8357</v>
      </c>
      <c r="S3117" s="13">
        <f t="shared" si="195"/>
        <v>42496.238738425927</v>
      </c>
      <c r="T3117" s="13">
        <f t="shared" si="194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6">
        <f t="shared" si="192"/>
        <v>0.57333333333333336</v>
      </c>
      <c r="P3118">
        <f t="shared" si="193"/>
        <v>43</v>
      </c>
      <c r="Q3118" s="7" t="s">
        <v>8317</v>
      </c>
      <c r="R3118" s="7" t="s">
        <v>8357</v>
      </c>
      <c r="S3118" s="13">
        <f t="shared" si="195"/>
        <v>42081.30700231481</v>
      </c>
      <c r="T3118" s="13">
        <f t="shared" si="194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6">
        <f t="shared" si="192"/>
        <v>1E-3</v>
      </c>
      <c r="P3119">
        <f t="shared" si="193"/>
        <v>1</v>
      </c>
      <c r="Q3119" s="7" t="s">
        <v>8317</v>
      </c>
      <c r="R3119" s="7" t="s">
        <v>8357</v>
      </c>
      <c r="S3119" s="13">
        <f t="shared" si="195"/>
        <v>42509.166203703702</v>
      </c>
      <c r="T3119" s="13">
        <f t="shared" si="194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6">
        <f t="shared" si="192"/>
        <v>3.0999999999999999E-3</v>
      </c>
      <c r="P3120">
        <f t="shared" si="193"/>
        <v>775</v>
      </c>
      <c r="Q3120" s="7" t="s">
        <v>8317</v>
      </c>
      <c r="R3120" s="7" t="s">
        <v>8357</v>
      </c>
      <c r="S3120" s="13">
        <f t="shared" si="195"/>
        <v>42534.441238425927</v>
      </c>
      <c r="T3120" s="13">
        <f t="shared" si="194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6">
        <f t="shared" si="192"/>
        <v>5.0000000000000001E-4</v>
      </c>
      <c r="P3121">
        <f t="shared" si="193"/>
        <v>5</v>
      </c>
      <c r="Q3121" s="7" t="s">
        <v>8317</v>
      </c>
      <c r="R3121" s="7" t="s">
        <v>8357</v>
      </c>
      <c r="S3121" s="13">
        <f t="shared" si="195"/>
        <v>42059.837175925924</v>
      </c>
      <c r="T3121" s="13">
        <f t="shared" si="194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6">
        <f t="shared" si="192"/>
        <v>9.8461538461538464E-5</v>
      </c>
      <c r="P3122">
        <f t="shared" si="193"/>
        <v>12.8</v>
      </c>
      <c r="Q3122" s="7" t="s">
        <v>8317</v>
      </c>
      <c r="R3122" s="7" t="s">
        <v>8357</v>
      </c>
      <c r="S3122" s="13">
        <f t="shared" si="195"/>
        <v>42435.733749999992</v>
      </c>
      <c r="T3122" s="13">
        <f t="shared" si="194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6">
        <f t="shared" si="192"/>
        <v>6.6666666666666671E-3</v>
      </c>
      <c r="P3123">
        <f t="shared" si="193"/>
        <v>10</v>
      </c>
      <c r="Q3123" s="7" t="s">
        <v>8317</v>
      </c>
      <c r="R3123" s="7" t="s">
        <v>8357</v>
      </c>
      <c r="S3123" s="13">
        <f t="shared" si="195"/>
        <v>41848.471469907403</v>
      </c>
      <c r="T3123" s="13">
        <f t="shared" si="194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6">
        <f t="shared" si="192"/>
        <v>0.58291457286432158</v>
      </c>
      <c r="P3124">
        <f t="shared" si="193"/>
        <v>58</v>
      </c>
      <c r="Q3124" s="7" t="s">
        <v>8317</v>
      </c>
      <c r="R3124" s="7" t="s">
        <v>8357</v>
      </c>
      <c r="S3124" s="13">
        <f t="shared" si="195"/>
        <v>42678.723749999997</v>
      </c>
      <c r="T3124" s="13">
        <f t="shared" si="194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6">
        <f t="shared" si="192"/>
        <v>0.68153600000000003</v>
      </c>
      <c r="P3125">
        <f t="shared" si="193"/>
        <v>244.80459770114942</v>
      </c>
      <c r="Q3125" s="7" t="s">
        <v>8317</v>
      </c>
      <c r="R3125" s="7" t="s">
        <v>8357</v>
      </c>
      <c r="S3125" s="13">
        <f t="shared" si="195"/>
        <v>42530.784699074073</v>
      </c>
      <c r="T3125" s="13">
        <f t="shared" si="194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6">
        <f t="shared" si="192"/>
        <v>3.2499999999999997E-5</v>
      </c>
      <c r="P3126">
        <f t="shared" si="193"/>
        <v>6.5</v>
      </c>
      <c r="Q3126" s="7" t="s">
        <v>8317</v>
      </c>
      <c r="R3126" s="7" t="s">
        <v>8357</v>
      </c>
      <c r="S3126" s="13">
        <f t="shared" si="195"/>
        <v>41977.571770833332</v>
      </c>
      <c r="T3126" s="13">
        <f t="shared" si="194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6">
        <f t="shared" si="192"/>
        <v>0</v>
      </c>
      <c r="P3127" t="e">
        <f t="shared" si="193"/>
        <v>#DIV/0!</v>
      </c>
      <c r="Q3127" s="7" t="s">
        <v>8317</v>
      </c>
      <c r="R3127" s="7" t="s">
        <v>8357</v>
      </c>
      <c r="S3127" s="13">
        <f t="shared" si="195"/>
        <v>42345.998518518514</v>
      </c>
      <c r="T3127" s="13">
        <f t="shared" si="194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6">
        <f t="shared" si="192"/>
        <v>4.1599999999999998E-2</v>
      </c>
      <c r="P3128">
        <f t="shared" si="193"/>
        <v>61.176470588235297</v>
      </c>
      <c r="Q3128" s="7" t="s">
        <v>8317</v>
      </c>
      <c r="R3128" s="7" t="s">
        <v>8357</v>
      </c>
      <c r="S3128" s="13">
        <f t="shared" si="195"/>
        <v>42426.809745370367</v>
      </c>
      <c r="T3128" s="13">
        <f t="shared" si="194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6">
        <f t="shared" si="192"/>
        <v>0</v>
      </c>
      <c r="P3129" t="e">
        <f t="shared" si="193"/>
        <v>#DIV/0!</v>
      </c>
      <c r="Q3129" s="7" t="s">
        <v>8317</v>
      </c>
      <c r="R3129" s="7" t="s">
        <v>8357</v>
      </c>
      <c r="S3129" s="13">
        <f t="shared" si="195"/>
        <v>42034.648483796293</v>
      </c>
      <c r="T3129" s="13">
        <f t="shared" si="194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6">
        <f t="shared" si="192"/>
        <v>1.0860666666666667</v>
      </c>
      <c r="P3130">
        <f t="shared" si="193"/>
        <v>139.23931623931625</v>
      </c>
      <c r="Q3130" s="7" t="s">
        <v>8317</v>
      </c>
      <c r="R3130" s="7" t="s">
        <v>8318</v>
      </c>
      <c r="S3130" s="13">
        <f t="shared" si="195"/>
        <v>42780.617372685178</v>
      </c>
      <c r="T3130" s="13">
        <f t="shared" si="194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6">
        <f t="shared" si="192"/>
        <v>8.0000000000000002E-3</v>
      </c>
      <c r="P3131">
        <f t="shared" si="193"/>
        <v>10</v>
      </c>
      <c r="Q3131" s="7" t="s">
        <v>8317</v>
      </c>
      <c r="R3131" s="7" t="s">
        <v>8318</v>
      </c>
      <c r="S3131" s="13">
        <f t="shared" si="195"/>
        <v>42803.634479166663</v>
      </c>
      <c r="T3131" s="13">
        <f t="shared" si="194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6">
        <f t="shared" si="192"/>
        <v>3.7499999999999999E-2</v>
      </c>
      <c r="P3132">
        <f t="shared" si="193"/>
        <v>93.75</v>
      </c>
      <c r="Q3132" s="7" t="s">
        <v>8317</v>
      </c>
      <c r="R3132" s="7" t="s">
        <v>8318</v>
      </c>
      <c r="S3132" s="13">
        <f t="shared" si="195"/>
        <v>42808.431898148141</v>
      </c>
      <c r="T3132" s="13">
        <f t="shared" si="194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6">
        <f t="shared" si="192"/>
        <v>0.15731707317073171</v>
      </c>
      <c r="P3133">
        <f t="shared" si="193"/>
        <v>53.75</v>
      </c>
      <c r="Q3133" s="7" t="s">
        <v>8317</v>
      </c>
      <c r="R3133" s="7" t="s">
        <v>8318</v>
      </c>
      <c r="S3133" s="13">
        <f t="shared" si="195"/>
        <v>42803.370891203704</v>
      </c>
      <c r="T3133" s="13">
        <f t="shared" si="194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192"/>
        <v>3.3333333333333332E-4</v>
      </c>
      <c r="P3134">
        <f t="shared" si="193"/>
        <v>10</v>
      </c>
      <c r="Q3134" s="7" t="s">
        <v>8317</v>
      </c>
      <c r="R3134" s="7" t="s">
        <v>8318</v>
      </c>
      <c r="S3134" s="13">
        <f t="shared" si="195"/>
        <v>42786.141898148147</v>
      </c>
      <c r="T3134" s="13">
        <f t="shared" si="194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6">
        <f t="shared" si="192"/>
        <v>1.08</v>
      </c>
      <c r="P3135">
        <f t="shared" si="193"/>
        <v>33.75</v>
      </c>
      <c r="Q3135" s="7" t="s">
        <v>8317</v>
      </c>
      <c r="R3135" s="7" t="s">
        <v>8318</v>
      </c>
      <c r="S3135" s="13">
        <f t="shared" si="195"/>
        <v>42788.356874999998</v>
      </c>
      <c r="T3135" s="13">
        <f t="shared" si="194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6">
        <f t="shared" si="192"/>
        <v>0.22500000000000001</v>
      </c>
      <c r="P3136">
        <f t="shared" si="193"/>
        <v>18.75</v>
      </c>
      <c r="Q3136" s="7" t="s">
        <v>8317</v>
      </c>
      <c r="R3136" s="7" t="s">
        <v>8318</v>
      </c>
      <c r="S3136" s="13">
        <f t="shared" si="195"/>
        <v>42800.511793981474</v>
      </c>
      <c r="T3136" s="13">
        <f t="shared" si="194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6">
        <f t="shared" si="192"/>
        <v>0.20849420849420849</v>
      </c>
      <c r="P3137">
        <f t="shared" si="193"/>
        <v>23.142857142857142</v>
      </c>
      <c r="Q3137" s="7" t="s">
        <v>8317</v>
      </c>
      <c r="R3137" s="7" t="s">
        <v>8318</v>
      </c>
      <c r="S3137" s="13">
        <f t="shared" si="195"/>
        <v>42806.943530092591</v>
      </c>
      <c r="T3137" s="13">
        <f t="shared" si="194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6">
        <f t="shared" ref="O3138:O3201" si="196">E3138/D3138</f>
        <v>1.278</v>
      </c>
      <c r="P3138">
        <f t="shared" ref="P3138:P3201" si="197">E3138/L3138</f>
        <v>29.045454545454547</v>
      </c>
      <c r="Q3138" s="7" t="s">
        <v>8317</v>
      </c>
      <c r="R3138" s="7" t="s">
        <v>8318</v>
      </c>
      <c r="S3138" s="13">
        <f t="shared" si="195"/>
        <v>42789.25409722222</v>
      </c>
      <c r="T3138" s="13">
        <f t="shared" ref="T3138:T3201" si="198">(I3138/86400)+25569+(-5/24)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6">
        <f t="shared" si="196"/>
        <v>3.3333333333333333E-2</v>
      </c>
      <c r="P3139">
        <f t="shared" si="197"/>
        <v>50</v>
      </c>
      <c r="Q3139" s="7" t="s">
        <v>8317</v>
      </c>
      <c r="R3139" s="7" t="s">
        <v>8318</v>
      </c>
      <c r="S3139" s="13">
        <f t="shared" ref="S3139:S3202" si="199">(J3139/86400)+25569+(-5/24)</f>
        <v>42807.676724537036</v>
      </c>
      <c r="T3139" s="13">
        <f t="shared" si="198"/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6">
        <f t="shared" si="196"/>
        <v>0</v>
      </c>
      <c r="P3140" t="e">
        <f t="shared" si="197"/>
        <v>#DIV/0!</v>
      </c>
      <c r="Q3140" s="7" t="s">
        <v>8317</v>
      </c>
      <c r="R3140" s="7" t="s">
        <v>8318</v>
      </c>
      <c r="S3140" s="13">
        <f t="shared" si="199"/>
        <v>42809.437581018516</v>
      </c>
      <c r="T3140" s="13">
        <f t="shared" si="198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6">
        <f t="shared" si="196"/>
        <v>5.3999999999999999E-2</v>
      </c>
      <c r="P3141">
        <f t="shared" si="197"/>
        <v>450</v>
      </c>
      <c r="Q3141" s="7" t="s">
        <v>8317</v>
      </c>
      <c r="R3141" s="7" t="s">
        <v>8318</v>
      </c>
      <c r="S3141" s="13">
        <f t="shared" si="199"/>
        <v>42785.062037037038</v>
      </c>
      <c r="T3141" s="13">
        <f t="shared" si="198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6">
        <f t="shared" si="196"/>
        <v>9.5999999999999992E-3</v>
      </c>
      <c r="P3142">
        <f t="shared" si="197"/>
        <v>24</v>
      </c>
      <c r="Q3142" s="7" t="s">
        <v>8317</v>
      </c>
      <c r="R3142" s="7" t="s">
        <v>8318</v>
      </c>
      <c r="S3142" s="13">
        <f t="shared" si="199"/>
        <v>42802.510451388887</v>
      </c>
      <c r="T3142" s="13">
        <f t="shared" si="198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6">
        <f t="shared" si="196"/>
        <v>0.51600000000000001</v>
      </c>
      <c r="P3143">
        <f t="shared" si="197"/>
        <v>32.25</v>
      </c>
      <c r="Q3143" s="7" t="s">
        <v>8317</v>
      </c>
      <c r="R3143" s="7" t="s">
        <v>8318</v>
      </c>
      <c r="S3143" s="13">
        <f t="shared" si="199"/>
        <v>42800.544999999998</v>
      </c>
      <c r="T3143" s="13">
        <f t="shared" si="198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6">
        <f t="shared" si="196"/>
        <v>1.6363636363636365E-2</v>
      </c>
      <c r="P3144">
        <f t="shared" si="197"/>
        <v>15</v>
      </c>
      <c r="Q3144" s="7" t="s">
        <v>8317</v>
      </c>
      <c r="R3144" s="7" t="s">
        <v>8318</v>
      </c>
      <c r="S3144" s="13">
        <f t="shared" si="199"/>
        <v>42783.304849537039</v>
      </c>
      <c r="T3144" s="13">
        <f t="shared" si="198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6">
        <f t="shared" si="196"/>
        <v>0</v>
      </c>
      <c r="P3145" t="e">
        <f t="shared" si="197"/>
        <v>#DIV/0!</v>
      </c>
      <c r="Q3145" s="7" t="s">
        <v>8317</v>
      </c>
      <c r="R3145" s="7" t="s">
        <v>8318</v>
      </c>
      <c r="S3145" s="13">
        <f t="shared" si="199"/>
        <v>42808.149953703702</v>
      </c>
      <c r="T3145" s="13">
        <f t="shared" si="198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6">
        <f t="shared" si="196"/>
        <v>0.754</v>
      </c>
      <c r="P3146">
        <f t="shared" si="197"/>
        <v>251.33333333333334</v>
      </c>
      <c r="Q3146" s="7" t="s">
        <v>8317</v>
      </c>
      <c r="R3146" s="7" t="s">
        <v>8318</v>
      </c>
      <c r="S3146" s="13">
        <f t="shared" si="199"/>
        <v>42796.329942129632</v>
      </c>
      <c r="T3146" s="13">
        <f t="shared" si="198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6">
        <f t="shared" si="196"/>
        <v>0</v>
      </c>
      <c r="P3147" t="e">
        <f t="shared" si="197"/>
        <v>#DIV/0!</v>
      </c>
      <c r="Q3147" s="7" t="s">
        <v>8317</v>
      </c>
      <c r="R3147" s="7" t="s">
        <v>8318</v>
      </c>
      <c r="S3147" s="13">
        <f t="shared" si="199"/>
        <v>42761.832569444443</v>
      </c>
      <c r="T3147" s="13">
        <f t="shared" si="198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6">
        <f t="shared" si="196"/>
        <v>0.105</v>
      </c>
      <c r="P3148">
        <f t="shared" si="197"/>
        <v>437.5</v>
      </c>
      <c r="Q3148" s="7" t="s">
        <v>8317</v>
      </c>
      <c r="R3148" s="7" t="s">
        <v>8318</v>
      </c>
      <c r="S3148" s="13">
        <f t="shared" si="199"/>
        <v>42796.474143518521</v>
      </c>
      <c r="T3148" s="13">
        <f t="shared" si="198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6">
        <f t="shared" si="196"/>
        <v>1.1752499999999999</v>
      </c>
      <c r="P3149">
        <f t="shared" si="197"/>
        <v>110.35211267605634</v>
      </c>
      <c r="Q3149" s="7" t="s">
        <v>8317</v>
      </c>
      <c r="R3149" s="7" t="s">
        <v>8318</v>
      </c>
      <c r="S3149" s="13">
        <f t="shared" si="199"/>
        <v>41909.761053240734</v>
      </c>
      <c r="T3149" s="13">
        <f t="shared" si="198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6">
        <f t="shared" si="196"/>
        <v>1.3116666666666668</v>
      </c>
      <c r="P3150">
        <f t="shared" si="197"/>
        <v>41.421052631578945</v>
      </c>
      <c r="Q3150" s="7" t="s">
        <v>8317</v>
      </c>
      <c r="R3150" s="7" t="s">
        <v>8318</v>
      </c>
      <c r="S3150" s="13">
        <f t="shared" si="199"/>
        <v>41891.456990740735</v>
      </c>
      <c r="T3150" s="13">
        <f t="shared" si="198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6">
        <f t="shared" si="196"/>
        <v>1.04</v>
      </c>
      <c r="P3151">
        <f t="shared" si="197"/>
        <v>52</v>
      </c>
      <c r="Q3151" s="7" t="s">
        <v>8317</v>
      </c>
      <c r="R3151" s="7" t="s">
        <v>8318</v>
      </c>
      <c r="S3151" s="13">
        <f t="shared" si="199"/>
        <v>41225.809027777774</v>
      </c>
      <c r="T3151" s="13">
        <f t="shared" si="198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6">
        <f t="shared" si="196"/>
        <v>1.01</v>
      </c>
      <c r="P3152">
        <f t="shared" si="197"/>
        <v>33.990384615384613</v>
      </c>
      <c r="Q3152" s="7" t="s">
        <v>8317</v>
      </c>
      <c r="R3152" s="7" t="s">
        <v>8318</v>
      </c>
      <c r="S3152" s="13">
        <f t="shared" si="199"/>
        <v>40478.055590277778</v>
      </c>
      <c r="T3152" s="13">
        <f t="shared" si="198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6">
        <f t="shared" si="196"/>
        <v>1.004</v>
      </c>
      <c r="P3153">
        <f t="shared" si="197"/>
        <v>103.35294117647059</v>
      </c>
      <c r="Q3153" s="7" t="s">
        <v>8317</v>
      </c>
      <c r="R3153" s="7" t="s">
        <v>8318</v>
      </c>
      <c r="S3153" s="13">
        <f t="shared" si="199"/>
        <v>41862.631643518514</v>
      </c>
      <c r="T3153" s="13">
        <f t="shared" si="198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6">
        <f t="shared" si="196"/>
        <v>1.0595454545454546</v>
      </c>
      <c r="P3154">
        <f t="shared" si="197"/>
        <v>34.791044776119406</v>
      </c>
      <c r="Q3154" s="7" t="s">
        <v>8317</v>
      </c>
      <c r="R3154" s="7" t="s">
        <v>8318</v>
      </c>
      <c r="S3154" s="13">
        <f t="shared" si="199"/>
        <v>41550.659340277773</v>
      </c>
      <c r="T3154" s="13">
        <f t="shared" si="198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6">
        <f t="shared" si="196"/>
        <v>3.3558333333333334</v>
      </c>
      <c r="P3155">
        <f t="shared" si="197"/>
        <v>41.773858921161825</v>
      </c>
      <c r="Q3155" s="7" t="s">
        <v>8317</v>
      </c>
      <c r="R3155" s="7" t="s">
        <v>8318</v>
      </c>
      <c r="S3155" s="13">
        <f t="shared" si="199"/>
        <v>40632.946030092593</v>
      </c>
      <c r="T3155" s="13">
        <f t="shared" si="198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6">
        <f t="shared" si="196"/>
        <v>1.1292857142857142</v>
      </c>
      <c r="P3156">
        <f t="shared" si="197"/>
        <v>64.268292682926827</v>
      </c>
      <c r="Q3156" s="7" t="s">
        <v>8317</v>
      </c>
      <c r="R3156" s="7" t="s">
        <v>8318</v>
      </c>
      <c r="S3156" s="13">
        <f t="shared" si="199"/>
        <v>40970.667337962957</v>
      </c>
      <c r="T3156" s="13">
        <f t="shared" si="198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6">
        <f t="shared" si="196"/>
        <v>1.885046</v>
      </c>
      <c r="P3157">
        <f t="shared" si="197"/>
        <v>31.209370860927152</v>
      </c>
      <c r="Q3157" s="7" t="s">
        <v>8317</v>
      </c>
      <c r="R3157" s="7" t="s">
        <v>8318</v>
      </c>
      <c r="S3157" s="13">
        <f t="shared" si="199"/>
        <v>41233.290798611109</v>
      </c>
      <c r="T3157" s="13">
        <f t="shared" si="198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6">
        <f t="shared" si="196"/>
        <v>1.0181818181818181</v>
      </c>
      <c r="P3158">
        <f t="shared" si="197"/>
        <v>62.921348314606739</v>
      </c>
      <c r="Q3158" s="7" t="s">
        <v>8317</v>
      </c>
      <c r="R3158" s="7" t="s">
        <v>8318</v>
      </c>
      <c r="S3158" s="13">
        <f t="shared" si="199"/>
        <v>41026.744722222218</v>
      </c>
      <c r="T3158" s="13">
        <f t="shared" si="198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6">
        <f t="shared" si="196"/>
        <v>1.01</v>
      </c>
      <c r="P3159">
        <f t="shared" si="197"/>
        <v>98.536585365853654</v>
      </c>
      <c r="Q3159" s="7" t="s">
        <v>8317</v>
      </c>
      <c r="R3159" s="7" t="s">
        <v>8318</v>
      </c>
      <c r="S3159" s="13">
        <f t="shared" si="199"/>
        <v>41829.579918981479</v>
      </c>
      <c r="T3159" s="13">
        <f t="shared" si="198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6">
        <f t="shared" si="196"/>
        <v>1.1399999999999999</v>
      </c>
      <c r="P3160">
        <f t="shared" si="197"/>
        <v>82.608695652173907</v>
      </c>
      <c r="Q3160" s="7" t="s">
        <v>8317</v>
      </c>
      <c r="R3160" s="7" t="s">
        <v>8318</v>
      </c>
      <c r="S3160" s="13">
        <f t="shared" si="199"/>
        <v>41447.631388888891</v>
      </c>
      <c r="T3160" s="13">
        <f t="shared" si="198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6">
        <f t="shared" si="196"/>
        <v>1.3348133333333334</v>
      </c>
      <c r="P3161">
        <f t="shared" si="197"/>
        <v>38.504230769230773</v>
      </c>
      <c r="Q3161" s="7" t="s">
        <v>8317</v>
      </c>
      <c r="R3161" s="7" t="s">
        <v>8318</v>
      </c>
      <c r="S3161" s="13">
        <f t="shared" si="199"/>
        <v>40883.858344907407</v>
      </c>
      <c r="T3161" s="13">
        <f t="shared" si="198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6">
        <f t="shared" si="196"/>
        <v>1.0153333333333334</v>
      </c>
      <c r="P3162">
        <f t="shared" si="197"/>
        <v>80.15789473684211</v>
      </c>
      <c r="Q3162" s="7" t="s">
        <v>8317</v>
      </c>
      <c r="R3162" s="7" t="s">
        <v>8318</v>
      </c>
      <c r="S3162" s="13">
        <f t="shared" si="199"/>
        <v>41841.056562499994</v>
      </c>
      <c r="T3162" s="13">
        <f t="shared" si="198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6">
        <f t="shared" si="196"/>
        <v>1.0509999999999999</v>
      </c>
      <c r="P3163">
        <f t="shared" si="197"/>
        <v>28.405405405405407</v>
      </c>
      <c r="Q3163" s="7" t="s">
        <v>8317</v>
      </c>
      <c r="R3163" s="7" t="s">
        <v>8318</v>
      </c>
      <c r="S3163" s="13">
        <f t="shared" si="199"/>
        <v>41897.327800925923</v>
      </c>
      <c r="T3163" s="13">
        <f t="shared" si="198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6">
        <f t="shared" si="196"/>
        <v>1.2715000000000001</v>
      </c>
      <c r="P3164">
        <f t="shared" si="197"/>
        <v>80.730158730158735</v>
      </c>
      <c r="Q3164" s="7" t="s">
        <v>8317</v>
      </c>
      <c r="R3164" s="7" t="s">
        <v>8318</v>
      </c>
      <c r="S3164" s="13">
        <f t="shared" si="199"/>
        <v>41799.47756944444</v>
      </c>
      <c r="T3164" s="13">
        <f t="shared" si="198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6">
        <f t="shared" si="196"/>
        <v>1.1115384615384616</v>
      </c>
      <c r="P3165">
        <f t="shared" si="197"/>
        <v>200.69444444444446</v>
      </c>
      <c r="Q3165" s="7" t="s">
        <v>8317</v>
      </c>
      <c r="R3165" s="7" t="s">
        <v>8318</v>
      </c>
      <c r="S3165" s="13">
        <f t="shared" si="199"/>
        <v>41775.545428240737</v>
      </c>
      <c r="T3165" s="13">
        <f t="shared" si="198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6">
        <f t="shared" si="196"/>
        <v>1.0676000000000001</v>
      </c>
      <c r="P3166">
        <f t="shared" si="197"/>
        <v>37.591549295774648</v>
      </c>
      <c r="Q3166" s="7" t="s">
        <v>8317</v>
      </c>
      <c r="R3166" s="7" t="s">
        <v>8318</v>
      </c>
      <c r="S3166" s="13">
        <f t="shared" si="199"/>
        <v>41766.597395833327</v>
      </c>
      <c r="T3166" s="13">
        <f t="shared" si="198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6">
        <f t="shared" si="196"/>
        <v>1.6266666666666667</v>
      </c>
      <c r="P3167">
        <f t="shared" si="197"/>
        <v>58.095238095238095</v>
      </c>
      <c r="Q3167" s="7" t="s">
        <v>8317</v>
      </c>
      <c r="R3167" s="7" t="s">
        <v>8318</v>
      </c>
      <c r="S3167" s="13">
        <f t="shared" si="199"/>
        <v>40643.950925925921</v>
      </c>
      <c r="T3167" s="13">
        <f t="shared" si="198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6">
        <f t="shared" si="196"/>
        <v>1.6022808571428573</v>
      </c>
      <c r="P3168">
        <f t="shared" si="197"/>
        <v>60.300892473118282</v>
      </c>
      <c r="Q3168" s="7" t="s">
        <v>8317</v>
      </c>
      <c r="R3168" s="7" t="s">
        <v>8318</v>
      </c>
      <c r="S3168" s="13">
        <f t="shared" si="199"/>
        <v>41940.483252314814</v>
      </c>
      <c r="T3168" s="13">
        <f t="shared" si="198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6">
        <f t="shared" si="196"/>
        <v>1.1616666666666666</v>
      </c>
      <c r="P3169">
        <f t="shared" si="197"/>
        <v>63.363636363636367</v>
      </c>
      <c r="Q3169" s="7" t="s">
        <v>8317</v>
      </c>
      <c r="R3169" s="7" t="s">
        <v>8318</v>
      </c>
      <c r="S3169" s="13">
        <f t="shared" si="199"/>
        <v>41838.967372685183</v>
      </c>
      <c r="T3169" s="13">
        <f t="shared" si="198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6">
        <f t="shared" si="196"/>
        <v>1.242</v>
      </c>
      <c r="P3170">
        <f t="shared" si="197"/>
        <v>50.901639344262293</v>
      </c>
      <c r="Q3170" s="7" t="s">
        <v>8317</v>
      </c>
      <c r="R3170" s="7" t="s">
        <v>8318</v>
      </c>
      <c r="S3170" s="13">
        <f t="shared" si="199"/>
        <v>41771.897604166668</v>
      </c>
      <c r="T3170" s="13">
        <f t="shared" si="198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6">
        <f t="shared" si="196"/>
        <v>1.030125</v>
      </c>
      <c r="P3171">
        <f t="shared" si="197"/>
        <v>100.5</v>
      </c>
      <c r="Q3171" s="7" t="s">
        <v>8317</v>
      </c>
      <c r="R3171" s="7" t="s">
        <v>8318</v>
      </c>
      <c r="S3171" s="13">
        <f t="shared" si="199"/>
        <v>41591.529641203699</v>
      </c>
      <c r="T3171" s="13">
        <f t="shared" si="198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6">
        <f t="shared" si="196"/>
        <v>1.1225000000000001</v>
      </c>
      <c r="P3172">
        <f t="shared" si="197"/>
        <v>31.619718309859156</v>
      </c>
      <c r="Q3172" s="7" t="s">
        <v>8317</v>
      </c>
      <c r="R3172" s="7" t="s">
        <v>8318</v>
      </c>
      <c r="S3172" s="13">
        <f t="shared" si="199"/>
        <v>41788.872037037036</v>
      </c>
      <c r="T3172" s="13">
        <f t="shared" si="198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6">
        <f t="shared" si="196"/>
        <v>1.0881428571428571</v>
      </c>
      <c r="P3173">
        <f t="shared" si="197"/>
        <v>65.102564102564102</v>
      </c>
      <c r="Q3173" s="7" t="s">
        <v>8317</v>
      </c>
      <c r="R3173" s="7" t="s">
        <v>8318</v>
      </c>
      <c r="S3173" s="13">
        <f t="shared" si="199"/>
        <v>42466.399976851848</v>
      </c>
      <c r="T3173" s="13">
        <f t="shared" si="198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6">
        <f t="shared" si="196"/>
        <v>1.1499999999999999</v>
      </c>
      <c r="P3174">
        <f t="shared" si="197"/>
        <v>79.310344827586206</v>
      </c>
      <c r="Q3174" s="7" t="s">
        <v>8317</v>
      </c>
      <c r="R3174" s="7" t="s">
        <v>8318</v>
      </c>
      <c r="S3174" s="13">
        <f t="shared" si="199"/>
        <v>40923.521620370368</v>
      </c>
      <c r="T3174" s="13">
        <f t="shared" si="198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6">
        <f t="shared" si="196"/>
        <v>1.03</v>
      </c>
      <c r="P3175">
        <f t="shared" si="197"/>
        <v>139.18918918918919</v>
      </c>
      <c r="Q3175" s="7" t="s">
        <v>8317</v>
      </c>
      <c r="R3175" s="7" t="s">
        <v>8318</v>
      </c>
      <c r="S3175" s="13">
        <f t="shared" si="199"/>
        <v>41878.670046296298</v>
      </c>
      <c r="T3175" s="13">
        <f t="shared" si="198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6">
        <f t="shared" si="196"/>
        <v>1.0113333333333334</v>
      </c>
      <c r="P3176">
        <f t="shared" si="197"/>
        <v>131.91304347826087</v>
      </c>
      <c r="Q3176" s="7" t="s">
        <v>8317</v>
      </c>
      <c r="R3176" s="7" t="s">
        <v>8318</v>
      </c>
      <c r="S3176" s="13">
        <f t="shared" si="199"/>
        <v>41862.656342592592</v>
      </c>
      <c r="T3176" s="13">
        <f t="shared" si="198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6">
        <f t="shared" si="196"/>
        <v>1.0955999999999999</v>
      </c>
      <c r="P3177">
        <f t="shared" si="197"/>
        <v>91.3</v>
      </c>
      <c r="Q3177" s="7" t="s">
        <v>8317</v>
      </c>
      <c r="R3177" s="7" t="s">
        <v>8318</v>
      </c>
      <c r="S3177" s="13">
        <f t="shared" si="199"/>
        <v>40531.678553240738</v>
      </c>
      <c r="T3177" s="13">
        <f t="shared" si="198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6">
        <f t="shared" si="196"/>
        <v>1.148421052631579</v>
      </c>
      <c r="P3178">
        <f t="shared" si="197"/>
        <v>39.672727272727272</v>
      </c>
      <c r="Q3178" s="7" t="s">
        <v>8317</v>
      </c>
      <c r="R3178" s="7" t="s">
        <v>8318</v>
      </c>
      <c r="S3178" s="13">
        <f t="shared" si="199"/>
        <v>41477.722581018512</v>
      </c>
      <c r="T3178" s="13">
        <f t="shared" si="198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6">
        <f t="shared" si="196"/>
        <v>1.1739999999999999</v>
      </c>
      <c r="P3179">
        <f t="shared" si="197"/>
        <v>57.549019607843135</v>
      </c>
      <c r="Q3179" s="7" t="s">
        <v>8317</v>
      </c>
      <c r="R3179" s="7" t="s">
        <v>8318</v>
      </c>
      <c r="S3179" s="13">
        <f t="shared" si="199"/>
        <v>41781.458437499998</v>
      </c>
      <c r="T3179" s="13">
        <f t="shared" si="198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6">
        <f t="shared" si="196"/>
        <v>1.7173333333333334</v>
      </c>
      <c r="P3180">
        <f t="shared" si="197"/>
        <v>33.025641025641029</v>
      </c>
      <c r="Q3180" s="7" t="s">
        <v>8317</v>
      </c>
      <c r="R3180" s="7" t="s">
        <v>8318</v>
      </c>
      <c r="S3180" s="13">
        <f t="shared" si="199"/>
        <v>41806.396701388883</v>
      </c>
      <c r="T3180" s="13">
        <f t="shared" si="198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6">
        <f t="shared" si="196"/>
        <v>1.1416238095238094</v>
      </c>
      <c r="P3181">
        <f t="shared" si="197"/>
        <v>77.335806451612896</v>
      </c>
      <c r="Q3181" s="7" t="s">
        <v>8317</v>
      </c>
      <c r="R3181" s="7" t="s">
        <v>8318</v>
      </c>
      <c r="S3181" s="13">
        <f t="shared" si="199"/>
        <v>41375.49387731481</v>
      </c>
      <c r="T3181" s="13">
        <f t="shared" si="198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6">
        <f t="shared" si="196"/>
        <v>1.1975</v>
      </c>
      <c r="P3182">
        <f t="shared" si="197"/>
        <v>31.933333333333334</v>
      </c>
      <c r="Q3182" s="7" t="s">
        <v>8317</v>
      </c>
      <c r="R3182" s="7" t="s">
        <v>8318</v>
      </c>
      <c r="S3182" s="13">
        <f t="shared" si="199"/>
        <v>41780.204270833332</v>
      </c>
      <c r="T3182" s="13">
        <f t="shared" si="198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6">
        <f t="shared" si="196"/>
        <v>1.0900000000000001</v>
      </c>
      <c r="P3183">
        <f t="shared" si="197"/>
        <v>36.333333333333336</v>
      </c>
      <c r="Q3183" s="7" t="s">
        <v>8317</v>
      </c>
      <c r="R3183" s="7" t="s">
        <v>8318</v>
      </c>
      <c r="S3183" s="13">
        <f t="shared" si="199"/>
        <v>41779.101701388885</v>
      </c>
      <c r="T3183" s="13">
        <f t="shared" si="198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6">
        <f t="shared" si="196"/>
        <v>1.0088571428571429</v>
      </c>
      <c r="P3184">
        <f t="shared" si="197"/>
        <v>46.768211920529801</v>
      </c>
      <c r="Q3184" s="7" t="s">
        <v>8317</v>
      </c>
      <c r="R3184" s="7" t="s">
        <v>8318</v>
      </c>
      <c r="S3184" s="13">
        <f t="shared" si="199"/>
        <v>40883.740983796291</v>
      </c>
      <c r="T3184" s="13">
        <f t="shared" si="198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6">
        <f t="shared" si="196"/>
        <v>1.0900000000000001</v>
      </c>
      <c r="P3185">
        <f t="shared" si="197"/>
        <v>40.073529411764703</v>
      </c>
      <c r="Q3185" s="7" t="s">
        <v>8317</v>
      </c>
      <c r="R3185" s="7" t="s">
        <v>8318</v>
      </c>
      <c r="S3185" s="13">
        <f t="shared" si="199"/>
        <v>41491.586446759255</v>
      </c>
      <c r="T3185" s="13">
        <f t="shared" si="198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6">
        <f t="shared" si="196"/>
        <v>1.0720930232558139</v>
      </c>
      <c r="P3186">
        <f t="shared" si="197"/>
        <v>100.21739130434783</v>
      </c>
      <c r="Q3186" s="7" t="s">
        <v>8317</v>
      </c>
      <c r="R3186" s="7" t="s">
        <v>8318</v>
      </c>
      <c r="S3186" s="13">
        <f t="shared" si="199"/>
        <v>41791.785081018512</v>
      </c>
      <c r="T3186" s="13">
        <f t="shared" si="198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6">
        <f t="shared" si="196"/>
        <v>1</v>
      </c>
      <c r="P3187">
        <f t="shared" si="197"/>
        <v>41.666666666666664</v>
      </c>
      <c r="Q3187" s="7" t="s">
        <v>8317</v>
      </c>
      <c r="R3187" s="7" t="s">
        <v>8318</v>
      </c>
      <c r="S3187" s="13">
        <f t="shared" si="199"/>
        <v>41829.768993055557</v>
      </c>
      <c r="T3187" s="13">
        <f t="shared" si="198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6">
        <f t="shared" si="196"/>
        <v>1.0218750000000001</v>
      </c>
      <c r="P3188">
        <f t="shared" si="197"/>
        <v>46.714285714285715</v>
      </c>
      <c r="Q3188" s="7" t="s">
        <v>8317</v>
      </c>
      <c r="R3188" s="7" t="s">
        <v>8318</v>
      </c>
      <c r="S3188" s="13">
        <f t="shared" si="199"/>
        <v>41868.715717592589</v>
      </c>
      <c r="T3188" s="13">
        <f t="shared" si="198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6">
        <f t="shared" si="196"/>
        <v>1.1629333333333334</v>
      </c>
      <c r="P3189">
        <f t="shared" si="197"/>
        <v>71.491803278688522</v>
      </c>
      <c r="Q3189" s="7" t="s">
        <v>8317</v>
      </c>
      <c r="R3189" s="7" t="s">
        <v>8318</v>
      </c>
      <c r="S3189" s="13">
        <f t="shared" si="199"/>
        <v>41835.458020833328</v>
      </c>
      <c r="T3189" s="13">
        <f t="shared" si="198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6">
        <f t="shared" si="196"/>
        <v>0.65</v>
      </c>
      <c r="P3190">
        <f t="shared" si="197"/>
        <v>14.444444444444445</v>
      </c>
      <c r="Q3190" s="7" t="s">
        <v>8317</v>
      </c>
      <c r="R3190" s="7" t="s">
        <v>8359</v>
      </c>
      <c r="S3190" s="13">
        <f t="shared" si="199"/>
        <v>42144.207199074073</v>
      </c>
      <c r="T3190" s="13">
        <f t="shared" si="198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6">
        <f t="shared" si="196"/>
        <v>0.12327272727272727</v>
      </c>
      <c r="P3191">
        <f t="shared" si="197"/>
        <v>356.84210526315792</v>
      </c>
      <c r="Q3191" s="7" t="s">
        <v>8317</v>
      </c>
      <c r="R3191" s="7" t="s">
        <v>8359</v>
      </c>
      <c r="S3191" s="13">
        <f t="shared" si="199"/>
        <v>42118.138101851851</v>
      </c>
      <c r="T3191" s="13">
        <f t="shared" si="198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6">
        <f t="shared" si="196"/>
        <v>0</v>
      </c>
      <c r="P3192" t="e">
        <f t="shared" si="197"/>
        <v>#DIV/0!</v>
      </c>
      <c r="Q3192" s="7" t="s">
        <v>8317</v>
      </c>
      <c r="R3192" s="7" t="s">
        <v>8359</v>
      </c>
      <c r="S3192" s="13">
        <f t="shared" si="199"/>
        <v>42682.942997685182</v>
      </c>
      <c r="T3192" s="13">
        <f t="shared" si="198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6">
        <f t="shared" si="196"/>
        <v>4.0266666666666666E-2</v>
      </c>
      <c r="P3193">
        <f t="shared" si="197"/>
        <v>37.75</v>
      </c>
      <c r="Q3193" s="7" t="s">
        <v>8317</v>
      </c>
      <c r="R3193" s="7" t="s">
        <v>8359</v>
      </c>
      <c r="S3193" s="13">
        <f t="shared" si="199"/>
        <v>42538.547094907401</v>
      </c>
      <c r="T3193" s="13">
        <f t="shared" si="198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6">
        <f t="shared" si="196"/>
        <v>1.0200000000000001E-2</v>
      </c>
      <c r="P3194">
        <f t="shared" si="197"/>
        <v>12.75</v>
      </c>
      <c r="Q3194" s="7" t="s">
        <v>8317</v>
      </c>
      <c r="R3194" s="7" t="s">
        <v>8359</v>
      </c>
      <c r="S3194" s="13">
        <f t="shared" si="199"/>
        <v>42018.732164351844</v>
      </c>
      <c r="T3194" s="13">
        <f t="shared" si="198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6">
        <f t="shared" si="196"/>
        <v>0.1174</v>
      </c>
      <c r="P3195">
        <f t="shared" si="197"/>
        <v>24.458333333333332</v>
      </c>
      <c r="Q3195" s="7" t="s">
        <v>8317</v>
      </c>
      <c r="R3195" s="7" t="s">
        <v>8359</v>
      </c>
      <c r="S3195" s="13">
        <f t="shared" si="199"/>
        <v>42010.759907407402</v>
      </c>
      <c r="T3195" s="13">
        <f t="shared" si="198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6">
        <f t="shared" si="196"/>
        <v>0</v>
      </c>
      <c r="P3196" t="e">
        <f t="shared" si="197"/>
        <v>#DIV/0!</v>
      </c>
      <c r="Q3196" s="7" t="s">
        <v>8317</v>
      </c>
      <c r="R3196" s="7" t="s">
        <v>8359</v>
      </c>
      <c r="S3196" s="13">
        <f t="shared" si="199"/>
        <v>42181.854143518511</v>
      </c>
      <c r="T3196" s="13">
        <f t="shared" si="198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6">
        <f t="shared" si="196"/>
        <v>0.59142857142857141</v>
      </c>
      <c r="P3197">
        <f t="shared" si="197"/>
        <v>53.07692307692308</v>
      </c>
      <c r="Q3197" s="7" t="s">
        <v>8317</v>
      </c>
      <c r="R3197" s="7" t="s">
        <v>8359</v>
      </c>
      <c r="S3197" s="13">
        <f t="shared" si="199"/>
        <v>42017.385902777773</v>
      </c>
      <c r="T3197" s="13">
        <f t="shared" si="198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6">
        <f t="shared" si="196"/>
        <v>5.9999999999999995E-4</v>
      </c>
      <c r="P3198">
        <f t="shared" si="197"/>
        <v>300</v>
      </c>
      <c r="Q3198" s="7" t="s">
        <v>8317</v>
      </c>
      <c r="R3198" s="7" t="s">
        <v>8359</v>
      </c>
      <c r="S3198" s="13">
        <f t="shared" si="199"/>
        <v>42157.389756944445</v>
      </c>
      <c r="T3198" s="13">
        <f t="shared" si="198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6">
        <f t="shared" si="196"/>
        <v>0.1145</v>
      </c>
      <c r="P3199">
        <f t="shared" si="197"/>
        <v>286.25</v>
      </c>
      <c r="Q3199" s="7" t="s">
        <v>8317</v>
      </c>
      <c r="R3199" s="7" t="s">
        <v>8359</v>
      </c>
      <c r="S3199" s="13">
        <f t="shared" si="199"/>
        <v>42009.28493055555</v>
      </c>
      <c r="T3199" s="13">
        <f t="shared" si="198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6">
        <f t="shared" si="196"/>
        <v>3.6666666666666666E-3</v>
      </c>
      <c r="P3200">
        <f t="shared" si="197"/>
        <v>36.666666666666664</v>
      </c>
      <c r="Q3200" s="7" t="s">
        <v>8317</v>
      </c>
      <c r="R3200" s="7" t="s">
        <v>8359</v>
      </c>
      <c r="S3200" s="13">
        <f t="shared" si="199"/>
        <v>42013.216168981475</v>
      </c>
      <c r="T3200" s="13">
        <f t="shared" si="198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6">
        <f t="shared" si="196"/>
        <v>0.52159999999999995</v>
      </c>
      <c r="P3201">
        <f t="shared" si="197"/>
        <v>49.20754716981132</v>
      </c>
      <c r="Q3201" s="7" t="s">
        <v>8317</v>
      </c>
      <c r="R3201" s="7" t="s">
        <v>8359</v>
      </c>
      <c r="S3201" s="13">
        <f t="shared" si="199"/>
        <v>41858.553449074076</v>
      </c>
      <c r="T3201" s="13">
        <f t="shared" si="198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6">
        <f t="shared" ref="O3202:O3265" si="200">E3202/D3202</f>
        <v>2.0000000000000002E-5</v>
      </c>
      <c r="P3202">
        <f t="shared" ref="P3202:P3265" si="201">E3202/L3202</f>
        <v>1</v>
      </c>
      <c r="Q3202" s="7" t="s">
        <v>8317</v>
      </c>
      <c r="R3202" s="7" t="s">
        <v>8359</v>
      </c>
      <c r="S3202" s="13">
        <f t="shared" si="199"/>
        <v>42460.112280092588</v>
      </c>
      <c r="T3202" s="13">
        <f t="shared" ref="T3202:T3265" si="202">(I3202/86400)+25569+(-5/24)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6">
        <f t="shared" si="200"/>
        <v>1.2500000000000001E-2</v>
      </c>
      <c r="P3203">
        <f t="shared" si="201"/>
        <v>12.5</v>
      </c>
      <c r="Q3203" s="7" t="s">
        <v>8317</v>
      </c>
      <c r="R3203" s="7" t="s">
        <v>8359</v>
      </c>
      <c r="S3203" s="13">
        <f t="shared" ref="S3203:S3266" si="203">(J3203/86400)+25569+(-5/24)</f>
        <v>41861.558761574073</v>
      </c>
      <c r="T3203" s="13">
        <f t="shared" si="202"/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6">
        <f t="shared" si="200"/>
        <v>0.54520000000000002</v>
      </c>
      <c r="P3204">
        <f t="shared" si="201"/>
        <v>109.04</v>
      </c>
      <c r="Q3204" s="7" t="s">
        <v>8317</v>
      </c>
      <c r="R3204" s="7" t="s">
        <v>8359</v>
      </c>
      <c r="S3204" s="13">
        <f t="shared" si="203"/>
        <v>42293.645208333335</v>
      </c>
      <c r="T3204" s="13">
        <f t="shared" si="202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6">
        <f t="shared" si="200"/>
        <v>0.25</v>
      </c>
      <c r="P3205">
        <f t="shared" si="201"/>
        <v>41.666666666666664</v>
      </c>
      <c r="Q3205" s="7" t="s">
        <v>8317</v>
      </c>
      <c r="R3205" s="7" t="s">
        <v>8359</v>
      </c>
      <c r="S3205" s="13">
        <f t="shared" si="203"/>
        <v>42242.780347222222</v>
      </c>
      <c r="T3205" s="13">
        <f t="shared" si="202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6">
        <f t="shared" si="200"/>
        <v>0</v>
      </c>
      <c r="P3206" t="e">
        <f t="shared" si="201"/>
        <v>#DIV/0!</v>
      </c>
      <c r="Q3206" s="7" t="s">
        <v>8317</v>
      </c>
      <c r="R3206" s="7" t="s">
        <v>8359</v>
      </c>
      <c r="S3206" s="13">
        <f t="shared" si="203"/>
        <v>42172.477766203701</v>
      </c>
      <c r="T3206" s="13">
        <f t="shared" si="202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6">
        <f t="shared" si="200"/>
        <v>3.4125000000000003E-2</v>
      </c>
      <c r="P3207">
        <f t="shared" si="201"/>
        <v>22.75</v>
      </c>
      <c r="Q3207" s="7" t="s">
        <v>8317</v>
      </c>
      <c r="R3207" s="7" t="s">
        <v>8359</v>
      </c>
      <c r="S3207" s="13">
        <f t="shared" si="203"/>
        <v>42095.166342592587</v>
      </c>
      <c r="T3207" s="13">
        <f t="shared" si="202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6">
        <f t="shared" si="200"/>
        <v>0</v>
      </c>
      <c r="P3208" t="e">
        <f t="shared" si="201"/>
        <v>#DIV/0!</v>
      </c>
      <c r="Q3208" s="7" t="s">
        <v>8317</v>
      </c>
      <c r="R3208" s="7" t="s">
        <v>8359</v>
      </c>
      <c r="S3208" s="13">
        <f t="shared" si="203"/>
        <v>42236.067719907405</v>
      </c>
      <c r="T3208" s="13">
        <f t="shared" si="202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6">
        <f t="shared" si="200"/>
        <v>0.46363636363636362</v>
      </c>
      <c r="P3209">
        <f t="shared" si="201"/>
        <v>70.833333333333329</v>
      </c>
      <c r="Q3209" s="7" t="s">
        <v>8317</v>
      </c>
      <c r="R3209" s="7" t="s">
        <v>8359</v>
      </c>
      <c r="S3209" s="13">
        <f t="shared" si="203"/>
        <v>42057.069525462961</v>
      </c>
      <c r="T3209" s="13">
        <f t="shared" si="202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6">
        <f t="shared" si="200"/>
        <v>1.0349999999999999</v>
      </c>
      <c r="P3210">
        <f t="shared" si="201"/>
        <v>63.109756097560975</v>
      </c>
      <c r="Q3210" s="7" t="s">
        <v>8317</v>
      </c>
      <c r="R3210" s="7" t="s">
        <v>8318</v>
      </c>
      <c r="S3210" s="13">
        <f t="shared" si="203"/>
        <v>41827.396724537037</v>
      </c>
      <c r="T3210" s="13">
        <f t="shared" si="202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6">
        <f t="shared" si="200"/>
        <v>1.1932315789473684</v>
      </c>
      <c r="P3211">
        <f t="shared" si="201"/>
        <v>50.157964601769912</v>
      </c>
      <c r="Q3211" s="7" t="s">
        <v>8317</v>
      </c>
      <c r="R3211" s="7" t="s">
        <v>8318</v>
      </c>
      <c r="S3211" s="13">
        <f t="shared" si="203"/>
        <v>41778.42891203703</v>
      </c>
      <c r="T3211" s="13">
        <f t="shared" si="202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6">
        <f t="shared" si="200"/>
        <v>1.2576666666666667</v>
      </c>
      <c r="P3212">
        <f t="shared" si="201"/>
        <v>62.883333333333333</v>
      </c>
      <c r="Q3212" s="7" t="s">
        <v>8317</v>
      </c>
      <c r="R3212" s="7" t="s">
        <v>8318</v>
      </c>
      <c r="S3212" s="13">
        <f t="shared" si="203"/>
        <v>41013.728229166663</v>
      </c>
      <c r="T3212" s="13">
        <f t="shared" si="202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6">
        <f t="shared" si="200"/>
        <v>1.1974347826086957</v>
      </c>
      <c r="P3213">
        <f t="shared" si="201"/>
        <v>85.531055900621112</v>
      </c>
      <c r="Q3213" s="7" t="s">
        <v>8317</v>
      </c>
      <c r="R3213" s="7" t="s">
        <v>8318</v>
      </c>
      <c r="S3213" s="13">
        <f t="shared" si="203"/>
        <v>41834.378240740734</v>
      </c>
      <c r="T3213" s="13">
        <f t="shared" si="202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6">
        <f t="shared" si="200"/>
        <v>1.2625</v>
      </c>
      <c r="P3214">
        <f t="shared" si="201"/>
        <v>53.723404255319146</v>
      </c>
      <c r="Q3214" s="7" t="s">
        <v>8317</v>
      </c>
      <c r="R3214" s="7" t="s">
        <v>8318</v>
      </c>
      <c r="S3214" s="13">
        <f t="shared" si="203"/>
        <v>41829.587395833332</v>
      </c>
      <c r="T3214" s="13">
        <f t="shared" si="202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6">
        <f t="shared" si="200"/>
        <v>1.0011666666666668</v>
      </c>
      <c r="P3215">
        <f t="shared" si="201"/>
        <v>127.80851063829788</v>
      </c>
      <c r="Q3215" s="7" t="s">
        <v>8317</v>
      </c>
      <c r="R3215" s="7" t="s">
        <v>8318</v>
      </c>
      <c r="S3215" s="13">
        <f t="shared" si="203"/>
        <v>42171.555081018516</v>
      </c>
      <c r="T3215" s="13">
        <f t="shared" si="202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6">
        <f t="shared" si="200"/>
        <v>1.0213333333333334</v>
      </c>
      <c r="P3216">
        <f t="shared" si="201"/>
        <v>106.57391304347826</v>
      </c>
      <c r="Q3216" s="7" t="s">
        <v>8317</v>
      </c>
      <c r="R3216" s="7" t="s">
        <v>8318</v>
      </c>
      <c r="S3216" s="13">
        <f t="shared" si="203"/>
        <v>42337.584178240737</v>
      </c>
      <c r="T3216" s="13">
        <f t="shared" si="202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6">
        <f t="shared" si="200"/>
        <v>1.0035142857142858</v>
      </c>
      <c r="P3217">
        <f t="shared" si="201"/>
        <v>262.11194029850748</v>
      </c>
      <c r="Q3217" s="7" t="s">
        <v>8317</v>
      </c>
      <c r="R3217" s="7" t="s">
        <v>8318</v>
      </c>
      <c r="S3217" s="13">
        <f t="shared" si="203"/>
        <v>42219.456840277773</v>
      </c>
      <c r="T3217" s="13">
        <f t="shared" si="202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6">
        <f t="shared" si="200"/>
        <v>1.0004999999999999</v>
      </c>
      <c r="P3218">
        <f t="shared" si="201"/>
        <v>57.171428571428571</v>
      </c>
      <c r="Q3218" s="7" t="s">
        <v>8317</v>
      </c>
      <c r="R3218" s="7" t="s">
        <v>8318</v>
      </c>
      <c r="S3218" s="13">
        <f t="shared" si="203"/>
        <v>42165.254293981481</v>
      </c>
      <c r="T3218" s="13">
        <f t="shared" si="202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6">
        <f t="shared" si="200"/>
        <v>1.1602222222222223</v>
      </c>
      <c r="P3219">
        <f t="shared" si="201"/>
        <v>50.20192307692308</v>
      </c>
      <c r="Q3219" s="7" t="s">
        <v>8317</v>
      </c>
      <c r="R3219" s="7" t="s">
        <v>8318</v>
      </c>
      <c r="S3219" s="13">
        <f t="shared" si="203"/>
        <v>42648.337777777771</v>
      </c>
      <c r="T3219" s="13">
        <f t="shared" si="202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6">
        <f t="shared" si="200"/>
        <v>1.0209999999999999</v>
      </c>
      <c r="P3220">
        <f t="shared" si="201"/>
        <v>66.586956521739125</v>
      </c>
      <c r="Q3220" s="7" t="s">
        <v>8317</v>
      </c>
      <c r="R3220" s="7" t="s">
        <v>8318</v>
      </c>
      <c r="S3220" s="13">
        <f t="shared" si="203"/>
        <v>41970.793819444443</v>
      </c>
      <c r="T3220" s="13">
        <f t="shared" si="202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6">
        <f t="shared" si="200"/>
        <v>1.0011000000000001</v>
      </c>
      <c r="P3221">
        <f t="shared" si="201"/>
        <v>168.25210084033614</v>
      </c>
      <c r="Q3221" s="7" t="s">
        <v>8317</v>
      </c>
      <c r="R3221" s="7" t="s">
        <v>8318</v>
      </c>
      <c r="S3221" s="13">
        <f t="shared" si="203"/>
        <v>42050.77484953704</v>
      </c>
      <c r="T3221" s="13">
        <f t="shared" si="202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6">
        <f t="shared" si="200"/>
        <v>1.0084</v>
      </c>
      <c r="P3222">
        <f t="shared" si="201"/>
        <v>256.37288135593218</v>
      </c>
      <c r="Q3222" s="7" t="s">
        <v>8317</v>
      </c>
      <c r="R3222" s="7" t="s">
        <v>8318</v>
      </c>
      <c r="S3222" s="13">
        <f t="shared" si="203"/>
        <v>42772.625046296293</v>
      </c>
      <c r="T3222" s="13">
        <f t="shared" si="202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6">
        <f t="shared" si="200"/>
        <v>1.0342499999999999</v>
      </c>
      <c r="P3223">
        <f t="shared" si="201"/>
        <v>36.610619469026545</v>
      </c>
      <c r="Q3223" s="7" t="s">
        <v>8317</v>
      </c>
      <c r="R3223" s="7" t="s">
        <v>8318</v>
      </c>
      <c r="S3223" s="13">
        <f t="shared" si="203"/>
        <v>42155.488460648143</v>
      </c>
      <c r="T3223" s="13">
        <f t="shared" si="202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6">
        <f t="shared" si="200"/>
        <v>1.248</v>
      </c>
      <c r="P3224">
        <f t="shared" si="201"/>
        <v>37.142857142857146</v>
      </c>
      <c r="Q3224" s="7" t="s">
        <v>8317</v>
      </c>
      <c r="R3224" s="7" t="s">
        <v>8318</v>
      </c>
      <c r="S3224" s="13">
        <f t="shared" si="203"/>
        <v>42270.373807870368</v>
      </c>
      <c r="T3224" s="13">
        <f t="shared" si="202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6">
        <f t="shared" si="200"/>
        <v>1.0951612903225807</v>
      </c>
      <c r="P3225">
        <f t="shared" si="201"/>
        <v>45.878378378378379</v>
      </c>
      <c r="Q3225" s="7" t="s">
        <v>8317</v>
      </c>
      <c r="R3225" s="7" t="s">
        <v>8318</v>
      </c>
      <c r="S3225" s="13">
        <f t="shared" si="203"/>
        <v>42206.627037037033</v>
      </c>
      <c r="T3225" s="13">
        <f t="shared" si="202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6">
        <f t="shared" si="200"/>
        <v>1.0203333333333333</v>
      </c>
      <c r="P3226">
        <f t="shared" si="201"/>
        <v>141.71296296296296</v>
      </c>
      <c r="Q3226" s="7" t="s">
        <v>8317</v>
      </c>
      <c r="R3226" s="7" t="s">
        <v>8318</v>
      </c>
      <c r="S3226" s="13">
        <f t="shared" si="203"/>
        <v>42697.642511574071</v>
      </c>
      <c r="T3226" s="13">
        <f t="shared" si="202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6">
        <f t="shared" si="200"/>
        <v>1.0235000000000001</v>
      </c>
      <c r="P3227">
        <f t="shared" si="201"/>
        <v>52.487179487179489</v>
      </c>
      <c r="Q3227" s="7" t="s">
        <v>8317</v>
      </c>
      <c r="R3227" s="7" t="s">
        <v>8318</v>
      </c>
      <c r="S3227" s="13">
        <f t="shared" si="203"/>
        <v>42503.351134259261</v>
      </c>
      <c r="T3227" s="13">
        <f t="shared" si="202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6">
        <f t="shared" si="200"/>
        <v>1.0416666666666667</v>
      </c>
      <c r="P3228">
        <f t="shared" si="201"/>
        <v>59.523809523809526</v>
      </c>
      <c r="Q3228" s="7" t="s">
        <v>8317</v>
      </c>
      <c r="R3228" s="7" t="s">
        <v>8318</v>
      </c>
      <c r="S3228" s="13">
        <f t="shared" si="203"/>
        <v>42277.375138888885</v>
      </c>
      <c r="T3228" s="13">
        <f t="shared" si="202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6">
        <f t="shared" si="200"/>
        <v>1.25</v>
      </c>
      <c r="P3229">
        <f t="shared" si="201"/>
        <v>50</v>
      </c>
      <c r="Q3229" s="7" t="s">
        <v>8317</v>
      </c>
      <c r="R3229" s="7" t="s">
        <v>8318</v>
      </c>
      <c r="S3229" s="13">
        <f t="shared" si="203"/>
        <v>42722.674027777779</v>
      </c>
      <c r="T3229" s="13">
        <f t="shared" si="202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6">
        <f t="shared" si="200"/>
        <v>1.0234285714285714</v>
      </c>
      <c r="P3230">
        <f t="shared" si="201"/>
        <v>193.62162162162161</v>
      </c>
      <c r="Q3230" s="7" t="s">
        <v>8317</v>
      </c>
      <c r="R3230" s="7" t="s">
        <v>8318</v>
      </c>
      <c r="S3230" s="13">
        <f t="shared" si="203"/>
        <v>42323.500972222224</v>
      </c>
      <c r="T3230" s="13">
        <f t="shared" si="202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6">
        <f t="shared" si="200"/>
        <v>1.0786500000000001</v>
      </c>
      <c r="P3231">
        <f t="shared" si="201"/>
        <v>106.79702970297029</v>
      </c>
      <c r="Q3231" s="7" t="s">
        <v>8317</v>
      </c>
      <c r="R3231" s="7" t="s">
        <v>8318</v>
      </c>
      <c r="S3231" s="13">
        <f t="shared" si="203"/>
        <v>41933.083310185182</v>
      </c>
      <c r="T3231" s="13">
        <f t="shared" si="202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6">
        <f t="shared" si="200"/>
        <v>1.0988461538461538</v>
      </c>
      <c r="P3232">
        <f t="shared" si="201"/>
        <v>77.21621621621621</v>
      </c>
      <c r="Q3232" s="7" t="s">
        <v>8317</v>
      </c>
      <c r="R3232" s="7" t="s">
        <v>8318</v>
      </c>
      <c r="S3232" s="13">
        <f t="shared" si="203"/>
        <v>41897.959791666661</v>
      </c>
      <c r="T3232" s="13">
        <f t="shared" si="202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6">
        <f t="shared" si="200"/>
        <v>1.61</v>
      </c>
      <c r="P3233">
        <f t="shared" si="201"/>
        <v>57.5</v>
      </c>
      <c r="Q3233" s="7" t="s">
        <v>8317</v>
      </c>
      <c r="R3233" s="7" t="s">
        <v>8318</v>
      </c>
      <c r="S3233" s="13">
        <f t="shared" si="203"/>
        <v>42446.735497685186</v>
      </c>
      <c r="T3233" s="13">
        <f t="shared" si="202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6">
        <f t="shared" si="200"/>
        <v>1.3120000000000001</v>
      </c>
      <c r="P3234">
        <f t="shared" si="201"/>
        <v>50.46153846153846</v>
      </c>
      <c r="Q3234" s="7" t="s">
        <v>8317</v>
      </c>
      <c r="R3234" s="7" t="s">
        <v>8318</v>
      </c>
      <c r="S3234" s="13">
        <f t="shared" si="203"/>
        <v>42463.605520833335</v>
      </c>
      <c r="T3234" s="13">
        <f t="shared" si="202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6">
        <f t="shared" si="200"/>
        <v>1.1879999999999999</v>
      </c>
      <c r="P3235">
        <f t="shared" si="201"/>
        <v>97.377049180327873</v>
      </c>
      <c r="Q3235" s="7" t="s">
        <v>8317</v>
      </c>
      <c r="R3235" s="7" t="s">
        <v>8318</v>
      </c>
      <c r="S3235" s="13">
        <f t="shared" si="203"/>
        <v>42766.596701388888</v>
      </c>
      <c r="T3235" s="13">
        <f t="shared" si="202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6">
        <f t="shared" si="200"/>
        <v>1.0039275000000001</v>
      </c>
      <c r="P3236">
        <f t="shared" si="201"/>
        <v>34.91921739130435</v>
      </c>
      <c r="Q3236" s="7" t="s">
        <v>8317</v>
      </c>
      <c r="R3236" s="7" t="s">
        <v>8318</v>
      </c>
      <c r="S3236" s="13">
        <f t="shared" si="203"/>
        <v>42734.581111111103</v>
      </c>
      <c r="T3236" s="13">
        <f t="shared" si="202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6">
        <f t="shared" si="200"/>
        <v>1.0320666666666667</v>
      </c>
      <c r="P3237">
        <f t="shared" si="201"/>
        <v>85.530386740331494</v>
      </c>
      <c r="Q3237" s="7" t="s">
        <v>8317</v>
      </c>
      <c r="R3237" s="7" t="s">
        <v>8318</v>
      </c>
      <c r="S3237" s="13">
        <f t="shared" si="203"/>
        <v>42522.139479166661</v>
      </c>
      <c r="T3237" s="13">
        <f t="shared" si="202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6">
        <f t="shared" si="200"/>
        <v>1.006</v>
      </c>
      <c r="P3238">
        <f t="shared" si="201"/>
        <v>182.90909090909091</v>
      </c>
      <c r="Q3238" s="7" t="s">
        <v>8317</v>
      </c>
      <c r="R3238" s="7" t="s">
        <v>8318</v>
      </c>
      <c r="S3238" s="13">
        <f t="shared" si="203"/>
        <v>42702.708715277775</v>
      </c>
      <c r="T3238" s="13">
        <f t="shared" si="202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6">
        <f t="shared" si="200"/>
        <v>1.0078754285714286</v>
      </c>
      <c r="P3239">
        <f t="shared" si="201"/>
        <v>131.13620817843866</v>
      </c>
      <c r="Q3239" s="7" t="s">
        <v>8317</v>
      </c>
      <c r="R3239" s="7" t="s">
        <v>8318</v>
      </c>
      <c r="S3239" s="13">
        <f t="shared" si="203"/>
        <v>42252.266018518516</v>
      </c>
      <c r="T3239" s="13">
        <f t="shared" si="202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6">
        <f t="shared" si="200"/>
        <v>1.1232142857142857</v>
      </c>
      <c r="P3240">
        <f t="shared" si="201"/>
        <v>39.810126582278478</v>
      </c>
      <c r="Q3240" s="7" t="s">
        <v>8317</v>
      </c>
      <c r="R3240" s="7" t="s">
        <v>8318</v>
      </c>
      <c r="S3240" s="13">
        <f t="shared" si="203"/>
        <v>42156.302060185182</v>
      </c>
      <c r="T3240" s="13">
        <f t="shared" si="202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6">
        <f t="shared" si="200"/>
        <v>1.0591914022517912</v>
      </c>
      <c r="P3241">
        <f t="shared" si="201"/>
        <v>59.701730769230764</v>
      </c>
      <c r="Q3241" s="7" t="s">
        <v>8317</v>
      </c>
      <c r="R3241" s="7" t="s">
        <v>8318</v>
      </c>
      <c r="S3241" s="13">
        <f t="shared" si="203"/>
        <v>42277.880706018514</v>
      </c>
      <c r="T3241" s="13">
        <f t="shared" si="202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6">
        <f t="shared" si="200"/>
        <v>1.0056666666666667</v>
      </c>
      <c r="P3242">
        <f t="shared" si="201"/>
        <v>88.735294117647058</v>
      </c>
      <c r="Q3242" s="7" t="s">
        <v>8317</v>
      </c>
      <c r="R3242" s="7" t="s">
        <v>8318</v>
      </c>
      <c r="S3242" s="13">
        <f t="shared" si="203"/>
        <v>42754.485509259255</v>
      </c>
      <c r="T3242" s="13">
        <f t="shared" si="202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6">
        <f t="shared" si="200"/>
        <v>1.1530588235294117</v>
      </c>
      <c r="P3243">
        <f t="shared" si="201"/>
        <v>58.688622754491021</v>
      </c>
      <c r="Q3243" s="7" t="s">
        <v>8317</v>
      </c>
      <c r="R3243" s="7" t="s">
        <v>8318</v>
      </c>
      <c r="S3243" s="13">
        <f t="shared" si="203"/>
        <v>41893.116550925923</v>
      </c>
      <c r="T3243" s="13">
        <f t="shared" si="202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6">
        <f t="shared" si="200"/>
        <v>1.273042</v>
      </c>
      <c r="P3244">
        <f t="shared" si="201"/>
        <v>69.56513661202186</v>
      </c>
      <c r="Q3244" s="7" t="s">
        <v>8317</v>
      </c>
      <c r="R3244" s="7" t="s">
        <v>8318</v>
      </c>
      <c r="S3244" s="13">
        <f t="shared" si="203"/>
        <v>41871.547361111108</v>
      </c>
      <c r="T3244" s="13">
        <f t="shared" si="202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6">
        <f t="shared" si="200"/>
        <v>1.028375</v>
      </c>
      <c r="P3245">
        <f t="shared" si="201"/>
        <v>115.87323943661971</v>
      </c>
      <c r="Q3245" s="7" t="s">
        <v>8317</v>
      </c>
      <c r="R3245" s="7" t="s">
        <v>8318</v>
      </c>
      <c r="S3245" s="13">
        <f t="shared" si="203"/>
        <v>42261.888449074067</v>
      </c>
      <c r="T3245" s="13">
        <f t="shared" si="202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6">
        <f t="shared" si="200"/>
        <v>1.0293749999999999</v>
      </c>
      <c r="P3246">
        <f t="shared" si="201"/>
        <v>23.869565217391305</v>
      </c>
      <c r="Q3246" s="7" t="s">
        <v>8317</v>
      </c>
      <c r="R3246" s="7" t="s">
        <v>8318</v>
      </c>
      <c r="S3246" s="13">
        <f t="shared" si="203"/>
        <v>42675.485902777778</v>
      </c>
      <c r="T3246" s="13">
        <f t="shared" si="202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6">
        <f t="shared" si="200"/>
        <v>1.043047619047619</v>
      </c>
      <c r="P3247">
        <f t="shared" si="201"/>
        <v>81.125925925925927</v>
      </c>
      <c r="Q3247" s="7" t="s">
        <v>8317</v>
      </c>
      <c r="R3247" s="7" t="s">
        <v>8318</v>
      </c>
      <c r="S3247" s="13">
        <f t="shared" si="203"/>
        <v>42135.391874999994</v>
      </c>
      <c r="T3247" s="13">
        <f t="shared" si="202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6">
        <f t="shared" si="200"/>
        <v>1.1122000000000001</v>
      </c>
      <c r="P3248">
        <f t="shared" si="201"/>
        <v>57.626943005181346</v>
      </c>
      <c r="Q3248" s="7" t="s">
        <v>8317</v>
      </c>
      <c r="R3248" s="7" t="s">
        <v>8318</v>
      </c>
      <c r="S3248" s="13">
        <f t="shared" si="203"/>
        <v>42230.263888888883</v>
      </c>
      <c r="T3248" s="13">
        <f t="shared" si="202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6">
        <f t="shared" si="200"/>
        <v>1.0586</v>
      </c>
      <c r="P3249">
        <f t="shared" si="201"/>
        <v>46.429824561403507</v>
      </c>
      <c r="Q3249" s="7" t="s">
        <v>8317</v>
      </c>
      <c r="R3249" s="7" t="s">
        <v>8318</v>
      </c>
      <c r="S3249" s="13">
        <f t="shared" si="203"/>
        <v>42167.22583333333</v>
      </c>
      <c r="T3249" s="13">
        <f t="shared" si="202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6">
        <f t="shared" si="200"/>
        <v>1.0079166666666666</v>
      </c>
      <c r="P3250">
        <f t="shared" si="201"/>
        <v>60.475000000000001</v>
      </c>
      <c r="Q3250" s="7" t="s">
        <v>8317</v>
      </c>
      <c r="R3250" s="7" t="s">
        <v>8318</v>
      </c>
      <c r="S3250" s="13">
        <f t="shared" si="203"/>
        <v>42068.68005787037</v>
      </c>
      <c r="T3250" s="13">
        <f t="shared" si="202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6">
        <f t="shared" si="200"/>
        <v>1.0492727272727274</v>
      </c>
      <c r="P3251">
        <f t="shared" si="201"/>
        <v>65.579545454545453</v>
      </c>
      <c r="Q3251" s="7" t="s">
        <v>8317</v>
      </c>
      <c r="R3251" s="7" t="s">
        <v>8318</v>
      </c>
      <c r="S3251" s="13">
        <f t="shared" si="203"/>
        <v>42145.538356481477</v>
      </c>
      <c r="T3251" s="13">
        <f t="shared" si="202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6">
        <f t="shared" si="200"/>
        <v>1.01552</v>
      </c>
      <c r="P3252">
        <f t="shared" si="201"/>
        <v>119.1924882629108</v>
      </c>
      <c r="Q3252" s="7" t="s">
        <v>8317</v>
      </c>
      <c r="R3252" s="7" t="s">
        <v>8318</v>
      </c>
      <c r="S3252" s="13">
        <f t="shared" si="203"/>
        <v>41918.533842592587</v>
      </c>
      <c r="T3252" s="13">
        <f t="shared" si="202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6">
        <f t="shared" si="200"/>
        <v>1.1073333333333333</v>
      </c>
      <c r="P3253">
        <f t="shared" si="201"/>
        <v>83.05</v>
      </c>
      <c r="Q3253" s="7" t="s">
        <v>8317</v>
      </c>
      <c r="R3253" s="7" t="s">
        <v>8318</v>
      </c>
      <c r="S3253" s="13">
        <f t="shared" si="203"/>
        <v>42146.52275462963</v>
      </c>
      <c r="T3253" s="13">
        <f t="shared" si="202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6">
        <f t="shared" si="200"/>
        <v>1.2782222222222221</v>
      </c>
      <c r="P3254">
        <f t="shared" si="201"/>
        <v>57.52</v>
      </c>
      <c r="Q3254" s="7" t="s">
        <v>8317</v>
      </c>
      <c r="R3254" s="7" t="s">
        <v>8318</v>
      </c>
      <c r="S3254" s="13">
        <f t="shared" si="203"/>
        <v>42590.264351851853</v>
      </c>
      <c r="T3254" s="13">
        <f t="shared" si="202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6">
        <f t="shared" si="200"/>
        <v>1.0182500000000001</v>
      </c>
      <c r="P3255">
        <f t="shared" si="201"/>
        <v>177.08695652173913</v>
      </c>
      <c r="Q3255" s="7" t="s">
        <v>8317</v>
      </c>
      <c r="R3255" s="7" t="s">
        <v>8318</v>
      </c>
      <c r="S3255" s="13">
        <f t="shared" si="203"/>
        <v>42602.368379629632</v>
      </c>
      <c r="T3255" s="13">
        <f t="shared" si="202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6">
        <f t="shared" si="200"/>
        <v>1.012576923076923</v>
      </c>
      <c r="P3256">
        <f t="shared" si="201"/>
        <v>70.771505376344081</v>
      </c>
      <c r="Q3256" s="7" t="s">
        <v>8317</v>
      </c>
      <c r="R3256" s="7" t="s">
        <v>8318</v>
      </c>
      <c r="S3256" s="13">
        <f t="shared" si="203"/>
        <v>42058.877418981479</v>
      </c>
      <c r="T3256" s="13">
        <f t="shared" si="202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6">
        <f t="shared" si="200"/>
        <v>1.75</v>
      </c>
      <c r="P3257">
        <f t="shared" si="201"/>
        <v>29.166666666666668</v>
      </c>
      <c r="Q3257" s="7" t="s">
        <v>8317</v>
      </c>
      <c r="R3257" s="7" t="s">
        <v>8318</v>
      </c>
      <c r="S3257" s="13">
        <f t="shared" si="203"/>
        <v>41889.559895833328</v>
      </c>
      <c r="T3257" s="13">
        <f t="shared" si="202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6">
        <f t="shared" si="200"/>
        <v>1.2806</v>
      </c>
      <c r="P3258">
        <f t="shared" si="201"/>
        <v>72.76136363636364</v>
      </c>
      <c r="Q3258" s="7" t="s">
        <v>8317</v>
      </c>
      <c r="R3258" s="7" t="s">
        <v>8318</v>
      </c>
      <c r="S3258" s="13">
        <f t="shared" si="203"/>
        <v>42144.365474537037</v>
      </c>
      <c r="T3258" s="13">
        <f t="shared" si="202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6">
        <f t="shared" si="200"/>
        <v>1.0629949999999999</v>
      </c>
      <c r="P3259">
        <f t="shared" si="201"/>
        <v>51.853414634146333</v>
      </c>
      <c r="Q3259" s="7" t="s">
        <v>8317</v>
      </c>
      <c r="R3259" s="7" t="s">
        <v>8318</v>
      </c>
      <c r="S3259" s="13">
        <f t="shared" si="203"/>
        <v>42758.351296296292</v>
      </c>
      <c r="T3259" s="13">
        <f t="shared" si="202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6">
        <f t="shared" si="200"/>
        <v>1.052142857142857</v>
      </c>
      <c r="P3260">
        <f t="shared" si="201"/>
        <v>98.2</v>
      </c>
      <c r="Q3260" s="7" t="s">
        <v>8317</v>
      </c>
      <c r="R3260" s="7" t="s">
        <v>8318</v>
      </c>
      <c r="S3260" s="13">
        <f t="shared" si="203"/>
        <v>41982.678946759253</v>
      </c>
      <c r="T3260" s="13">
        <f t="shared" si="202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6">
        <f t="shared" si="200"/>
        <v>1.0616782608695652</v>
      </c>
      <c r="P3261">
        <f t="shared" si="201"/>
        <v>251.7381443298969</v>
      </c>
      <c r="Q3261" s="7" t="s">
        <v>8317</v>
      </c>
      <c r="R3261" s="7" t="s">
        <v>8318</v>
      </c>
      <c r="S3261" s="13">
        <f t="shared" si="203"/>
        <v>42614.552604166667</v>
      </c>
      <c r="T3261" s="13">
        <f t="shared" si="202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6">
        <f t="shared" si="200"/>
        <v>1.0924</v>
      </c>
      <c r="P3262">
        <f t="shared" si="201"/>
        <v>74.821917808219183</v>
      </c>
      <c r="Q3262" s="7" t="s">
        <v>8317</v>
      </c>
      <c r="R3262" s="7" t="s">
        <v>8318</v>
      </c>
      <c r="S3262" s="13">
        <f t="shared" si="203"/>
        <v>42303.464328703696</v>
      </c>
      <c r="T3262" s="13">
        <f t="shared" si="202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6">
        <f t="shared" si="200"/>
        <v>1.0045454545454546</v>
      </c>
      <c r="P3263">
        <f t="shared" si="201"/>
        <v>67.65306122448979</v>
      </c>
      <c r="Q3263" s="7" t="s">
        <v>8317</v>
      </c>
      <c r="R3263" s="7" t="s">
        <v>8318</v>
      </c>
      <c r="S3263" s="13">
        <f t="shared" si="203"/>
        <v>42171.517083333332</v>
      </c>
      <c r="T3263" s="13">
        <f t="shared" si="202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6">
        <f t="shared" si="200"/>
        <v>1.0304098360655738</v>
      </c>
      <c r="P3264">
        <f t="shared" si="201"/>
        <v>93.81343283582089</v>
      </c>
      <c r="Q3264" s="7" t="s">
        <v>8317</v>
      </c>
      <c r="R3264" s="7" t="s">
        <v>8318</v>
      </c>
      <c r="S3264" s="13">
        <f t="shared" si="203"/>
        <v>41964.107199074067</v>
      </c>
      <c r="T3264" s="13">
        <f t="shared" si="202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6">
        <f t="shared" si="200"/>
        <v>1.121664</v>
      </c>
      <c r="P3265">
        <f t="shared" si="201"/>
        <v>41.237647058823526</v>
      </c>
      <c r="Q3265" s="7" t="s">
        <v>8317</v>
      </c>
      <c r="R3265" s="7" t="s">
        <v>8318</v>
      </c>
      <c r="S3265" s="13">
        <f t="shared" si="203"/>
        <v>42284.30773148148</v>
      </c>
      <c r="T3265" s="13">
        <f t="shared" si="202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6">
        <f t="shared" ref="O3266:O3329" si="204">E3266/D3266</f>
        <v>1.03</v>
      </c>
      <c r="P3266">
        <f t="shared" ref="P3266:P3329" si="205">E3266/L3266</f>
        <v>52.551020408163268</v>
      </c>
      <c r="Q3266" s="7" t="s">
        <v>8317</v>
      </c>
      <c r="R3266" s="7" t="s">
        <v>8318</v>
      </c>
      <c r="S3266" s="13">
        <f t="shared" si="203"/>
        <v>42016.591874999998</v>
      </c>
      <c r="T3266" s="13">
        <f t="shared" ref="T3266:T3329" si="206">(I3266/86400)+25569+(-5/24)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6">
        <f t="shared" si="204"/>
        <v>1.64</v>
      </c>
      <c r="P3267">
        <f t="shared" si="205"/>
        <v>70.285714285714292</v>
      </c>
      <c r="Q3267" s="7" t="s">
        <v>8317</v>
      </c>
      <c r="R3267" s="7" t="s">
        <v>8318</v>
      </c>
      <c r="S3267" s="13">
        <f t="shared" ref="S3267:S3330" si="207">(J3267/86400)+25569+(-5/24)</f>
        <v>42311.503645833327</v>
      </c>
      <c r="T3267" s="13">
        <f t="shared" si="206"/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6">
        <f t="shared" si="204"/>
        <v>1.3128333333333333</v>
      </c>
      <c r="P3268">
        <f t="shared" si="205"/>
        <v>48.325153374233132</v>
      </c>
      <c r="Q3268" s="7" t="s">
        <v>8317</v>
      </c>
      <c r="R3268" s="7" t="s">
        <v>8318</v>
      </c>
      <c r="S3268" s="13">
        <f t="shared" si="207"/>
        <v>42136.327800925923</v>
      </c>
      <c r="T3268" s="13">
        <f t="shared" si="206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6">
        <f t="shared" si="204"/>
        <v>1.0209999999999999</v>
      </c>
      <c r="P3269">
        <f t="shared" si="205"/>
        <v>53.177083333333336</v>
      </c>
      <c r="Q3269" s="7" t="s">
        <v>8317</v>
      </c>
      <c r="R3269" s="7" t="s">
        <v>8318</v>
      </c>
      <c r="S3269" s="13">
        <f t="shared" si="207"/>
        <v>42172.549305555549</v>
      </c>
      <c r="T3269" s="13">
        <f t="shared" si="206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6">
        <f t="shared" si="204"/>
        <v>1.28</v>
      </c>
      <c r="P3270">
        <f t="shared" si="205"/>
        <v>60.952380952380949</v>
      </c>
      <c r="Q3270" s="7" t="s">
        <v>8317</v>
      </c>
      <c r="R3270" s="7" t="s">
        <v>8318</v>
      </c>
      <c r="S3270" s="13">
        <f t="shared" si="207"/>
        <v>42590.695925925924</v>
      </c>
      <c r="T3270" s="13">
        <f t="shared" si="206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6">
        <f t="shared" si="204"/>
        <v>1.0149999999999999</v>
      </c>
      <c r="P3271">
        <f t="shared" si="205"/>
        <v>116</v>
      </c>
      <c r="Q3271" s="7" t="s">
        <v>8317</v>
      </c>
      <c r="R3271" s="7" t="s">
        <v>8318</v>
      </c>
      <c r="S3271" s="13">
        <f t="shared" si="207"/>
        <v>42137.187465277777</v>
      </c>
      <c r="T3271" s="13">
        <f t="shared" si="206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6">
        <f t="shared" si="204"/>
        <v>1.0166666666666666</v>
      </c>
      <c r="P3272">
        <f t="shared" si="205"/>
        <v>61</v>
      </c>
      <c r="Q3272" s="7" t="s">
        <v>8317</v>
      </c>
      <c r="R3272" s="7" t="s">
        <v>8318</v>
      </c>
      <c r="S3272" s="13">
        <f t="shared" si="207"/>
        <v>42167.324826388889</v>
      </c>
      <c r="T3272" s="13">
        <f t="shared" si="206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6">
        <f t="shared" si="204"/>
        <v>1.3</v>
      </c>
      <c r="P3273">
        <f t="shared" si="205"/>
        <v>38.235294117647058</v>
      </c>
      <c r="Q3273" s="7" t="s">
        <v>8317</v>
      </c>
      <c r="R3273" s="7" t="s">
        <v>8318</v>
      </c>
      <c r="S3273" s="13">
        <f t="shared" si="207"/>
        <v>41915.22887731481</v>
      </c>
      <c r="T3273" s="13">
        <f t="shared" si="206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6">
        <f t="shared" si="204"/>
        <v>1.5443</v>
      </c>
      <c r="P3274">
        <f t="shared" si="205"/>
        <v>106.50344827586207</v>
      </c>
      <c r="Q3274" s="7" t="s">
        <v>8317</v>
      </c>
      <c r="R3274" s="7" t="s">
        <v>8318</v>
      </c>
      <c r="S3274" s="13">
        <f t="shared" si="207"/>
        <v>42284.291770833333</v>
      </c>
      <c r="T3274" s="13">
        <f t="shared" si="206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6">
        <f t="shared" si="204"/>
        <v>1.0740000000000001</v>
      </c>
      <c r="P3275">
        <f t="shared" si="205"/>
        <v>204.57142857142858</v>
      </c>
      <c r="Q3275" s="7" t="s">
        <v>8317</v>
      </c>
      <c r="R3275" s="7" t="s">
        <v>8318</v>
      </c>
      <c r="S3275" s="13">
        <f t="shared" si="207"/>
        <v>42611.5930787037</v>
      </c>
      <c r="T3275" s="13">
        <f t="shared" si="206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6">
        <f t="shared" si="204"/>
        <v>1.0132258064516129</v>
      </c>
      <c r="P3276">
        <f t="shared" si="205"/>
        <v>54.912587412587413</v>
      </c>
      <c r="Q3276" s="7" t="s">
        <v>8317</v>
      </c>
      <c r="R3276" s="7" t="s">
        <v>8318</v>
      </c>
      <c r="S3276" s="13">
        <f t="shared" si="207"/>
        <v>42400.496203703697</v>
      </c>
      <c r="T3276" s="13">
        <f t="shared" si="206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6">
        <f t="shared" si="204"/>
        <v>1.0027777777777778</v>
      </c>
      <c r="P3277">
        <f t="shared" si="205"/>
        <v>150.41666666666666</v>
      </c>
      <c r="Q3277" s="7" t="s">
        <v>8317</v>
      </c>
      <c r="R3277" s="7" t="s">
        <v>8318</v>
      </c>
      <c r="S3277" s="13">
        <f t="shared" si="207"/>
        <v>42017.672118055554</v>
      </c>
      <c r="T3277" s="13">
        <f t="shared" si="206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6">
        <f t="shared" si="204"/>
        <v>1.1684444444444444</v>
      </c>
      <c r="P3278">
        <f t="shared" si="205"/>
        <v>52.58</v>
      </c>
      <c r="Q3278" s="7" t="s">
        <v>8317</v>
      </c>
      <c r="R3278" s="7" t="s">
        <v>8318</v>
      </c>
      <c r="S3278" s="13">
        <f t="shared" si="207"/>
        <v>42426.741655092592</v>
      </c>
      <c r="T3278" s="13">
        <f t="shared" si="206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6">
        <f t="shared" si="204"/>
        <v>1.0860000000000001</v>
      </c>
      <c r="P3279">
        <f t="shared" si="205"/>
        <v>54.3</v>
      </c>
      <c r="Q3279" s="7" t="s">
        <v>8317</v>
      </c>
      <c r="R3279" s="7" t="s">
        <v>8318</v>
      </c>
      <c r="S3279" s="13">
        <f t="shared" si="207"/>
        <v>41931.474606481475</v>
      </c>
      <c r="T3279" s="13">
        <f t="shared" si="206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6">
        <f t="shared" si="204"/>
        <v>1.034</v>
      </c>
      <c r="P3280">
        <f t="shared" si="205"/>
        <v>76.029411764705884</v>
      </c>
      <c r="Q3280" s="7" t="s">
        <v>8317</v>
      </c>
      <c r="R3280" s="7" t="s">
        <v>8318</v>
      </c>
      <c r="S3280" s="13">
        <f t="shared" si="207"/>
        <v>42124.640081018515</v>
      </c>
      <c r="T3280" s="13">
        <f t="shared" si="206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6">
        <f t="shared" si="204"/>
        <v>1.1427586206896552</v>
      </c>
      <c r="P3281">
        <f t="shared" si="205"/>
        <v>105.2063492063492</v>
      </c>
      <c r="Q3281" s="7" t="s">
        <v>8317</v>
      </c>
      <c r="R3281" s="7" t="s">
        <v>8318</v>
      </c>
      <c r="S3281" s="13">
        <f t="shared" si="207"/>
        <v>42430.894201388888</v>
      </c>
      <c r="T3281" s="13">
        <f t="shared" si="206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6">
        <f t="shared" si="204"/>
        <v>1.03</v>
      </c>
      <c r="P3282">
        <f t="shared" si="205"/>
        <v>68.666666666666671</v>
      </c>
      <c r="Q3282" s="7" t="s">
        <v>8317</v>
      </c>
      <c r="R3282" s="7" t="s">
        <v>8318</v>
      </c>
      <c r="S3282" s="13">
        <f t="shared" si="207"/>
        <v>42121.548587962963</v>
      </c>
      <c r="T3282" s="13">
        <f t="shared" si="206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6">
        <f t="shared" si="204"/>
        <v>1.216</v>
      </c>
      <c r="P3283">
        <f t="shared" si="205"/>
        <v>129.36170212765958</v>
      </c>
      <c r="Q3283" s="7" t="s">
        <v>8317</v>
      </c>
      <c r="R3283" s="7" t="s">
        <v>8318</v>
      </c>
      <c r="S3283" s="13">
        <f t="shared" si="207"/>
        <v>42218.811400462961</v>
      </c>
      <c r="T3283" s="13">
        <f t="shared" si="206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6">
        <f t="shared" si="204"/>
        <v>1.026467741935484</v>
      </c>
      <c r="P3284">
        <f t="shared" si="205"/>
        <v>134.26371308016877</v>
      </c>
      <c r="Q3284" s="7" t="s">
        <v>8317</v>
      </c>
      <c r="R3284" s="7" t="s">
        <v>8318</v>
      </c>
      <c r="S3284" s="13">
        <f t="shared" si="207"/>
        <v>42444.985972222225</v>
      </c>
      <c r="T3284" s="13">
        <f t="shared" si="206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6">
        <f t="shared" si="204"/>
        <v>1.0475000000000001</v>
      </c>
      <c r="P3285">
        <f t="shared" si="205"/>
        <v>17.829787234042552</v>
      </c>
      <c r="Q3285" s="7" t="s">
        <v>8317</v>
      </c>
      <c r="R3285" s="7" t="s">
        <v>8318</v>
      </c>
      <c r="S3285" s="13">
        <f t="shared" si="207"/>
        <v>42379.535856481474</v>
      </c>
      <c r="T3285" s="13">
        <f t="shared" si="206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6">
        <f t="shared" si="204"/>
        <v>1.016</v>
      </c>
      <c r="P3286">
        <f t="shared" si="205"/>
        <v>203.2</v>
      </c>
      <c r="Q3286" s="7" t="s">
        <v>8317</v>
      </c>
      <c r="R3286" s="7" t="s">
        <v>8318</v>
      </c>
      <c r="S3286" s="13">
        <f t="shared" si="207"/>
        <v>42380.676539351851</v>
      </c>
      <c r="T3286" s="13">
        <f t="shared" si="206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6">
        <f t="shared" si="204"/>
        <v>1.1210242048409682</v>
      </c>
      <c r="P3287">
        <f t="shared" si="205"/>
        <v>69.18518518518519</v>
      </c>
      <c r="Q3287" s="7" t="s">
        <v>8317</v>
      </c>
      <c r="R3287" s="7" t="s">
        <v>8318</v>
      </c>
      <c r="S3287" s="13">
        <f t="shared" si="207"/>
        <v>42762.734097222223</v>
      </c>
      <c r="T3287" s="13">
        <f t="shared" si="206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6">
        <f t="shared" si="204"/>
        <v>1.0176666666666667</v>
      </c>
      <c r="P3288">
        <f t="shared" si="205"/>
        <v>125.12295081967213</v>
      </c>
      <c r="Q3288" s="7" t="s">
        <v>8317</v>
      </c>
      <c r="R3288" s="7" t="s">
        <v>8318</v>
      </c>
      <c r="S3288" s="13">
        <f t="shared" si="207"/>
        <v>42567.631736111107</v>
      </c>
      <c r="T3288" s="13">
        <f t="shared" si="206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6">
        <f t="shared" si="204"/>
        <v>1</v>
      </c>
      <c r="P3289">
        <f t="shared" si="205"/>
        <v>73.529411764705884</v>
      </c>
      <c r="Q3289" s="7" t="s">
        <v>8317</v>
      </c>
      <c r="R3289" s="7" t="s">
        <v>8318</v>
      </c>
      <c r="S3289" s="13">
        <f t="shared" si="207"/>
        <v>42311.541990740741</v>
      </c>
      <c r="T3289" s="13">
        <f t="shared" si="206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6">
        <f t="shared" si="204"/>
        <v>1.0026489999999999</v>
      </c>
      <c r="P3290">
        <f t="shared" si="205"/>
        <v>48.437149758454105</v>
      </c>
      <c r="Q3290" s="7" t="s">
        <v>8317</v>
      </c>
      <c r="R3290" s="7" t="s">
        <v>8318</v>
      </c>
      <c r="S3290" s="13">
        <f t="shared" si="207"/>
        <v>42505.566145833327</v>
      </c>
      <c r="T3290" s="13">
        <f t="shared" si="206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6">
        <f t="shared" si="204"/>
        <v>1.3304200000000002</v>
      </c>
      <c r="P3291">
        <f t="shared" si="205"/>
        <v>26.608400000000003</v>
      </c>
      <c r="Q3291" s="7" t="s">
        <v>8317</v>
      </c>
      <c r="R3291" s="7" t="s">
        <v>8318</v>
      </c>
      <c r="S3291" s="13">
        <f t="shared" si="207"/>
        <v>42758.159745370365</v>
      </c>
      <c r="T3291" s="13">
        <f t="shared" si="206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6">
        <f t="shared" si="204"/>
        <v>1.212</v>
      </c>
      <c r="P3292">
        <f t="shared" si="205"/>
        <v>33.666666666666664</v>
      </c>
      <c r="Q3292" s="7" t="s">
        <v>8317</v>
      </c>
      <c r="R3292" s="7" t="s">
        <v>8318</v>
      </c>
      <c r="S3292" s="13">
        <f t="shared" si="207"/>
        <v>42775.306608796294</v>
      </c>
      <c r="T3292" s="13">
        <f t="shared" si="206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6">
        <f t="shared" si="204"/>
        <v>1.1399999999999999</v>
      </c>
      <c r="P3293">
        <f t="shared" si="205"/>
        <v>40.714285714285715</v>
      </c>
      <c r="Q3293" s="7" t="s">
        <v>8317</v>
      </c>
      <c r="R3293" s="7" t="s">
        <v>8318</v>
      </c>
      <c r="S3293" s="13">
        <f t="shared" si="207"/>
        <v>42232.494212962956</v>
      </c>
      <c r="T3293" s="13">
        <f t="shared" si="206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6">
        <f t="shared" si="204"/>
        <v>2.8613861386138613</v>
      </c>
      <c r="P3294">
        <f t="shared" si="205"/>
        <v>19.266666666666666</v>
      </c>
      <c r="Q3294" s="7" t="s">
        <v>8317</v>
      </c>
      <c r="R3294" s="7" t="s">
        <v>8318</v>
      </c>
      <c r="S3294" s="13">
        <f t="shared" si="207"/>
        <v>42282.561898148146</v>
      </c>
      <c r="T3294" s="13">
        <f t="shared" si="206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6">
        <f t="shared" si="204"/>
        <v>1.7044444444444444</v>
      </c>
      <c r="P3295">
        <f t="shared" si="205"/>
        <v>84.285714285714292</v>
      </c>
      <c r="Q3295" s="7" t="s">
        <v>8317</v>
      </c>
      <c r="R3295" s="7" t="s">
        <v>8318</v>
      </c>
      <c r="S3295" s="13">
        <f t="shared" si="207"/>
        <v>42768.217037037037</v>
      </c>
      <c r="T3295" s="13">
        <f t="shared" si="206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6">
        <f t="shared" si="204"/>
        <v>1.1833333333333333</v>
      </c>
      <c r="P3296">
        <f t="shared" si="205"/>
        <v>29.583333333333332</v>
      </c>
      <c r="Q3296" s="7" t="s">
        <v>8317</v>
      </c>
      <c r="R3296" s="7" t="s">
        <v>8318</v>
      </c>
      <c r="S3296" s="13">
        <f t="shared" si="207"/>
        <v>42141.33280092592</v>
      </c>
      <c r="T3296" s="13">
        <f t="shared" si="206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6">
        <f t="shared" si="204"/>
        <v>1.0285857142857142</v>
      </c>
      <c r="P3297">
        <f t="shared" si="205"/>
        <v>26.667037037037037</v>
      </c>
      <c r="Q3297" s="7" t="s">
        <v>8317</v>
      </c>
      <c r="R3297" s="7" t="s">
        <v>8318</v>
      </c>
      <c r="S3297" s="13">
        <f t="shared" si="207"/>
        <v>42609.234131944446</v>
      </c>
      <c r="T3297" s="13">
        <f t="shared" si="206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6">
        <f t="shared" si="204"/>
        <v>1.4406666666666668</v>
      </c>
      <c r="P3298">
        <f t="shared" si="205"/>
        <v>45.978723404255319</v>
      </c>
      <c r="Q3298" s="7" t="s">
        <v>8317</v>
      </c>
      <c r="R3298" s="7" t="s">
        <v>8318</v>
      </c>
      <c r="S3298" s="13">
        <f t="shared" si="207"/>
        <v>42309.54828703704</v>
      </c>
      <c r="T3298" s="13">
        <f t="shared" si="206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6">
        <f t="shared" si="204"/>
        <v>1.0007272727272727</v>
      </c>
      <c r="P3299">
        <f t="shared" si="205"/>
        <v>125.09090909090909</v>
      </c>
      <c r="Q3299" s="7" t="s">
        <v>8317</v>
      </c>
      <c r="R3299" s="7" t="s">
        <v>8318</v>
      </c>
      <c r="S3299" s="13">
        <f t="shared" si="207"/>
        <v>42193.563148148147</v>
      </c>
      <c r="T3299" s="13">
        <f t="shared" si="206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6">
        <f t="shared" si="204"/>
        <v>1.0173000000000001</v>
      </c>
      <c r="P3300">
        <f t="shared" si="205"/>
        <v>141.29166666666666</v>
      </c>
      <c r="Q3300" s="7" t="s">
        <v>8317</v>
      </c>
      <c r="R3300" s="7" t="s">
        <v>8318</v>
      </c>
      <c r="S3300" s="13">
        <f t="shared" si="207"/>
        <v>42239.749629629623</v>
      </c>
      <c r="T3300" s="13">
        <f t="shared" si="206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6">
        <f t="shared" si="204"/>
        <v>1.1619999999999999</v>
      </c>
      <c r="P3301">
        <f t="shared" si="205"/>
        <v>55.333333333333336</v>
      </c>
      <c r="Q3301" s="7" t="s">
        <v>8317</v>
      </c>
      <c r="R3301" s="7" t="s">
        <v>8318</v>
      </c>
      <c r="S3301" s="13">
        <f t="shared" si="207"/>
        <v>42261.709062499998</v>
      </c>
      <c r="T3301" s="13">
        <f t="shared" si="206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6">
        <f t="shared" si="204"/>
        <v>1.3616666666666666</v>
      </c>
      <c r="P3302">
        <f t="shared" si="205"/>
        <v>46.420454545454547</v>
      </c>
      <c r="Q3302" s="7" t="s">
        <v>8317</v>
      </c>
      <c r="R3302" s="7" t="s">
        <v>8318</v>
      </c>
      <c r="S3302" s="13">
        <f t="shared" si="207"/>
        <v>42102.535439814812</v>
      </c>
      <c r="T3302" s="13">
        <f t="shared" si="206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6">
        <f t="shared" si="204"/>
        <v>1.3346666666666667</v>
      </c>
      <c r="P3303">
        <f t="shared" si="205"/>
        <v>57.2</v>
      </c>
      <c r="Q3303" s="7" t="s">
        <v>8317</v>
      </c>
      <c r="R3303" s="7" t="s">
        <v>8318</v>
      </c>
      <c r="S3303" s="13">
        <f t="shared" si="207"/>
        <v>42538.527499999997</v>
      </c>
      <c r="T3303" s="13">
        <f t="shared" si="206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6">
        <f t="shared" si="204"/>
        <v>1.0339285714285715</v>
      </c>
      <c r="P3304">
        <f t="shared" si="205"/>
        <v>173.7</v>
      </c>
      <c r="Q3304" s="7" t="s">
        <v>8317</v>
      </c>
      <c r="R3304" s="7" t="s">
        <v>8318</v>
      </c>
      <c r="S3304" s="13">
        <f t="shared" si="207"/>
        <v>42681.143240740734</v>
      </c>
      <c r="T3304" s="13">
        <f t="shared" si="206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6">
        <f t="shared" si="204"/>
        <v>1.1588888888888889</v>
      </c>
      <c r="P3305">
        <f t="shared" si="205"/>
        <v>59.6</v>
      </c>
      <c r="Q3305" s="7" t="s">
        <v>8317</v>
      </c>
      <c r="R3305" s="7" t="s">
        <v>8318</v>
      </c>
      <c r="S3305" s="13">
        <f t="shared" si="207"/>
        <v>42056.443101851844</v>
      </c>
      <c r="T3305" s="13">
        <f t="shared" si="206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6">
        <f t="shared" si="204"/>
        <v>1.0451666666666666</v>
      </c>
      <c r="P3306">
        <f t="shared" si="205"/>
        <v>89.585714285714289</v>
      </c>
      <c r="Q3306" s="7" t="s">
        <v>8317</v>
      </c>
      <c r="R3306" s="7" t="s">
        <v>8318</v>
      </c>
      <c r="S3306" s="13">
        <f t="shared" si="207"/>
        <v>42696.41611111111</v>
      </c>
      <c r="T3306" s="13">
        <f t="shared" si="206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6">
        <f t="shared" si="204"/>
        <v>1.0202500000000001</v>
      </c>
      <c r="P3307">
        <f t="shared" si="205"/>
        <v>204.05</v>
      </c>
      <c r="Q3307" s="7" t="s">
        <v>8317</v>
      </c>
      <c r="R3307" s="7" t="s">
        <v>8318</v>
      </c>
      <c r="S3307" s="13">
        <f t="shared" si="207"/>
        <v>42186.647546296292</v>
      </c>
      <c r="T3307" s="13">
        <f t="shared" si="206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6">
        <f t="shared" si="204"/>
        <v>1.7533333333333334</v>
      </c>
      <c r="P3308">
        <f t="shared" si="205"/>
        <v>48.703703703703702</v>
      </c>
      <c r="Q3308" s="7" t="s">
        <v>8317</v>
      </c>
      <c r="R3308" s="7" t="s">
        <v>8318</v>
      </c>
      <c r="S3308" s="13">
        <f t="shared" si="207"/>
        <v>42493.010902777773</v>
      </c>
      <c r="T3308" s="13">
        <f t="shared" si="206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6">
        <f t="shared" si="204"/>
        <v>1.0668</v>
      </c>
      <c r="P3309">
        <f t="shared" si="205"/>
        <v>53.339999999999996</v>
      </c>
      <c r="Q3309" s="7" t="s">
        <v>8317</v>
      </c>
      <c r="R3309" s="7" t="s">
        <v>8318</v>
      </c>
      <c r="S3309" s="13">
        <f t="shared" si="207"/>
        <v>42474.848831018513</v>
      </c>
      <c r="T3309" s="13">
        <f t="shared" si="206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6">
        <f t="shared" si="204"/>
        <v>1.2228571428571429</v>
      </c>
      <c r="P3310">
        <f t="shared" si="205"/>
        <v>75.087719298245617</v>
      </c>
      <c r="Q3310" s="7" t="s">
        <v>8317</v>
      </c>
      <c r="R3310" s="7" t="s">
        <v>8318</v>
      </c>
      <c r="S3310" s="13">
        <f t="shared" si="207"/>
        <v>42452.668576388889</v>
      </c>
      <c r="T3310" s="13">
        <f t="shared" si="206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6">
        <f t="shared" si="204"/>
        <v>1.5942857142857143</v>
      </c>
      <c r="P3311">
        <f t="shared" si="205"/>
        <v>18</v>
      </c>
      <c r="Q3311" s="7" t="s">
        <v>8317</v>
      </c>
      <c r="R3311" s="7" t="s">
        <v>8318</v>
      </c>
      <c r="S3311" s="13">
        <f t="shared" si="207"/>
        <v>42628.441874999997</v>
      </c>
      <c r="T3311" s="13">
        <f t="shared" si="206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6">
        <f t="shared" si="204"/>
        <v>1.0007692307692309</v>
      </c>
      <c r="P3312">
        <f t="shared" si="205"/>
        <v>209.83870967741936</v>
      </c>
      <c r="Q3312" s="7" t="s">
        <v>8317</v>
      </c>
      <c r="R3312" s="7" t="s">
        <v>8318</v>
      </c>
      <c r="S3312" s="13">
        <f t="shared" si="207"/>
        <v>42253.720196759255</v>
      </c>
      <c r="T3312" s="13">
        <f t="shared" si="206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6">
        <f t="shared" si="204"/>
        <v>1.0984</v>
      </c>
      <c r="P3313">
        <f t="shared" si="205"/>
        <v>61.022222222222226</v>
      </c>
      <c r="Q3313" s="7" t="s">
        <v>8317</v>
      </c>
      <c r="R3313" s="7" t="s">
        <v>8318</v>
      </c>
      <c r="S3313" s="13">
        <f t="shared" si="207"/>
        <v>42264.083449074074</v>
      </c>
      <c r="T3313" s="13">
        <f t="shared" si="206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6">
        <f t="shared" si="204"/>
        <v>1.0004</v>
      </c>
      <c r="P3314">
        <f t="shared" si="205"/>
        <v>61</v>
      </c>
      <c r="Q3314" s="7" t="s">
        <v>8317</v>
      </c>
      <c r="R3314" s="7" t="s">
        <v>8318</v>
      </c>
      <c r="S3314" s="13">
        <f t="shared" si="207"/>
        <v>42664.601226851846</v>
      </c>
      <c r="T3314" s="13">
        <f t="shared" si="206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6">
        <f t="shared" si="204"/>
        <v>1.1605000000000001</v>
      </c>
      <c r="P3315">
        <f t="shared" si="205"/>
        <v>80.034482758620683</v>
      </c>
      <c r="Q3315" s="7" t="s">
        <v>8317</v>
      </c>
      <c r="R3315" s="7" t="s">
        <v>8318</v>
      </c>
      <c r="S3315" s="13">
        <f t="shared" si="207"/>
        <v>42382.036076388882</v>
      </c>
      <c r="T3315" s="13">
        <f t="shared" si="206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6">
        <f t="shared" si="204"/>
        <v>2.1074999999999999</v>
      </c>
      <c r="P3316">
        <f t="shared" si="205"/>
        <v>29.068965517241381</v>
      </c>
      <c r="Q3316" s="7" t="s">
        <v>8317</v>
      </c>
      <c r="R3316" s="7" t="s">
        <v>8318</v>
      </c>
      <c r="S3316" s="13">
        <f t="shared" si="207"/>
        <v>42105.059155092589</v>
      </c>
      <c r="T3316" s="13">
        <f t="shared" si="206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6">
        <f t="shared" si="204"/>
        <v>1.1000000000000001</v>
      </c>
      <c r="P3317">
        <f t="shared" si="205"/>
        <v>49.438202247191015</v>
      </c>
      <c r="Q3317" s="7" t="s">
        <v>8317</v>
      </c>
      <c r="R3317" s="7" t="s">
        <v>8318</v>
      </c>
      <c r="S3317" s="13">
        <f t="shared" si="207"/>
        <v>42466.09538194444</v>
      </c>
      <c r="T3317" s="13">
        <f t="shared" si="206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6">
        <f t="shared" si="204"/>
        <v>1.0008673425918038</v>
      </c>
      <c r="P3318">
        <f t="shared" si="205"/>
        <v>93.977440000000001</v>
      </c>
      <c r="Q3318" s="7" t="s">
        <v>8317</v>
      </c>
      <c r="R3318" s="7" t="s">
        <v>8318</v>
      </c>
      <c r="S3318" s="13">
        <f t="shared" si="207"/>
        <v>41826.662905092591</v>
      </c>
      <c r="T3318" s="13">
        <f t="shared" si="206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6">
        <f t="shared" si="204"/>
        <v>1.0619047619047619</v>
      </c>
      <c r="P3319">
        <f t="shared" si="205"/>
        <v>61.944444444444443</v>
      </c>
      <c r="Q3319" s="7" t="s">
        <v>8317</v>
      </c>
      <c r="R3319" s="7" t="s">
        <v>8318</v>
      </c>
      <c r="S3319" s="13">
        <f t="shared" si="207"/>
        <v>42498.831296296295</v>
      </c>
      <c r="T3319" s="13">
        <f t="shared" si="206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6">
        <f t="shared" si="204"/>
        <v>1.256</v>
      </c>
      <c r="P3320">
        <f t="shared" si="205"/>
        <v>78.5</v>
      </c>
      <c r="Q3320" s="7" t="s">
        <v>8317</v>
      </c>
      <c r="R3320" s="7" t="s">
        <v>8318</v>
      </c>
      <c r="S3320" s="13">
        <f t="shared" si="207"/>
        <v>42431.093668981477</v>
      </c>
      <c r="T3320" s="13">
        <f t="shared" si="206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6">
        <f t="shared" si="204"/>
        <v>1.08</v>
      </c>
      <c r="P3321">
        <f t="shared" si="205"/>
        <v>33.75</v>
      </c>
      <c r="Q3321" s="7" t="s">
        <v>8317</v>
      </c>
      <c r="R3321" s="7" t="s">
        <v>8318</v>
      </c>
      <c r="S3321" s="13">
        <f t="shared" si="207"/>
        <v>41990.377152777779</v>
      </c>
      <c r="T3321" s="13">
        <f t="shared" si="206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6">
        <f t="shared" si="204"/>
        <v>1.01</v>
      </c>
      <c r="P3322">
        <f t="shared" si="205"/>
        <v>66.44736842105263</v>
      </c>
      <c r="Q3322" s="7" t="s">
        <v>8317</v>
      </c>
      <c r="R3322" s="7" t="s">
        <v>8318</v>
      </c>
      <c r="S3322" s="13">
        <f t="shared" si="207"/>
        <v>42512.837465277778</v>
      </c>
      <c r="T3322" s="13">
        <f t="shared" si="206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6">
        <f t="shared" si="204"/>
        <v>1.0740000000000001</v>
      </c>
      <c r="P3323">
        <f t="shared" si="205"/>
        <v>35.799999999999997</v>
      </c>
      <c r="Q3323" s="7" t="s">
        <v>8317</v>
      </c>
      <c r="R3323" s="7" t="s">
        <v>8318</v>
      </c>
      <c r="S3323" s="13">
        <f t="shared" si="207"/>
        <v>41913.891956018517</v>
      </c>
      <c r="T3323" s="13">
        <f t="shared" si="206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6">
        <f t="shared" si="204"/>
        <v>1.0151515151515151</v>
      </c>
      <c r="P3324">
        <f t="shared" si="205"/>
        <v>145.65217391304347</v>
      </c>
      <c r="Q3324" s="7" t="s">
        <v>8317</v>
      </c>
      <c r="R3324" s="7" t="s">
        <v>8318</v>
      </c>
      <c r="S3324" s="13">
        <f t="shared" si="207"/>
        <v>42520.802037037036</v>
      </c>
      <c r="T3324" s="13">
        <f t="shared" si="206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6">
        <f t="shared" si="204"/>
        <v>1.2589999999999999</v>
      </c>
      <c r="P3325">
        <f t="shared" si="205"/>
        <v>25.693877551020407</v>
      </c>
      <c r="Q3325" s="7" t="s">
        <v>8317</v>
      </c>
      <c r="R3325" s="7" t="s">
        <v>8318</v>
      </c>
      <c r="S3325" s="13">
        <f t="shared" si="207"/>
        <v>42608.157499999994</v>
      </c>
      <c r="T3325" s="13">
        <f t="shared" si="206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6">
        <f t="shared" si="204"/>
        <v>1.0166666666666666</v>
      </c>
      <c r="P3326">
        <f t="shared" si="205"/>
        <v>152.5</v>
      </c>
      <c r="Q3326" s="7" t="s">
        <v>8317</v>
      </c>
      <c r="R3326" s="7" t="s">
        <v>8318</v>
      </c>
      <c r="S3326" s="13">
        <f t="shared" si="207"/>
        <v>42512.374884259254</v>
      </c>
      <c r="T3326" s="13">
        <f t="shared" si="206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6">
        <f t="shared" si="204"/>
        <v>1.125</v>
      </c>
      <c r="P3327">
        <f t="shared" si="205"/>
        <v>30</v>
      </c>
      <c r="Q3327" s="7" t="s">
        <v>8317</v>
      </c>
      <c r="R3327" s="7" t="s">
        <v>8318</v>
      </c>
      <c r="S3327" s="13">
        <f t="shared" si="207"/>
        <v>42064.577280092592</v>
      </c>
      <c r="T3327" s="13">
        <f t="shared" si="206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6">
        <f t="shared" si="204"/>
        <v>1.0137499999999999</v>
      </c>
      <c r="P3328">
        <f t="shared" si="205"/>
        <v>142.28070175438597</v>
      </c>
      <c r="Q3328" s="7" t="s">
        <v>8317</v>
      </c>
      <c r="R3328" s="7" t="s">
        <v>8318</v>
      </c>
      <c r="S3328" s="13">
        <f t="shared" si="207"/>
        <v>42041.505844907406</v>
      </c>
      <c r="T3328" s="13">
        <f t="shared" si="206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6">
        <f t="shared" si="204"/>
        <v>1.0125</v>
      </c>
      <c r="P3329">
        <f t="shared" si="205"/>
        <v>24.545454545454547</v>
      </c>
      <c r="Q3329" s="7" t="s">
        <v>8317</v>
      </c>
      <c r="R3329" s="7" t="s">
        <v>8318</v>
      </c>
      <c r="S3329" s="13">
        <f t="shared" si="207"/>
        <v>42468.166273148141</v>
      </c>
      <c r="T3329" s="13">
        <f t="shared" si="206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6">
        <f t="shared" ref="O3330:O3393" si="208">E3330/D3330</f>
        <v>1.4638888888888888</v>
      </c>
      <c r="P3330">
        <f t="shared" ref="P3330:P3393" si="209">E3330/L3330</f>
        <v>292.77777777777777</v>
      </c>
      <c r="Q3330" s="7" t="s">
        <v>8317</v>
      </c>
      <c r="R3330" s="7" t="s">
        <v>8318</v>
      </c>
      <c r="S3330" s="13">
        <f t="shared" si="207"/>
        <v>41822.366701388884</v>
      </c>
      <c r="T3330" s="13">
        <f t="shared" ref="T3330:T3393" si="210">(I3330/86400)+25569+(-5/24)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6">
        <f t="shared" si="208"/>
        <v>1.1679999999999999</v>
      </c>
      <c r="P3331">
        <f t="shared" si="209"/>
        <v>44.92307692307692</v>
      </c>
      <c r="Q3331" s="7" t="s">
        <v>8317</v>
      </c>
      <c r="R3331" s="7" t="s">
        <v>8318</v>
      </c>
      <c r="S3331" s="13">
        <f t="shared" ref="S3331:S3394" si="211">(J3331/86400)+25569+(-5/24)</f>
        <v>41837.114675925921</v>
      </c>
      <c r="T3331" s="13">
        <f t="shared" si="210"/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6">
        <f t="shared" si="208"/>
        <v>1.0626666666666666</v>
      </c>
      <c r="P3332">
        <f t="shared" si="209"/>
        <v>23.10144927536232</v>
      </c>
      <c r="Q3332" s="7" t="s">
        <v>8317</v>
      </c>
      <c r="R3332" s="7" t="s">
        <v>8318</v>
      </c>
      <c r="S3332" s="13">
        <f t="shared" si="211"/>
        <v>42065.679027777776</v>
      </c>
      <c r="T3332" s="13">
        <f t="shared" si="210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6">
        <f t="shared" si="208"/>
        <v>1.0451999999999999</v>
      </c>
      <c r="P3333">
        <f t="shared" si="209"/>
        <v>80.400000000000006</v>
      </c>
      <c r="Q3333" s="7" t="s">
        <v>8317</v>
      </c>
      <c r="R3333" s="7" t="s">
        <v>8318</v>
      </c>
      <c r="S3333" s="13">
        <f t="shared" si="211"/>
        <v>42248.48942129629</v>
      </c>
      <c r="T3333" s="13">
        <f t="shared" si="210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6">
        <f t="shared" si="208"/>
        <v>1</v>
      </c>
      <c r="P3334">
        <f t="shared" si="209"/>
        <v>72.289156626506028</v>
      </c>
      <c r="Q3334" s="7" t="s">
        <v>8317</v>
      </c>
      <c r="R3334" s="7" t="s">
        <v>8318</v>
      </c>
      <c r="S3334" s="13">
        <f t="shared" si="211"/>
        <v>41809.651967592588</v>
      </c>
      <c r="T3334" s="13">
        <f t="shared" si="210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6">
        <f t="shared" si="208"/>
        <v>1.0457142857142858</v>
      </c>
      <c r="P3335">
        <f t="shared" si="209"/>
        <v>32.972972972972975</v>
      </c>
      <c r="Q3335" s="7" t="s">
        <v>8317</v>
      </c>
      <c r="R3335" s="7" t="s">
        <v>8318</v>
      </c>
      <c r="S3335" s="13">
        <f t="shared" si="211"/>
        <v>42148.468518518515</v>
      </c>
      <c r="T3335" s="13">
        <f t="shared" si="210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6">
        <f t="shared" si="208"/>
        <v>1.3862051149573753</v>
      </c>
      <c r="P3336">
        <f t="shared" si="209"/>
        <v>116.65217391304348</v>
      </c>
      <c r="Q3336" s="7" t="s">
        <v>8317</v>
      </c>
      <c r="R3336" s="7" t="s">
        <v>8318</v>
      </c>
      <c r="S3336" s="13">
        <f t="shared" si="211"/>
        <v>42185.312754629624</v>
      </c>
      <c r="T3336" s="13">
        <f t="shared" si="210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6">
        <f t="shared" si="208"/>
        <v>1.0032000000000001</v>
      </c>
      <c r="P3337">
        <f t="shared" si="209"/>
        <v>79.61904761904762</v>
      </c>
      <c r="Q3337" s="7" t="s">
        <v>8317</v>
      </c>
      <c r="R3337" s="7" t="s">
        <v>8318</v>
      </c>
      <c r="S3337" s="13">
        <f t="shared" si="211"/>
        <v>41827.465810185182</v>
      </c>
      <c r="T3337" s="13">
        <f t="shared" si="210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6">
        <f t="shared" si="208"/>
        <v>1</v>
      </c>
      <c r="P3338">
        <f t="shared" si="209"/>
        <v>27.777777777777779</v>
      </c>
      <c r="Q3338" s="7" t="s">
        <v>8317</v>
      </c>
      <c r="R3338" s="7" t="s">
        <v>8318</v>
      </c>
      <c r="S3338" s="13">
        <f t="shared" si="211"/>
        <v>42437.190347222218</v>
      </c>
      <c r="T3338" s="13">
        <f t="shared" si="210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6">
        <f t="shared" si="208"/>
        <v>1.1020000000000001</v>
      </c>
      <c r="P3339">
        <f t="shared" si="209"/>
        <v>81.029411764705884</v>
      </c>
      <c r="Q3339" s="7" t="s">
        <v>8317</v>
      </c>
      <c r="R3339" s="7" t="s">
        <v>8318</v>
      </c>
      <c r="S3339" s="13">
        <f t="shared" si="211"/>
        <v>41901.073692129627</v>
      </c>
      <c r="T3339" s="13">
        <f t="shared" si="210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6">
        <f t="shared" si="208"/>
        <v>1.0218</v>
      </c>
      <c r="P3340">
        <f t="shared" si="209"/>
        <v>136.84821428571428</v>
      </c>
      <c r="Q3340" s="7" t="s">
        <v>8317</v>
      </c>
      <c r="R3340" s="7" t="s">
        <v>8318</v>
      </c>
      <c r="S3340" s="13">
        <f t="shared" si="211"/>
        <v>42769.366666666661</v>
      </c>
      <c r="T3340" s="13">
        <f t="shared" si="210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6">
        <f t="shared" si="208"/>
        <v>1.0435000000000001</v>
      </c>
      <c r="P3341">
        <f t="shared" si="209"/>
        <v>177.61702127659575</v>
      </c>
      <c r="Q3341" s="7" t="s">
        <v>8317</v>
      </c>
      <c r="R3341" s="7" t="s">
        <v>8318</v>
      </c>
      <c r="S3341" s="13">
        <f t="shared" si="211"/>
        <v>42549.457384259258</v>
      </c>
      <c r="T3341" s="13">
        <f t="shared" si="210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6">
        <f t="shared" si="208"/>
        <v>1.3816666666666666</v>
      </c>
      <c r="P3342">
        <f t="shared" si="209"/>
        <v>109.07894736842105</v>
      </c>
      <c r="Q3342" s="7" t="s">
        <v>8317</v>
      </c>
      <c r="R3342" s="7" t="s">
        <v>8318</v>
      </c>
      <c r="S3342" s="13">
        <f t="shared" si="211"/>
        <v>42685.765671296293</v>
      </c>
      <c r="T3342" s="13">
        <f t="shared" si="210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6">
        <f t="shared" si="208"/>
        <v>1</v>
      </c>
      <c r="P3343">
        <f t="shared" si="209"/>
        <v>119.64285714285714</v>
      </c>
      <c r="Q3343" s="7" t="s">
        <v>8317</v>
      </c>
      <c r="R3343" s="7" t="s">
        <v>8318</v>
      </c>
      <c r="S3343" s="13">
        <f t="shared" si="211"/>
        <v>42510.590520833335</v>
      </c>
      <c r="T3343" s="13">
        <f t="shared" si="210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6">
        <f t="shared" si="208"/>
        <v>1.0166666666666666</v>
      </c>
      <c r="P3344">
        <f t="shared" si="209"/>
        <v>78.205128205128204</v>
      </c>
      <c r="Q3344" s="7" t="s">
        <v>8317</v>
      </c>
      <c r="R3344" s="7" t="s">
        <v>8318</v>
      </c>
      <c r="S3344" s="13">
        <f t="shared" si="211"/>
        <v>42062.088078703702</v>
      </c>
      <c r="T3344" s="13">
        <f t="shared" si="210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6">
        <f t="shared" si="208"/>
        <v>1.7142857142857142</v>
      </c>
      <c r="P3345">
        <f t="shared" si="209"/>
        <v>52.173913043478258</v>
      </c>
      <c r="Q3345" s="7" t="s">
        <v>8317</v>
      </c>
      <c r="R3345" s="7" t="s">
        <v>8318</v>
      </c>
      <c r="S3345" s="13">
        <f t="shared" si="211"/>
        <v>42452.708148148151</v>
      </c>
      <c r="T3345" s="13">
        <f t="shared" si="210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6">
        <f t="shared" si="208"/>
        <v>1.0144444444444445</v>
      </c>
      <c r="P3346">
        <f t="shared" si="209"/>
        <v>114.125</v>
      </c>
      <c r="Q3346" s="7" t="s">
        <v>8317</v>
      </c>
      <c r="R3346" s="7" t="s">
        <v>8318</v>
      </c>
      <c r="S3346" s="13">
        <f t="shared" si="211"/>
        <v>41850.991817129623</v>
      </c>
      <c r="T3346" s="13">
        <f t="shared" si="210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6">
        <f t="shared" si="208"/>
        <v>1.3</v>
      </c>
      <c r="P3347">
        <f t="shared" si="209"/>
        <v>50</v>
      </c>
      <c r="Q3347" s="7" t="s">
        <v>8317</v>
      </c>
      <c r="R3347" s="7" t="s">
        <v>8318</v>
      </c>
      <c r="S3347" s="13">
        <f t="shared" si="211"/>
        <v>42052.897777777776</v>
      </c>
      <c r="T3347" s="13">
        <f t="shared" si="210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6">
        <f t="shared" si="208"/>
        <v>1.1000000000000001</v>
      </c>
      <c r="P3348">
        <f t="shared" si="209"/>
        <v>91.666666666666671</v>
      </c>
      <c r="Q3348" s="7" t="s">
        <v>8317</v>
      </c>
      <c r="R3348" s="7" t="s">
        <v>8318</v>
      </c>
      <c r="S3348" s="13">
        <f t="shared" si="211"/>
        <v>42053.816087962965</v>
      </c>
      <c r="T3348" s="13">
        <f t="shared" si="210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6">
        <f t="shared" si="208"/>
        <v>1.1944999999999999</v>
      </c>
      <c r="P3349">
        <f t="shared" si="209"/>
        <v>108.59090909090909</v>
      </c>
      <c r="Q3349" s="7" t="s">
        <v>8317</v>
      </c>
      <c r="R3349" s="7" t="s">
        <v>8318</v>
      </c>
      <c r="S3349" s="13">
        <f t="shared" si="211"/>
        <v>42484.343217592592</v>
      </c>
      <c r="T3349" s="13">
        <f t="shared" si="210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6">
        <f t="shared" si="208"/>
        <v>1.002909090909091</v>
      </c>
      <c r="P3350">
        <f t="shared" si="209"/>
        <v>69.822784810126578</v>
      </c>
      <c r="Q3350" s="7" t="s">
        <v>8317</v>
      </c>
      <c r="R3350" s="7" t="s">
        <v>8318</v>
      </c>
      <c r="S3350" s="13">
        <f t="shared" si="211"/>
        <v>42466.350462962961</v>
      </c>
      <c r="T3350" s="13">
        <f t="shared" si="210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6">
        <f t="shared" si="208"/>
        <v>1.534</v>
      </c>
      <c r="P3351">
        <f t="shared" si="209"/>
        <v>109.57142857142857</v>
      </c>
      <c r="Q3351" s="7" t="s">
        <v>8317</v>
      </c>
      <c r="R3351" s="7" t="s">
        <v>8318</v>
      </c>
      <c r="S3351" s="13">
        <f t="shared" si="211"/>
        <v>42512.902453703697</v>
      </c>
      <c r="T3351" s="13">
        <f t="shared" si="210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6">
        <f t="shared" si="208"/>
        <v>1.0442857142857143</v>
      </c>
      <c r="P3352">
        <f t="shared" si="209"/>
        <v>71.666666666666671</v>
      </c>
      <c r="Q3352" s="7" t="s">
        <v>8317</v>
      </c>
      <c r="R3352" s="7" t="s">
        <v>8318</v>
      </c>
      <c r="S3352" s="13">
        <f t="shared" si="211"/>
        <v>42302.493182870363</v>
      </c>
      <c r="T3352" s="13">
        <f t="shared" si="210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6">
        <f t="shared" si="208"/>
        <v>1.0109999999999999</v>
      </c>
      <c r="P3353">
        <f t="shared" si="209"/>
        <v>93.611111111111114</v>
      </c>
      <c r="Q3353" s="7" t="s">
        <v>8317</v>
      </c>
      <c r="R3353" s="7" t="s">
        <v>8318</v>
      </c>
      <c r="S3353" s="13">
        <f t="shared" si="211"/>
        <v>41806.187094907407</v>
      </c>
      <c r="T3353" s="13">
        <f t="shared" si="210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6">
        <f t="shared" si="208"/>
        <v>1.0751999999999999</v>
      </c>
      <c r="P3354">
        <f t="shared" si="209"/>
        <v>76.8</v>
      </c>
      <c r="Q3354" s="7" t="s">
        <v>8317</v>
      </c>
      <c r="R3354" s="7" t="s">
        <v>8318</v>
      </c>
      <c r="S3354" s="13">
        <f t="shared" si="211"/>
        <v>42495.784467592595</v>
      </c>
      <c r="T3354" s="13">
        <f t="shared" si="210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6">
        <f t="shared" si="208"/>
        <v>3.15</v>
      </c>
      <c r="P3355">
        <f t="shared" si="209"/>
        <v>35.795454545454547</v>
      </c>
      <c r="Q3355" s="7" t="s">
        <v>8317</v>
      </c>
      <c r="R3355" s="7" t="s">
        <v>8318</v>
      </c>
      <c r="S3355" s="13">
        <f t="shared" si="211"/>
        <v>42479.223958333336</v>
      </c>
      <c r="T3355" s="13">
        <f t="shared" si="210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6">
        <f t="shared" si="208"/>
        <v>1.0193333333333334</v>
      </c>
      <c r="P3356">
        <f t="shared" si="209"/>
        <v>55.6</v>
      </c>
      <c r="Q3356" s="7" t="s">
        <v>8317</v>
      </c>
      <c r="R3356" s="7" t="s">
        <v>8318</v>
      </c>
      <c r="S3356" s="13">
        <f t="shared" si="211"/>
        <v>42270.518587962964</v>
      </c>
      <c r="T3356" s="13">
        <f t="shared" si="210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6">
        <f t="shared" si="208"/>
        <v>1.2628571428571429</v>
      </c>
      <c r="P3357">
        <f t="shared" si="209"/>
        <v>147.33333333333334</v>
      </c>
      <c r="Q3357" s="7" t="s">
        <v>8317</v>
      </c>
      <c r="R3357" s="7" t="s">
        <v>8318</v>
      </c>
      <c r="S3357" s="13">
        <f t="shared" si="211"/>
        <v>42489.411192129628</v>
      </c>
      <c r="T3357" s="13">
        <f t="shared" si="210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6">
        <f t="shared" si="208"/>
        <v>1.014</v>
      </c>
      <c r="P3358">
        <f t="shared" si="209"/>
        <v>56.333333333333336</v>
      </c>
      <c r="Q3358" s="7" t="s">
        <v>8317</v>
      </c>
      <c r="R3358" s="7" t="s">
        <v>8318</v>
      </c>
      <c r="S3358" s="13">
        <f t="shared" si="211"/>
        <v>42536.607314814813</v>
      </c>
      <c r="T3358" s="13">
        <f t="shared" si="210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6">
        <f t="shared" si="208"/>
        <v>1.01</v>
      </c>
      <c r="P3359">
        <f t="shared" si="209"/>
        <v>96.19047619047619</v>
      </c>
      <c r="Q3359" s="7" t="s">
        <v>8317</v>
      </c>
      <c r="R3359" s="7" t="s">
        <v>8318</v>
      </c>
      <c r="S3359" s="13">
        <f t="shared" si="211"/>
        <v>41822.209606481476</v>
      </c>
      <c r="T3359" s="13">
        <f t="shared" si="210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6">
        <f t="shared" si="208"/>
        <v>1.0299</v>
      </c>
      <c r="P3360">
        <f t="shared" si="209"/>
        <v>63.574074074074076</v>
      </c>
      <c r="Q3360" s="7" t="s">
        <v>8317</v>
      </c>
      <c r="R3360" s="7" t="s">
        <v>8318</v>
      </c>
      <c r="S3360" s="13">
        <f t="shared" si="211"/>
        <v>41932.102766203701</v>
      </c>
      <c r="T3360" s="13">
        <f t="shared" si="210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6">
        <f t="shared" si="208"/>
        <v>1.0625</v>
      </c>
      <c r="P3361">
        <f t="shared" si="209"/>
        <v>184.78260869565219</v>
      </c>
      <c r="Q3361" s="7" t="s">
        <v>8317</v>
      </c>
      <c r="R3361" s="7" t="s">
        <v>8318</v>
      </c>
      <c r="S3361" s="13">
        <f t="shared" si="211"/>
        <v>42745.848773148151</v>
      </c>
      <c r="T3361" s="13">
        <f t="shared" si="210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6">
        <f t="shared" si="208"/>
        <v>1.0137777777777779</v>
      </c>
      <c r="P3362">
        <f t="shared" si="209"/>
        <v>126.72222222222223</v>
      </c>
      <c r="Q3362" s="7" t="s">
        <v>8317</v>
      </c>
      <c r="R3362" s="7" t="s">
        <v>8318</v>
      </c>
      <c r="S3362" s="13">
        <f t="shared" si="211"/>
        <v>42696.874340277776</v>
      </c>
      <c r="T3362" s="13">
        <f t="shared" si="210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6">
        <f t="shared" si="208"/>
        <v>1.1346000000000001</v>
      </c>
      <c r="P3363">
        <f t="shared" si="209"/>
        <v>83.42647058823529</v>
      </c>
      <c r="Q3363" s="7" t="s">
        <v>8317</v>
      </c>
      <c r="R3363" s="7" t="s">
        <v>8318</v>
      </c>
      <c r="S3363" s="13">
        <f t="shared" si="211"/>
        <v>41865.817013888889</v>
      </c>
      <c r="T3363" s="13">
        <f t="shared" si="210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6">
        <f t="shared" si="208"/>
        <v>2.1800000000000002</v>
      </c>
      <c r="P3364">
        <f t="shared" si="209"/>
        <v>54.5</v>
      </c>
      <c r="Q3364" s="7" t="s">
        <v>8317</v>
      </c>
      <c r="R3364" s="7" t="s">
        <v>8318</v>
      </c>
      <c r="S3364" s="13">
        <f t="shared" si="211"/>
        <v>42055.883298611108</v>
      </c>
      <c r="T3364" s="13">
        <f t="shared" si="210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6">
        <f t="shared" si="208"/>
        <v>1.0141935483870967</v>
      </c>
      <c r="P3365">
        <f t="shared" si="209"/>
        <v>302.30769230769232</v>
      </c>
      <c r="Q3365" s="7" t="s">
        <v>8317</v>
      </c>
      <c r="R3365" s="7" t="s">
        <v>8318</v>
      </c>
      <c r="S3365" s="13">
        <f t="shared" si="211"/>
        <v>41851.563020833331</v>
      </c>
      <c r="T3365" s="13">
        <f t="shared" si="210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6">
        <f t="shared" si="208"/>
        <v>1.0593333333333332</v>
      </c>
      <c r="P3366">
        <f t="shared" si="209"/>
        <v>44.138888888888886</v>
      </c>
      <c r="Q3366" s="7" t="s">
        <v>8317</v>
      </c>
      <c r="R3366" s="7" t="s">
        <v>8318</v>
      </c>
      <c r="S3366" s="13">
        <f t="shared" si="211"/>
        <v>42422.769085648142</v>
      </c>
      <c r="T3366" s="13">
        <f t="shared" si="210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6">
        <f t="shared" si="208"/>
        <v>1.04</v>
      </c>
      <c r="P3367">
        <f t="shared" si="209"/>
        <v>866.66666666666663</v>
      </c>
      <c r="Q3367" s="7" t="s">
        <v>8317</v>
      </c>
      <c r="R3367" s="7" t="s">
        <v>8318</v>
      </c>
      <c r="S3367" s="13">
        <f t="shared" si="211"/>
        <v>42320.893425925919</v>
      </c>
      <c r="T3367" s="13">
        <f t="shared" si="210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6">
        <f t="shared" si="208"/>
        <v>2.21</v>
      </c>
      <c r="P3368">
        <f t="shared" si="209"/>
        <v>61.388888888888886</v>
      </c>
      <c r="Q3368" s="7" t="s">
        <v>8317</v>
      </c>
      <c r="R3368" s="7" t="s">
        <v>8318</v>
      </c>
      <c r="S3368" s="13">
        <f t="shared" si="211"/>
        <v>42106.859224537031</v>
      </c>
      <c r="T3368" s="13">
        <f t="shared" si="210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6">
        <f t="shared" si="208"/>
        <v>1.1866666666666668</v>
      </c>
      <c r="P3369">
        <f t="shared" si="209"/>
        <v>29.666666666666668</v>
      </c>
      <c r="Q3369" s="7" t="s">
        <v>8317</v>
      </c>
      <c r="R3369" s="7" t="s">
        <v>8318</v>
      </c>
      <c r="S3369" s="13">
        <f t="shared" si="211"/>
        <v>42192.725624999999</v>
      </c>
      <c r="T3369" s="13">
        <f t="shared" si="210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6">
        <f t="shared" si="208"/>
        <v>1.046</v>
      </c>
      <c r="P3370">
        <f t="shared" si="209"/>
        <v>45.478260869565219</v>
      </c>
      <c r="Q3370" s="7" t="s">
        <v>8317</v>
      </c>
      <c r="R3370" s="7" t="s">
        <v>8318</v>
      </c>
      <c r="S3370" s="13">
        <f t="shared" si="211"/>
        <v>41968.991423611107</v>
      </c>
      <c r="T3370" s="13">
        <f t="shared" si="210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6">
        <f t="shared" si="208"/>
        <v>1.0389999999999999</v>
      </c>
      <c r="P3371">
        <f t="shared" si="209"/>
        <v>96.203703703703709</v>
      </c>
      <c r="Q3371" s="7" t="s">
        <v>8317</v>
      </c>
      <c r="R3371" s="7" t="s">
        <v>8318</v>
      </c>
      <c r="S3371" s="13">
        <f t="shared" si="211"/>
        <v>42689.833101851851</v>
      </c>
      <c r="T3371" s="13">
        <f t="shared" si="210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6">
        <f t="shared" si="208"/>
        <v>1.1773333333333333</v>
      </c>
      <c r="P3372">
        <f t="shared" si="209"/>
        <v>67.92307692307692</v>
      </c>
      <c r="Q3372" s="7" t="s">
        <v>8317</v>
      </c>
      <c r="R3372" s="7" t="s">
        <v>8318</v>
      </c>
      <c r="S3372" s="13">
        <f t="shared" si="211"/>
        <v>42690.125983796293</v>
      </c>
      <c r="T3372" s="13">
        <f t="shared" si="210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6">
        <f t="shared" si="208"/>
        <v>1.385</v>
      </c>
      <c r="P3373">
        <f t="shared" si="209"/>
        <v>30.777777777777779</v>
      </c>
      <c r="Q3373" s="7" t="s">
        <v>8317</v>
      </c>
      <c r="R3373" s="7" t="s">
        <v>8318</v>
      </c>
      <c r="S3373" s="13">
        <f t="shared" si="211"/>
        <v>42312.666261574072</v>
      </c>
      <c r="T3373" s="13">
        <f t="shared" si="210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6">
        <f t="shared" si="208"/>
        <v>1.0349999999999999</v>
      </c>
      <c r="P3374">
        <f t="shared" si="209"/>
        <v>38.333333333333336</v>
      </c>
      <c r="Q3374" s="7" t="s">
        <v>8317</v>
      </c>
      <c r="R3374" s="7" t="s">
        <v>8318</v>
      </c>
      <c r="S3374" s="13">
        <f t="shared" si="211"/>
        <v>41855.339768518512</v>
      </c>
      <c r="T3374" s="13">
        <f t="shared" si="210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6">
        <f t="shared" si="208"/>
        <v>1.0024999999999999</v>
      </c>
      <c r="P3375">
        <f t="shared" si="209"/>
        <v>66.833333333333329</v>
      </c>
      <c r="Q3375" s="7" t="s">
        <v>8317</v>
      </c>
      <c r="R3375" s="7" t="s">
        <v>8318</v>
      </c>
      <c r="S3375" s="13">
        <f t="shared" si="211"/>
        <v>42179.646296296291</v>
      </c>
      <c r="T3375" s="13">
        <f t="shared" si="210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6">
        <f t="shared" si="208"/>
        <v>1.0657142857142856</v>
      </c>
      <c r="P3376">
        <f t="shared" si="209"/>
        <v>71.730769230769226</v>
      </c>
      <c r="Q3376" s="7" t="s">
        <v>8317</v>
      </c>
      <c r="R3376" s="7" t="s">
        <v>8318</v>
      </c>
      <c r="S3376" s="13">
        <f t="shared" si="211"/>
        <v>42275.523333333331</v>
      </c>
      <c r="T3376" s="13">
        <f t="shared" si="210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6">
        <f t="shared" si="208"/>
        <v>1</v>
      </c>
      <c r="P3377">
        <f t="shared" si="209"/>
        <v>176.47058823529412</v>
      </c>
      <c r="Q3377" s="7" t="s">
        <v>8317</v>
      </c>
      <c r="R3377" s="7" t="s">
        <v>8318</v>
      </c>
      <c r="S3377" s="13">
        <f t="shared" si="211"/>
        <v>41765.402465277773</v>
      </c>
      <c r="T3377" s="13">
        <f t="shared" si="210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6">
        <f t="shared" si="208"/>
        <v>1.0001249999999999</v>
      </c>
      <c r="P3378">
        <f t="shared" si="209"/>
        <v>421.10526315789474</v>
      </c>
      <c r="Q3378" s="7" t="s">
        <v>8317</v>
      </c>
      <c r="R3378" s="7" t="s">
        <v>8318</v>
      </c>
      <c r="S3378" s="13">
        <f t="shared" si="211"/>
        <v>42059.492986111109</v>
      </c>
      <c r="T3378" s="13">
        <f t="shared" si="210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6">
        <f t="shared" si="208"/>
        <v>1.0105</v>
      </c>
      <c r="P3379">
        <f t="shared" si="209"/>
        <v>104.98701298701299</v>
      </c>
      <c r="Q3379" s="7" t="s">
        <v>8317</v>
      </c>
      <c r="R3379" s="7" t="s">
        <v>8318</v>
      </c>
      <c r="S3379" s="13">
        <f t="shared" si="211"/>
        <v>42053.524293981478</v>
      </c>
      <c r="T3379" s="13">
        <f t="shared" si="210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6">
        <f t="shared" si="208"/>
        <v>1.0763636363636364</v>
      </c>
      <c r="P3380">
        <f t="shared" si="209"/>
        <v>28.19047619047619</v>
      </c>
      <c r="Q3380" s="7" t="s">
        <v>8317</v>
      </c>
      <c r="R3380" s="7" t="s">
        <v>8318</v>
      </c>
      <c r="S3380" s="13">
        <f t="shared" si="211"/>
        <v>41858.147060185183</v>
      </c>
      <c r="T3380" s="13">
        <f t="shared" si="210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6">
        <f t="shared" si="208"/>
        <v>1.0365</v>
      </c>
      <c r="P3381">
        <f t="shared" si="209"/>
        <v>54.55263157894737</v>
      </c>
      <c r="Q3381" s="7" t="s">
        <v>8317</v>
      </c>
      <c r="R3381" s="7" t="s">
        <v>8318</v>
      </c>
      <c r="S3381" s="13">
        <f t="shared" si="211"/>
        <v>42225.305555555555</v>
      </c>
      <c r="T3381" s="13">
        <f t="shared" si="210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6">
        <f t="shared" si="208"/>
        <v>1.0443333333333333</v>
      </c>
      <c r="P3382">
        <f t="shared" si="209"/>
        <v>111.89285714285714</v>
      </c>
      <c r="Q3382" s="7" t="s">
        <v>8317</v>
      </c>
      <c r="R3382" s="7" t="s">
        <v>8318</v>
      </c>
      <c r="S3382" s="13">
        <f t="shared" si="211"/>
        <v>41937.745115740741</v>
      </c>
      <c r="T3382" s="13">
        <f t="shared" si="210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6">
        <f t="shared" si="208"/>
        <v>1.0225</v>
      </c>
      <c r="P3383">
        <f t="shared" si="209"/>
        <v>85.208333333333329</v>
      </c>
      <c r="Q3383" s="7" t="s">
        <v>8317</v>
      </c>
      <c r="R3383" s="7" t="s">
        <v>8318</v>
      </c>
      <c r="S3383" s="13">
        <f t="shared" si="211"/>
        <v>42043.976655092592</v>
      </c>
      <c r="T3383" s="13">
        <f t="shared" si="210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6">
        <f t="shared" si="208"/>
        <v>1.0074285714285713</v>
      </c>
      <c r="P3384">
        <f t="shared" si="209"/>
        <v>76.652173913043484</v>
      </c>
      <c r="Q3384" s="7" t="s">
        <v>8317</v>
      </c>
      <c r="R3384" s="7" t="s">
        <v>8318</v>
      </c>
      <c r="S3384" s="13">
        <f t="shared" si="211"/>
        <v>42559.222870370366</v>
      </c>
      <c r="T3384" s="13">
        <f t="shared" si="210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6">
        <f t="shared" si="208"/>
        <v>1.1171428571428572</v>
      </c>
      <c r="P3385">
        <f t="shared" si="209"/>
        <v>65.166666666666671</v>
      </c>
      <c r="Q3385" s="7" t="s">
        <v>8317</v>
      </c>
      <c r="R3385" s="7" t="s">
        <v>8318</v>
      </c>
      <c r="S3385" s="13">
        <f t="shared" si="211"/>
        <v>42524.574305555558</v>
      </c>
      <c r="T3385" s="13">
        <f t="shared" si="210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6">
        <f t="shared" si="208"/>
        <v>1.0001100000000001</v>
      </c>
      <c r="P3386">
        <f t="shared" si="209"/>
        <v>93.760312499999998</v>
      </c>
      <c r="Q3386" s="7" t="s">
        <v>8317</v>
      </c>
      <c r="R3386" s="7" t="s">
        <v>8318</v>
      </c>
      <c r="S3386" s="13">
        <f t="shared" si="211"/>
        <v>42291.879259259258</v>
      </c>
      <c r="T3386" s="13">
        <f t="shared" si="210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6">
        <f t="shared" si="208"/>
        <v>1</v>
      </c>
      <c r="P3387">
        <f t="shared" si="209"/>
        <v>133.33333333333334</v>
      </c>
      <c r="Q3387" s="7" t="s">
        <v>8317</v>
      </c>
      <c r="R3387" s="7" t="s">
        <v>8318</v>
      </c>
      <c r="S3387" s="13">
        <f t="shared" si="211"/>
        <v>41953.659166666665</v>
      </c>
      <c r="T3387" s="13">
        <f t="shared" si="210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6">
        <f t="shared" si="208"/>
        <v>1.05</v>
      </c>
      <c r="P3388">
        <f t="shared" si="209"/>
        <v>51.219512195121951</v>
      </c>
      <c r="Q3388" s="7" t="s">
        <v>8317</v>
      </c>
      <c r="R3388" s="7" t="s">
        <v>8318</v>
      </c>
      <c r="S3388" s="13">
        <f t="shared" si="211"/>
        <v>41946.436412037037</v>
      </c>
      <c r="T3388" s="13">
        <f t="shared" si="210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6">
        <f t="shared" si="208"/>
        <v>1.1686666666666667</v>
      </c>
      <c r="P3389">
        <f t="shared" si="209"/>
        <v>100.17142857142858</v>
      </c>
      <c r="Q3389" s="7" t="s">
        <v>8317</v>
      </c>
      <c r="R3389" s="7" t="s">
        <v>8318</v>
      </c>
      <c r="S3389" s="13">
        <f t="shared" si="211"/>
        <v>41947.554259259261</v>
      </c>
      <c r="T3389" s="13">
        <f t="shared" si="210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6">
        <f t="shared" si="208"/>
        <v>1.038</v>
      </c>
      <c r="P3390">
        <f t="shared" si="209"/>
        <v>34.6</v>
      </c>
      <c r="Q3390" s="7" t="s">
        <v>8317</v>
      </c>
      <c r="R3390" s="7" t="s">
        <v>8318</v>
      </c>
      <c r="S3390" s="13">
        <f t="shared" si="211"/>
        <v>42143.252789351849</v>
      </c>
      <c r="T3390" s="13">
        <f t="shared" si="210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6">
        <f t="shared" si="208"/>
        <v>1.145</v>
      </c>
      <c r="P3391">
        <f t="shared" si="209"/>
        <v>184.67741935483872</v>
      </c>
      <c r="Q3391" s="7" t="s">
        <v>8317</v>
      </c>
      <c r="R3391" s="7" t="s">
        <v>8318</v>
      </c>
      <c r="S3391" s="13">
        <f t="shared" si="211"/>
        <v>42494.355115740742</v>
      </c>
      <c r="T3391" s="13">
        <f t="shared" si="210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6">
        <f t="shared" si="208"/>
        <v>1.024</v>
      </c>
      <c r="P3392">
        <f t="shared" si="209"/>
        <v>69.818181818181813</v>
      </c>
      <c r="Q3392" s="7" t="s">
        <v>8317</v>
      </c>
      <c r="R3392" s="7" t="s">
        <v>8318</v>
      </c>
      <c r="S3392" s="13">
        <f t="shared" si="211"/>
        <v>41815.566493055558</v>
      </c>
      <c r="T3392" s="13">
        <f t="shared" si="210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6">
        <f t="shared" si="208"/>
        <v>2.23</v>
      </c>
      <c r="P3393">
        <f t="shared" si="209"/>
        <v>61.944444444444443</v>
      </c>
      <c r="Q3393" s="7" t="s">
        <v>8317</v>
      </c>
      <c r="R3393" s="7" t="s">
        <v>8318</v>
      </c>
      <c r="S3393" s="13">
        <f t="shared" si="211"/>
        <v>41830.337361111109</v>
      </c>
      <c r="T3393" s="13">
        <f t="shared" si="210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6">
        <f t="shared" ref="O3394:O3457" si="212">E3394/D3394</f>
        <v>1</v>
      </c>
      <c r="P3394">
        <f t="shared" ref="P3394:P3457" si="213">E3394/L3394</f>
        <v>41.666666666666664</v>
      </c>
      <c r="Q3394" s="7" t="s">
        <v>8317</v>
      </c>
      <c r="R3394" s="7" t="s">
        <v>8318</v>
      </c>
      <c r="S3394" s="13">
        <f t="shared" si="211"/>
        <v>42446.63721064815</v>
      </c>
      <c r="T3394" s="13">
        <f t="shared" ref="T3394:T3457" si="214">(I3394/86400)+25569+(-5/24)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6">
        <f t="shared" si="212"/>
        <v>1.0580000000000001</v>
      </c>
      <c r="P3395">
        <f t="shared" si="213"/>
        <v>36.06818181818182</v>
      </c>
      <c r="Q3395" s="7" t="s">
        <v>8317</v>
      </c>
      <c r="R3395" s="7" t="s">
        <v>8318</v>
      </c>
      <c r="S3395" s="13">
        <f t="shared" ref="S3395:S3458" si="215">(J3395/86400)+25569+(-5/24)</f>
        <v>41923.713310185187</v>
      </c>
      <c r="T3395" s="13">
        <f t="shared" si="214"/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6">
        <f t="shared" si="212"/>
        <v>1.4236363636363636</v>
      </c>
      <c r="P3396">
        <f t="shared" si="213"/>
        <v>29</v>
      </c>
      <c r="Q3396" s="7" t="s">
        <v>8317</v>
      </c>
      <c r="R3396" s="7" t="s">
        <v>8318</v>
      </c>
      <c r="S3396" s="13">
        <f t="shared" si="215"/>
        <v>41817.387094907404</v>
      </c>
      <c r="T3396" s="13">
        <f t="shared" si="214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6">
        <f t="shared" si="212"/>
        <v>1.84</v>
      </c>
      <c r="P3397">
        <f t="shared" si="213"/>
        <v>24.210526315789473</v>
      </c>
      <c r="Q3397" s="7" t="s">
        <v>8317</v>
      </c>
      <c r="R3397" s="7" t="s">
        <v>8318</v>
      </c>
      <c r="S3397" s="13">
        <f t="shared" si="215"/>
        <v>42140.503981481474</v>
      </c>
      <c r="T3397" s="13">
        <f t="shared" si="214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6">
        <f t="shared" si="212"/>
        <v>1.0433333333333332</v>
      </c>
      <c r="P3398">
        <f t="shared" si="213"/>
        <v>55.892857142857146</v>
      </c>
      <c r="Q3398" s="7" t="s">
        <v>8317</v>
      </c>
      <c r="R3398" s="7" t="s">
        <v>8318</v>
      </c>
      <c r="S3398" s="13">
        <f t="shared" si="215"/>
        <v>41764.238298611112</v>
      </c>
      <c r="T3398" s="13">
        <f t="shared" si="214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6">
        <f t="shared" si="212"/>
        <v>1.1200000000000001</v>
      </c>
      <c r="P3399">
        <f t="shared" si="213"/>
        <v>11.666666666666666</v>
      </c>
      <c r="Q3399" s="7" t="s">
        <v>8317</v>
      </c>
      <c r="R3399" s="7" t="s">
        <v>8318</v>
      </c>
      <c r="S3399" s="13">
        <f t="shared" si="215"/>
        <v>42378.270011574066</v>
      </c>
      <c r="T3399" s="13">
        <f t="shared" si="214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6">
        <f t="shared" si="212"/>
        <v>1.1107499999999999</v>
      </c>
      <c r="P3400">
        <f t="shared" si="213"/>
        <v>68.353846153846149</v>
      </c>
      <c r="Q3400" s="7" t="s">
        <v>8317</v>
      </c>
      <c r="R3400" s="7" t="s">
        <v>8318</v>
      </c>
      <c r="S3400" s="13">
        <f t="shared" si="215"/>
        <v>41941.543703703697</v>
      </c>
      <c r="T3400" s="13">
        <f t="shared" si="214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6">
        <f t="shared" si="212"/>
        <v>1.0375000000000001</v>
      </c>
      <c r="P3401">
        <f t="shared" si="213"/>
        <v>27.065217391304348</v>
      </c>
      <c r="Q3401" s="7" t="s">
        <v>8317</v>
      </c>
      <c r="R3401" s="7" t="s">
        <v>8318</v>
      </c>
      <c r="S3401" s="13">
        <f t="shared" si="215"/>
        <v>42026.712094907409</v>
      </c>
      <c r="T3401" s="13">
        <f t="shared" si="214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6">
        <f t="shared" si="212"/>
        <v>1.0041</v>
      </c>
      <c r="P3402">
        <f t="shared" si="213"/>
        <v>118.12941176470588</v>
      </c>
      <c r="Q3402" s="7" t="s">
        <v>8317</v>
      </c>
      <c r="R3402" s="7" t="s">
        <v>8318</v>
      </c>
      <c r="S3402" s="13">
        <f t="shared" si="215"/>
        <v>41834.745532407404</v>
      </c>
      <c r="T3402" s="13">
        <f t="shared" si="214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6">
        <f t="shared" si="212"/>
        <v>1.0186206896551724</v>
      </c>
      <c r="P3403">
        <f t="shared" si="213"/>
        <v>44.757575757575758</v>
      </c>
      <c r="Q3403" s="7" t="s">
        <v>8317</v>
      </c>
      <c r="R3403" s="7" t="s">
        <v>8318</v>
      </c>
      <c r="S3403" s="13">
        <f t="shared" si="215"/>
        <v>42193.5155787037</v>
      </c>
      <c r="T3403" s="13">
        <f t="shared" si="214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6">
        <f t="shared" si="212"/>
        <v>1.0976666666666666</v>
      </c>
      <c r="P3404">
        <f t="shared" si="213"/>
        <v>99.787878787878782</v>
      </c>
      <c r="Q3404" s="7" t="s">
        <v>8317</v>
      </c>
      <c r="R3404" s="7" t="s">
        <v>8318</v>
      </c>
      <c r="S3404" s="13">
        <f t="shared" si="215"/>
        <v>42290.410219907404</v>
      </c>
      <c r="T3404" s="13">
        <f t="shared" si="214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6">
        <f t="shared" si="212"/>
        <v>1</v>
      </c>
      <c r="P3405">
        <f t="shared" si="213"/>
        <v>117.64705882352941</v>
      </c>
      <c r="Q3405" s="7" t="s">
        <v>8317</v>
      </c>
      <c r="R3405" s="7" t="s">
        <v>8318</v>
      </c>
      <c r="S3405" s="13">
        <f t="shared" si="215"/>
        <v>42150.253749999996</v>
      </c>
      <c r="T3405" s="13">
        <f t="shared" si="214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6">
        <f t="shared" si="212"/>
        <v>1.22</v>
      </c>
      <c r="P3406">
        <f t="shared" si="213"/>
        <v>203.33333333333334</v>
      </c>
      <c r="Q3406" s="7" t="s">
        <v>8317</v>
      </c>
      <c r="R3406" s="7" t="s">
        <v>8318</v>
      </c>
      <c r="S3406" s="13">
        <f t="shared" si="215"/>
        <v>42152.295162037037</v>
      </c>
      <c r="T3406" s="13">
        <f t="shared" si="214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6">
        <f t="shared" si="212"/>
        <v>1.3757142857142857</v>
      </c>
      <c r="P3407">
        <f t="shared" si="213"/>
        <v>28.323529411764707</v>
      </c>
      <c r="Q3407" s="7" t="s">
        <v>8317</v>
      </c>
      <c r="R3407" s="7" t="s">
        <v>8318</v>
      </c>
      <c r="S3407" s="13">
        <f t="shared" si="215"/>
        <v>42409.808865740742</v>
      </c>
      <c r="T3407" s="13">
        <f t="shared" si="214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6">
        <f t="shared" si="212"/>
        <v>1.0031000000000001</v>
      </c>
      <c r="P3408">
        <f t="shared" si="213"/>
        <v>110.23076923076923</v>
      </c>
      <c r="Q3408" s="7" t="s">
        <v>8317</v>
      </c>
      <c r="R3408" s="7" t="s">
        <v>8318</v>
      </c>
      <c r="S3408" s="13">
        <f t="shared" si="215"/>
        <v>41791.284444444442</v>
      </c>
      <c r="T3408" s="13">
        <f t="shared" si="214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6">
        <f t="shared" si="212"/>
        <v>1.071</v>
      </c>
      <c r="P3409">
        <f t="shared" si="213"/>
        <v>31.970149253731343</v>
      </c>
      <c r="Q3409" s="7" t="s">
        <v>8317</v>
      </c>
      <c r="R3409" s="7" t="s">
        <v>8318</v>
      </c>
      <c r="S3409" s="13">
        <f t="shared" si="215"/>
        <v>41796.21399305555</v>
      </c>
      <c r="T3409" s="13">
        <f t="shared" si="214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6">
        <f t="shared" si="212"/>
        <v>2.11</v>
      </c>
      <c r="P3410">
        <f t="shared" si="213"/>
        <v>58.611111111111114</v>
      </c>
      <c r="Q3410" s="7" t="s">
        <v>8317</v>
      </c>
      <c r="R3410" s="7" t="s">
        <v>8318</v>
      </c>
      <c r="S3410" s="13">
        <f t="shared" si="215"/>
        <v>41808.78361111111</v>
      </c>
      <c r="T3410" s="13">
        <f t="shared" si="214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6">
        <f t="shared" si="212"/>
        <v>1.236</v>
      </c>
      <c r="P3411">
        <f t="shared" si="213"/>
        <v>29.428571428571427</v>
      </c>
      <c r="Q3411" s="7" t="s">
        <v>8317</v>
      </c>
      <c r="R3411" s="7" t="s">
        <v>8318</v>
      </c>
      <c r="S3411" s="13">
        <f t="shared" si="215"/>
        <v>42544.605995370366</v>
      </c>
      <c r="T3411" s="13">
        <f t="shared" si="214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6">
        <f t="shared" si="212"/>
        <v>1.085</v>
      </c>
      <c r="P3412">
        <f t="shared" si="213"/>
        <v>81.375</v>
      </c>
      <c r="Q3412" s="7" t="s">
        <v>8317</v>
      </c>
      <c r="R3412" s="7" t="s">
        <v>8318</v>
      </c>
      <c r="S3412" s="13">
        <f t="shared" si="215"/>
        <v>42499.83321759259</v>
      </c>
      <c r="T3412" s="13">
        <f t="shared" si="214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6">
        <f t="shared" si="212"/>
        <v>1.0356666666666667</v>
      </c>
      <c r="P3413">
        <f t="shared" si="213"/>
        <v>199.16666666666666</v>
      </c>
      <c r="Q3413" s="7" t="s">
        <v>8317</v>
      </c>
      <c r="R3413" s="7" t="s">
        <v>8318</v>
      </c>
      <c r="S3413" s="13">
        <f t="shared" si="215"/>
        <v>42264.814490740733</v>
      </c>
      <c r="T3413" s="13">
        <f t="shared" si="214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6">
        <f t="shared" si="212"/>
        <v>1</v>
      </c>
      <c r="P3414">
        <f t="shared" si="213"/>
        <v>115.38461538461539</v>
      </c>
      <c r="Q3414" s="7" t="s">
        <v>8317</v>
      </c>
      <c r="R3414" s="7" t="s">
        <v>8318</v>
      </c>
      <c r="S3414" s="13">
        <f t="shared" si="215"/>
        <v>41879.750717592593</v>
      </c>
      <c r="T3414" s="13">
        <f t="shared" si="214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6">
        <f t="shared" si="212"/>
        <v>1.3</v>
      </c>
      <c r="P3415">
        <f t="shared" si="213"/>
        <v>46.428571428571431</v>
      </c>
      <c r="Q3415" s="7" t="s">
        <v>8317</v>
      </c>
      <c r="R3415" s="7" t="s">
        <v>8318</v>
      </c>
      <c r="S3415" s="13">
        <f t="shared" si="215"/>
        <v>42053.524745370371</v>
      </c>
      <c r="T3415" s="13">
        <f t="shared" si="214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6">
        <f t="shared" si="212"/>
        <v>1.0349999999999999</v>
      </c>
      <c r="P3416">
        <f t="shared" si="213"/>
        <v>70.568181818181813</v>
      </c>
      <c r="Q3416" s="7" t="s">
        <v>8317</v>
      </c>
      <c r="R3416" s="7" t="s">
        <v>8318</v>
      </c>
      <c r="S3416" s="13">
        <f t="shared" si="215"/>
        <v>42675.624131944445</v>
      </c>
      <c r="T3416" s="13">
        <f t="shared" si="214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6">
        <f t="shared" si="212"/>
        <v>1</v>
      </c>
      <c r="P3417">
        <f t="shared" si="213"/>
        <v>22.222222222222221</v>
      </c>
      <c r="Q3417" s="7" t="s">
        <v>8317</v>
      </c>
      <c r="R3417" s="7" t="s">
        <v>8318</v>
      </c>
      <c r="S3417" s="13">
        <f t="shared" si="215"/>
        <v>42466.935833333329</v>
      </c>
      <c r="T3417" s="13">
        <f t="shared" si="214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6">
        <f t="shared" si="212"/>
        <v>1.196</v>
      </c>
      <c r="P3418">
        <f t="shared" si="213"/>
        <v>159.46666666666667</v>
      </c>
      <c r="Q3418" s="7" t="s">
        <v>8317</v>
      </c>
      <c r="R3418" s="7" t="s">
        <v>8318</v>
      </c>
      <c r="S3418" s="13">
        <f t="shared" si="215"/>
        <v>42089.204224537032</v>
      </c>
      <c r="T3418" s="13">
        <f t="shared" si="214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6">
        <f t="shared" si="212"/>
        <v>1.0000058823529412</v>
      </c>
      <c r="P3419">
        <f t="shared" si="213"/>
        <v>37.777999999999999</v>
      </c>
      <c r="Q3419" s="7" t="s">
        <v>8317</v>
      </c>
      <c r="R3419" s="7" t="s">
        <v>8318</v>
      </c>
      <c r="S3419" s="13">
        <f t="shared" si="215"/>
        <v>41894.705416666664</v>
      </c>
      <c r="T3419" s="13">
        <f t="shared" si="214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6">
        <f t="shared" si="212"/>
        <v>1.00875</v>
      </c>
      <c r="P3420">
        <f t="shared" si="213"/>
        <v>72.053571428571431</v>
      </c>
      <c r="Q3420" s="7" t="s">
        <v>8317</v>
      </c>
      <c r="R3420" s="7" t="s">
        <v>8318</v>
      </c>
      <c r="S3420" s="13">
        <f t="shared" si="215"/>
        <v>41752.626238425924</v>
      </c>
      <c r="T3420" s="13">
        <f t="shared" si="214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6">
        <f t="shared" si="212"/>
        <v>1.0654545454545454</v>
      </c>
      <c r="P3421">
        <f t="shared" si="213"/>
        <v>63.695652173913047</v>
      </c>
      <c r="Q3421" s="7" t="s">
        <v>8317</v>
      </c>
      <c r="R3421" s="7" t="s">
        <v>8318</v>
      </c>
      <c r="S3421" s="13">
        <f t="shared" si="215"/>
        <v>42448.613252314812</v>
      </c>
      <c r="T3421" s="13">
        <f t="shared" si="214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6">
        <f t="shared" si="212"/>
        <v>1.38</v>
      </c>
      <c r="P3422">
        <f t="shared" si="213"/>
        <v>28.411764705882351</v>
      </c>
      <c r="Q3422" s="7" t="s">
        <v>8317</v>
      </c>
      <c r="R3422" s="7" t="s">
        <v>8318</v>
      </c>
      <c r="S3422" s="13">
        <f t="shared" si="215"/>
        <v>42404.881967592592</v>
      </c>
      <c r="T3422" s="13">
        <f t="shared" si="214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6">
        <f t="shared" si="212"/>
        <v>1.0115000000000001</v>
      </c>
      <c r="P3423">
        <f t="shared" si="213"/>
        <v>103.21428571428571</v>
      </c>
      <c r="Q3423" s="7" t="s">
        <v>8317</v>
      </c>
      <c r="R3423" s="7" t="s">
        <v>8318</v>
      </c>
      <c r="S3423" s="13">
        <f t="shared" si="215"/>
        <v>42037.582905092589</v>
      </c>
      <c r="T3423" s="13">
        <f t="shared" si="214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6">
        <f t="shared" si="212"/>
        <v>1.091</v>
      </c>
      <c r="P3424">
        <f t="shared" si="213"/>
        <v>71.152173913043484</v>
      </c>
      <c r="Q3424" s="7" t="s">
        <v>8317</v>
      </c>
      <c r="R3424" s="7" t="s">
        <v>8318</v>
      </c>
      <c r="S3424" s="13">
        <f t="shared" si="215"/>
        <v>42323.353888888887</v>
      </c>
      <c r="T3424" s="13">
        <f t="shared" si="214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6">
        <f t="shared" si="212"/>
        <v>1.4</v>
      </c>
      <c r="P3425">
        <f t="shared" si="213"/>
        <v>35</v>
      </c>
      <c r="Q3425" s="7" t="s">
        <v>8317</v>
      </c>
      <c r="R3425" s="7" t="s">
        <v>8318</v>
      </c>
      <c r="S3425" s="13">
        <f t="shared" si="215"/>
        <v>42088.703020833331</v>
      </c>
      <c r="T3425" s="13">
        <f t="shared" si="214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6">
        <f t="shared" si="212"/>
        <v>1.0358333333333334</v>
      </c>
      <c r="P3426">
        <f t="shared" si="213"/>
        <v>81.776315789473685</v>
      </c>
      <c r="Q3426" s="7" t="s">
        <v>8317</v>
      </c>
      <c r="R3426" s="7" t="s">
        <v>8318</v>
      </c>
      <c r="S3426" s="13">
        <f t="shared" si="215"/>
        <v>42018.468564814808</v>
      </c>
      <c r="T3426" s="13">
        <f t="shared" si="214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6">
        <f t="shared" si="212"/>
        <v>1.0297033333333332</v>
      </c>
      <c r="P3427">
        <f t="shared" si="213"/>
        <v>297.02980769230766</v>
      </c>
      <c r="Q3427" s="7" t="s">
        <v>8317</v>
      </c>
      <c r="R3427" s="7" t="s">
        <v>8318</v>
      </c>
      <c r="S3427" s="13">
        <f t="shared" si="215"/>
        <v>41884.40898148148</v>
      </c>
      <c r="T3427" s="13">
        <f t="shared" si="214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6">
        <f t="shared" si="212"/>
        <v>1.0813333333333333</v>
      </c>
      <c r="P3428">
        <f t="shared" si="213"/>
        <v>46.609195402298852</v>
      </c>
      <c r="Q3428" s="7" t="s">
        <v>8317</v>
      </c>
      <c r="R3428" s="7" t="s">
        <v>8318</v>
      </c>
      <c r="S3428" s="13">
        <f t="shared" si="215"/>
        <v>41883.848414351851</v>
      </c>
      <c r="T3428" s="13">
        <f t="shared" si="214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6">
        <f t="shared" si="212"/>
        <v>1</v>
      </c>
      <c r="P3429">
        <f t="shared" si="213"/>
        <v>51.724137931034484</v>
      </c>
      <c r="Q3429" s="7" t="s">
        <v>8317</v>
      </c>
      <c r="R3429" s="7" t="s">
        <v>8318</v>
      </c>
      <c r="S3429" s="13">
        <f t="shared" si="215"/>
        <v>41792.436944444438</v>
      </c>
      <c r="T3429" s="13">
        <f t="shared" si="214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6">
        <f t="shared" si="212"/>
        <v>1.0275000000000001</v>
      </c>
      <c r="P3430">
        <f t="shared" si="213"/>
        <v>40.294117647058826</v>
      </c>
      <c r="Q3430" s="7" t="s">
        <v>8317</v>
      </c>
      <c r="R3430" s="7" t="s">
        <v>8318</v>
      </c>
      <c r="S3430" s="13">
        <f t="shared" si="215"/>
        <v>42038.512118055551</v>
      </c>
      <c r="T3430" s="13">
        <f t="shared" si="214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6">
        <f t="shared" si="212"/>
        <v>1.3</v>
      </c>
      <c r="P3431">
        <f t="shared" si="213"/>
        <v>16.25</v>
      </c>
      <c r="Q3431" s="7" t="s">
        <v>8317</v>
      </c>
      <c r="R3431" s="7" t="s">
        <v>8318</v>
      </c>
      <c r="S3431" s="13">
        <f t="shared" si="215"/>
        <v>42661.813206018516</v>
      </c>
      <c r="T3431" s="13">
        <f t="shared" si="214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6">
        <f t="shared" si="212"/>
        <v>1.0854949999999999</v>
      </c>
      <c r="P3432">
        <f t="shared" si="213"/>
        <v>30.152638888888887</v>
      </c>
      <c r="Q3432" s="7" t="s">
        <v>8317</v>
      </c>
      <c r="R3432" s="7" t="s">
        <v>8318</v>
      </c>
      <c r="S3432" s="13">
        <f t="shared" si="215"/>
        <v>41820.737280092588</v>
      </c>
      <c r="T3432" s="13">
        <f t="shared" si="214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6">
        <f t="shared" si="212"/>
        <v>1</v>
      </c>
      <c r="P3433">
        <f t="shared" si="213"/>
        <v>95.238095238095241</v>
      </c>
      <c r="Q3433" s="7" t="s">
        <v>8317</v>
      </c>
      <c r="R3433" s="7" t="s">
        <v>8318</v>
      </c>
      <c r="S3433" s="13">
        <f t="shared" si="215"/>
        <v>41839.522604166668</v>
      </c>
      <c r="T3433" s="13">
        <f t="shared" si="214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6">
        <f t="shared" si="212"/>
        <v>1.0965</v>
      </c>
      <c r="P3434">
        <f t="shared" si="213"/>
        <v>52.214285714285715</v>
      </c>
      <c r="Q3434" s="7" t="s">
        <v>8317</v>
      </c>
      <c r="R3434" s="7" t="s">
        <v>8318</v>
      </c>
      <c r="S3434" s="13">
        <f t="shared" si="215"/>
        <v>42380.372847222221</v>
      </c>
      <c r="T3434" s="13">
        <f t="shared" si="214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6">
        <f t="shared" si="212"/>
        <v>1.0026315789473683</v>
      </c>
      <c r="P3435">
        <f t="shared" si="213"/>
        <v>134.1549295774648</v>
      </c>
      <c r="Q3435" s="7" t="s">
        <v>8317</v>
      </c>
      <c r="R3435" s="7" t="s">
        <v>8318</v>
      </c>
      <c r="S3435" s="13">
        <f t="shared" si="215"/>
        <v>41775.854803240734</v>
      </c>
      <c r="T3435" s="13">
        <f t="shared" si="214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6">
        <f t="shared" si="212"/>
        <v>1.0555000000000001</v>
      </c>
      <c r="P3436">
        <f t="shared" si="213"/>
        <v>62.827380952380949</v>
      </c>
      <c r="Q3436" s="7" t="s">
        <v>8317</v>
      </c>
      <c r="R3436" s="7" t="s">
        <v>8318</v>
      </c>
      <c r="S3436" s="13">
        <f t="shared" si="215"/>
        <v>41800.172094907401</v>
      </c>
      <c r="T3436" s="13">
        <f t="shared" si="214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6">
        <f t="shared" si="212"/>
        <v>1.1200000000000001</v>
      </c>
      <c r="P3437">
        <f t="shared" si="213"/>
        <v>58.94736842105263</v>
      </c>
      <c r="Q3437" s="7" t="s">
        <v>8317</v>
      </c>
      <c r="R3437" s="7" t="s">
        <v>8318</v>
      </c>
      <c r="S3437" s="13">
        <f t="shared" si="215"/>
        <v>42572.408483796295</v>
      </c>
      <c r="T3437" s="13">
        <f t="shared" si="214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6">
        <f t="shared" si="212"/>
        <v>1.0589999999999999</v>
      </c>
      <c r="P3438">
        <f t="shared" si="213"/>
        <v>143.1081081081081</v>
      </c>
      <c r="Q3438" s="7" t="s">
        <v>8317</v>
      </c>
      <c r="R3438" s="7" t="s">
        <v>8318</v>
      </c>
      <c r="S3438" s="13">
        <f t="shared" si="215"/>
        <v>41851.333252314813</v>
      </c>
      <c r="T3438" s="13">
        <f t="shared" si="214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6">
        <f t="shared" si="212"/>
        <v>1.01</v>
      </c>
      <c r="P3439">
        <f t="shared" si="213"/>
        <v>84.166666666666671</v>
      </c>
      <c r="Q3439" s="7" t="s">
        <v>8317</v>
      </c>
      <c r="R3439" s="7" t="s">
        <v>8318</v>
      </c>
      <c r="S3439" s="13">
        <f t="shared" si="215"/>
        <v>42205.502546296295</v>
      </c>
      <c r="T3439" s="13">
        <f t="shared" si="214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6">
        <f t="shared" si="212"/>
        <v>1.042</v>
      </c>
      <c r="P3440">
        <f t="shared" si="213"/>
        <v>186.07142857142858</v>
      </c>
      <c r="Q3440" s="7" t="s">
        <v>8317</v>
      </c>
      <c r="R3440" s="7" t="s">
        <v>8318</v>
      </c>
      <c r="S3440" s="13">
        <f t="shared" si="215"/>
        <v>42100.719525462962</v>
      </c>
      <c r="T3440" s="13">
        <f t="shared" si="214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6">
        <f t="shared" si="212"/>
        <v>1.3467833333333334</v>
      </c>
      <c r="P3441">
        <f t="shared" si="213"/>
        <v>89.785555555555561</v>
      </c>
      <c r="Q3441" s="7" t="s">
        <v>8317</v>
      </c>
      <c r="R3441" s="7" t="s">
        <v>8318</v>
      </c>
      <c r="S3441" s="13">
        <f t="shared" si="215"/>
        <v>42374.702893518515</v>
      </c>
      <c r="T3441" s="13">
        <f t="shared" si="214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6">
        <f t="shared" si="212"/>
        <v>1.052184</v>
      </c>
      <c r="P3442">
        <f t="shared" si="213"/>
        <v>64.157560975609755</v>
      </c>
      <c r="Q3442" s="7" t="s">
        <v>8317</v>
      </c>
      <c r="R3442" s="7" t="s">
        <v>8318</v>
      </c>
      <c r="S3442" s="13">
        <f t="shared" si="215"/>
        <v>41808.914675925924</v>
      </c>
      <c r="T3442" s="13">
        <f t="shared" si="214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6">
        <f t="shared" si="212"/>
        <v>1.026</v>
      </c>
      <c r="P3443">
        <f t="shared" si="213"/>
        <v>59.651162790697676</v>
      </c>
      <c r="Q3443" s="7" t="s">
        <v>8317</v>
      </c>
      <c r="R3443" s="7" t="s">
        <v>8318</v>
      </c>
      <c r="S3443" s="13">
        <f t="shared" si="215"/>
        <v>42294.221307870372</v>
      </c>
      <c r="T3443" s="13">
        <f t="shared" si="214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6">
        <f t="shared" si="212"/>
        <v>1</v>
      </c>
      <c r="P3444">
        <f t="shared" si="213"/>
        <v>31.25</v>
      </c>
      <c r="Q3444" s="7" t="s">
        <v>8317</v>
      </c>
      <c r="R3444" s="7" t="s">
        <v>8318</v>
      </c>
      <c r="S3444" s="13">
        <f t="shared" si="215"/>
        <v>42124.632777777777</v>
      </c>
      <c r="T3444" s="13">
        <f t="shared" si="214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6">
        <f t="shared" si="212"/>
        <v>1.855</v>
      </c>
      <c r="P3445">
        <f t="shared" si="213"/>
        <v>41.222222222222221</v>
      </c>
      <c r="Q3445" s="7" t="s">
        <v>8317</v>
      </c>
      <c r="R3445" s="7" t="s">
        <v>8318</v>
      </c>
      <c r="S3445" s="13">
        <f t="shared" si="215"/>
        <v>41861.316504629627</v>
      </c>
      <c r="T3445" s="13">
        <f t="shared" si="214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6">
        <f t="shared" si="212"/>
        <v>2.89</v>
      </c>
      <c r="P3446">
        <f t="shared" si="213"/>
        <v>43.35</v>
      </c>
      <c r="Q3446" s="7" t="s">
        <v>8317</v>
      </c>
      <c r="R3446" s="7" t="s">
        <v>8318</v>
      </c>
      <c r="S3446" s="13">
        <f t="shared" si="215"/>
        <v>42521.08317129629</v>
      </c>
      <c r="T3446" s="13">
        <f t="shared" si="214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6">
        <f t="shared" si="212"/>
        <v>1</v>
      </c>
      <c r="P3447">
        <f t="shared" si="213"/>
        <v>64.516129032258064</v>
      </c>
      <c r="Q3447" s="7" t="s">
        <v>8317</v>
      </c>
      <c r="R3447" s="7" t="s">
        <v>8318</v>
      </c>
      <c r="S3447" s="13">
        <f t="shared" si="215"/>
        <v>42272.322175925925</v>
      </c>
      <c r="T3447" s="13">
        <f t="shared" si="214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6">
        <f t="shared" si="212"/>
        <v>1.0820000000000001</v>
      </c>
      <c r="P3448">
        <f t="shared" si="213"/>
        <v>43.28</v>
      </c>
      <c r="Q3448" s="7" t="s">
        <v>8317</v>
      </c>
      <c r="R3448" s="7" t="s">
        <v>8318</v>
      </c>
      <c r="S3448" s="13">
        <f t="shared" si="215"/>
        <v>42016.624131944445</v>
      </c>
      <c r="T3448" s="13">
        <f t="shared" si="214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6">
        <f t="shared" si="212"/>
        <v>1.0780000000000001</v>
      </c>
      <c r="P3449">
        <f t="shared" si="213"/>
        <v>77</v>
      </c>
      <c r="Q3449" s="7" t="s">
        <v>8317</v>
      </c>
      <c r="R3449" s="7" t="s">
        <v>8318</v>
      </c>
      <c r="S3449" s="13">
        <f t="shared" si="215"/>
        <v>42402.680694444447</v>
      </c>
      <c r="T3449" s="13">
        <f t="shared" si="214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6">
        <f t="shared" si="212"/>
        <v>1.0976190476190477</v>
      </c>
      <c r="P3450">
        <f t="shared" si="213"/>
        <v>51.222222222222221</v>
      </c>
      <c r="Q3450" s="7" t="s">
        <v>8317</v>
      </c>
      <c r="R3450" s="7" t="s">
        <v>8318</v>
      </c>
      <c r="S3450" s="13">
        <f t="shared" si="215"/>
        <v>41959.910752314812</v>
      </c>
      <c r="T3450" s="13">
        <f t="shared" si="214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6">
        <f t="shared" si="212"/>
        <v>1.70625</v>
      </c>
      <c r="P3451">
        <f t="shared" si="213"/>
        <v>68.25</v>
      </c>
      <c r="Q3451" s="7" t="s">
        <v>8317</v>
      </c>
      <c r="R3451" s="7" t="s">
        <v>8318</v>
      </c>
      <c r="S3451" s="13">
        <f t="shared" si="215"/>
        <v>42531.844189814808</v>
      </c>
      <c r="T3451" s="13">
        <f t="shared" si="214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6">
        <f t="shared" si="212"/>
        <v>1.52</v>
      </c>
      <c r="P3452">
        <f t="shared" si="213"/>
        <v>19.487179487179485</v>
      </c>
      <c r="Q3452" s="7" t="s">
        <v>8317</v>
      </c>
      <c r="R3452" s="7" t="s">
        <v>8318</v>
      </c>
      <c r="S3452" s="13">
        <f t="shared" si="215"/>
        <v>42036.496192129627</v>
      </c>
      <c r="T3452" s="13">
        <f t="shared" si="214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6">
        <f t="shared" si="212"/>
        <v>1.0123076923076924</v>
      </c>
      <c r="P3453">
        <f t="shared" si="213"/>
        <v>41.125</v>
      </c>
      <c r="Q3453" s="7" t="s">
        <v>8317</v>
      </c>
      <c r="R3453" s="7" t="s">
        <v>8318</v>
      </c>
      <c r="S3453" s="13">
        <f t="shared" si="215"/>
        <v>42088.515358796292</v>
      </c>
      <c r="T3453" s="13">
        <f t="shared" si="214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6">
        <f t="shared" si="212"/>
        <v>1.532</v>
      </c>
      <c r="P3454">
        <f t="shared" si="213"/>
        <v>41.405405405405403</v>
      </c>
      <c r="Q3454" s="7" t="s">
        <v>8317</v>
      </c>
      <c r="R3454" s="7" t="s">
        <v>8318</v>
      </c>
      <c r="S3454" s="13">
        <f t="shared" si="215"/>
        <v>41820.430856481478</v>
      </c>
      <c r="T3454" s="13">
        <f t="shared" si="214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6">
        <f t="shared" si="212"/>
        <v>1.2833333333333334</v>
      </c>
      <c r="P3455">
        <f t="shared" si="213"/>
        <v>27.5</v>
      </c>
      <c r="Q3455" s="7" t="s">
        <v>8317</v>
      </c>
      <c r="R3455" s="7" t="s">
        <v>8318</v>
      </c>
      <c r="S3455" s="13">
        <f t="shared" si="215"/>
        <v>42535.770324074074</v>
      </c>
      <c r="T3455" s="13">
        <f t="shared" si="214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6">
        <f t="shared" si="212"/>
        <v>1.0071428571428571</v>
      </c>
      <c r="P3456">
        <f t="shared" si="213"/>
        <v>33.571428571428569</v>
      </c>
      <c r="Q3456" s="7" t="s">
        <v>8317</v>
      </c>
      <c r="R3456" s="7" t="s">
        <v>8318</v>
      </c>
      <c r="S3456" s="13">
        <f t="shared" si="215"/>
        <v>41821.490266203698</v>
      </c>
      <c r="T3456" s="13">
        <f t="shared" si="214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6">
        <f t="shared" si="212"/>
        <v>1.0065</v>
      </c>
      <c r="P3457">
        <f t="shared" si="213"/>
        <v>145.86956521739131</v>
      </c>
      <c r="Q3457" s="7" t="s">
        <v>8317</v>
      </c>
      <c r="R3457" s="7" t="s">
        <v>8318</v>
      </c>
      <c r="S3457" s="13">
        <f t="shared" si="215"/>
        <v>42626.541979166665</v>
      </c>
      <c r="T3457" s="13">
        <f t="shared" si="214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6">
        <f t="shared" ref="O3458:O3521" si="216">E3458/D3458</f>
        <v>1.913</v>
      </c>
      <c r="P3458">
        <f t="shared" ref="P3458:P3521" si="217">E3458/L3458</f>
        <v>358.6875</v>
      </c>
      <c r="Q3458" s="7" t="s">
        <v>8317</v>
      </c>
      <c r="R3458" s="7" t="s">
        <v>8318</v>
      </c>
      <c r="S3458" s="13">
        <f t="shared" si="215"/>
        <v>41820.997303240736</v>
      </c>
      <c r="T3458" s="13">
        <f t="shared" ref="T3458:T3521" si="218">(I3458/86400)+25569+(-5/24)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6">
        <f t="shared" si="216"/>
        <v>1.4019999999999999</v>
      </c>
      <c r="P3459">
        <f t="shared" si="217"/>
        <v>50.981818181818184</v>
      </c>
      <c r="Q3459" s="7" t="s">
        <v>8317</v>
      </c>
      <c r="R3459" s="7" t="s">
        <v>8318</v>
      </c>
      <c r="S3459" s="13">
        <f t="shared" ref="S3459:S3522" si="219">(J3459/86400)+25569+(-5/24)</f>
        <v>42016.498344907406</v>
      </c>
      <c r="T3459" s="13">
        <f t="shared" si="218"/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6">
        <f t="shared" si="216"/>
        <v>1.2433537832310839</v>
      </c>
      <c r="P3460">
        <f t="shared" si="217"/>
        <v>45.037037037037038</v>
      </c>
      <c r="Q3460" s="7" t="s">
        <v>8317</v>
      </c>
      <c r="R3460" s="7" t="s">
        <v>8318</v>
      </c>
      <c r="S3460" s="13">
        <f t="shared" si="219"/>
        <v>42010.994247685179</v>
      </c>
      <c r="T3460" s="13">
        <f t="shared" si="218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6">
        <f t="shared" si="216"/>
        <v>1.262</v>
      </c>
      <c r="P3461">
        <f t="shared" si="217"/>
        <v>17.527777777777779</v>
      </c>
      <c r="Q3461" s="7" t="s">
        <v>8317</v>
      </c>
      <c r="R3461" s="7" t="s">
        <v>8318</v>
      </c>
      <c r="S3461" s="13">
        <f t="shared" si="219"/>
        <v>42480.271527777775</v>
      </c>
      <c r="T3461" s="13">
        <f t="shared" si="218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6">
        <f t="shared" si="216"/>
        <v>1.9</v>
      </c>
      <c r="P3462">
        <f t="shared" si="217"/>
        <v>50</v>
      </c>
      <c r="Q3462" s="7" t="s">
        <v>8317</v>
      </c>
      <c r="R3462" s="7" t="s">
        <v>8318</v>
      </c>
      <c r="S3462" s="13">
        <f t="shared" si="219"/>
        <v>41852.318888888891</v>
      </c>
      <c r="T3462" s="13">
        <f t="shared" si="218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6">
        <f t="shared" si="216"/>
        <v>1.39</v>
      </c>
      <c r="P3463">
        <f t="shared" si="217"/>
        <v>57.916666666666664</v>
      </c>
      <c r="Q3463" s="7" t="s">
        <v>8317</v>
      </c>
      <c r="R3463" s="7" t="s">
        <v>8318</v>
      </c>
      <c r="S3463" s="13">
        <f t="shared" si="219"/>
        <v>42643.424525462957</v>
      </c>
      <c r="T3463" s="13">
        <f t="shared" si="218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6">
        <f t="shared" si="216"/>
        <v>2.02</v>
      </c>
      <c r="P3464">
        <f t="shared" si="217"/>
        <v>29.705882352941178</v>
      </c>
      <c r="Q3464" s="7" t="s">
        <v>8317</v>
      </c>
      <c r="R3464" s="7" t="s">
        <v>8318</v>
      </c>
      <c r="S3464" s="13">
        <f t="shared" si="219"/>
        <v>42179.690138888887</v>
      </c>
      <c r="T3464" s="13">
        <f t="shared" si="218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6">
        <f t="shared" si="216"/>
        <v>1.0338000000000001</v>
      </c>
      <c r="P3465">
        <f t="shared" si="217"/>
        <v>90.684210526315795</v>
      </c>
      <c r="Q3465" s="7" t="s">
        <v>8317</v>
      </c>
      <c r="R3465" s="7" t="s">
        <v>8318</v>
      </c>
      <c r="S3465" s="13">
        <f t="shared" si="219"/>
        <v>42612.710474537038</v>
      </c>
      <c r="T3465" s="13">
        <f t="shared" si="218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6">
        <f t="shared" si="216"/>
        <v>1.023236</v>
      </c>
      <c r="P3466">
        <f t="shared" si="217"/>
        <v>55.012688172043013</v>
      </c>
      <c r="Q3466" s="7" t="s">
        <v>8317</v>
      </c>
      <c r="R3466" s="7" t="s">
        <v>8318</v>
      </c>
      <c r="S3466" s="13">
        <f t="shared" si="219"/>
        <v>42574.921724537031</v>
      </c>
      <c r="T3466" s="13">
        <f t="shared" si="218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6">
        <f t="shared" si="216"/>
        <v>1.03</v>
      </c>
      <c r="P3467">
        <f t="shared" si="217"/>
        <v>57.222222222222221</v>
      </c>
      <c r="Q3467" s="7" t="s">
        <v>8317</v>
      </c>
      <c r="R3467" s="7" t="s">
        <v>8318</v>
      </c>
      <c r="S3467" s="13">
        <f t="shared" si="219"/>
        <v>42200.417499999996</v>
      </c>
      <c r="T3467" s="13">
        <f t="shared" si="218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6">
        <f t="shared" si="216"/>
        <v>1.2714285714285714</v>
      </c>
      <c r="P3468">
        <f t="shared" si="217"/>
        <v>72.950819672131146</v>
      </c>
      <c r="Q3468" s="7" t="s">
        <v>8317</v>
      </c>
      <c r="R3468" s="7" t="s">
        <v>8318</v>
      </c>
      <c r="S3468" s="13">
        <f t="shared" si="219"/>
        <v>42419.810763888883</v>
      </c>
      <c r="T3468" s="13">
        <f t="shared" si="218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6">
        <f t="shared" si="216"/>
        <v>1.01</v>
      </c>
      <c r="P3469">
        <f t="shared" si="217"/>
        <v>64.468085106382972</v>
      </c>
      <c r="Q3469" s="7" t="s">
        <v>8317</v>
      </c>
      <c r="R3469" s="7" t="s">
        <v>8318</v>
      </c>
      <c r="S3469" s="13">
        <f t="shared" si="219"/>
        <v>42053.463333333326</v>
      </c>
      <c r="T3469" s="13">
        <f t="shared" si="218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6">
        <f t="shared" si="216"/>
        <v>1.2178</v>
      </c>
      <c r="P3470">
        <f t="shared" si="217"/>
        <v>716.35294117647061</v>
      </c>
      <c r="Q3470" s="7" t="s">
        <v>8317</v>
      </c>
      <c r="R3470" s="7" t="s">
        <v>8318</v>
      </c>
      <c r="S3470" s="13">
        <f t="shared" si="219"/>
        <v>42605.55704861111</v>
      </c>
      <c r="T3470" s="13">
        <f t="shared" si="218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6">
        <f t="shared" si="216"/>
        <v>1.1339285714285714</v>
      </c>
      <c r="P3471">
        <f t="shared" si="217"/>
        <v>50.396825396825399</v>
      </c>
      <c r="Q3471" s="7" t="s">
        <v>8317</v>
      </c>
      <c r="R3471" s="7" t="s">
        <v>8318</v>
      </c>
      <c r="S3471" s="13">
        <f t="shared" si="219"/>
        <v>42458.433391203704</v>
      </c>
      <c r="T3471" s="13">
        <f t="shared" si="218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6">
        <f t="shared" si="216"/>
        <v>1.5</v>
      </c>
      <c r="P3472">
        <f t="shared" si="217"/>
        <v>41.666666666666664</v>
      </c>
      <c r="Q3472" s="7" t="s">
        <v>8317</v>
      </c>
      <c r="R3472" s="7" t="s">
        <v>8318</v>
      </c>
      <c r="S3472" s="13">
        <f t="shared" si="219"/>
        <v>42528.813680555548</v>
      </c>
      <c r="T3472" s="13">
        <f t="shared" si="218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6">
        <f t="shared" si="216"/>
        <v>2.1459999999999999</v>
      </c>
      <c r="P3473">
        <f t="shared" si="217"/>
        <v>35.766666666666666</v>
      </c>
      <c r="Q3473" s="7" t="s">
        <v>8317</v>
      </c>
      <c r="R3473" s="7" t="s">
        <v>8318</v>
      </c>
      <c r="S3473" s="13">
        <f t="shared" si="219"/>
        <v>41841.61215277778</v>
      </c>
      <c r="T3473" s="13">
        <f t="shared" si="218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6">
        <f t="shared" si="216"/>
        <v>1.0205</v>
      </c>
      <c r="P3474">
        <f t="shared" si="217"/>
        <v>88.739130434782609</v>
      </c>
      <c r="Q3474" s="7" t="s">
        <v>8317</v>
      </c>
      <c r="R3474" s="7" t="s">
        <v>8318</v>
      </c>
      <c r="S3474" s="13">
        <f t="shared" si="219"/>
        <v>41927.962164351848</v>
      </c>
      <c r="T3474" s="13">
        <f t="shared" si="218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6">
        <f t="shared" si="216"/>
        <v>1</v>
      </c>
      <c r="P3475">
        <f t="shared" si="217"/>
        <v>148.4848484848485</v>
      </c>
      <c r="Q3475" s="7" t="s">
        <v>8317</v>
      </c>
      <c r="R3475" s="7" t="s">
        <v>8318</v>
      </c>
      <c r="S3475" s="13">
        <f t="shared" si="219"/>
        <v>42062.626111111109</v>
      </c>
      <c r="T3475" s="13">
        <f t="shared" si="218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6">
        <f t="shared" si="216"/>
        <v>1.01</v>
      </c>
      <c r="P3476">
        <f t="shared" si="217"/>
        <v>51.794871794871796</v>
      </c>
      <c r="Q3476" s="7" t="s">
        <v>8317</v>
      </c>
      <c r="R3476" s="7" t="s">
        <v>8318</v>
      </c>
      <c r="S3476" s="13">
        <f t="shared" si="219"/>
        <v>42541.293182870366</v>
      </c>
      <c r="T3476" s="13">
        <f t="shared" si="218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6">
        <f t="shared" si="216"/>
        <v>1.1333333333333333</v>
      </c>
      <c r="P3477">
        <f t="shared" si="217"/>
        <v>20</v>
      </c>
      <c r="Q3477" s="7" t="s">
        <v>8317</v>
      </c>
      <c r="R3477" s="7" t="s">
        <v>8318</v>
      </c>
      <c r="S3477" s="13">
        <f t="shared" si="219"/>
        <v>41918.672499999993</v>
      </c>
      <c r="T3477" s="13">
        <f t="shared" si="218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6">
        <f t="shared" si="216"/>
        <v>1.04</v>
      </c>
      <c r="P3478">
        <f t="shared" si="217"/>
        <v>52</v>
      </c>
      <c r="Q3478" s="7" t="s">
        <v>8317</v>
      </c>
      <c r="R3478" s="7" t="s">
        <v>8318</v>
      </c>
      <c r="S3478" s="13">
        <f t="shared" si="219"/>
        <v>41921.071643518517</v>
      </c>
      <c r="T3478" s="13">
        <f t="shared" si="218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6">
        <f t="shared" si="216"/>
        <v>1.1533333333333333</v>
      </c>
      <c r="P3479">
        <f t="shared" si="217"/>
        <v>53.230769230769234</v>
      </c>
      <c r="Q3479" s="7" t="s">
        <v>8317</v>
      </c>
      <c r="R3479" s="7" t="s">
        <v>8318</v>
      </c>
      <c r="S3479" s="13">
        <f t="shared" si="219"/>
        <v>42128.528275462959</v>
      </c>
      <c r="T3479" s="13">
        <f t="shared" si="218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6">
        <f t="shared" si="216"/>
        <v>1.1285000000000001</v>
      </c>
      <c r="P3480">
        <f t="shared" si="217"/>
        <v>39.596491228070178</v>
      </c>
      <c r="Q3480" s="7" t="s">
        <v>8317</v>
      </c>
      <c r="R3480" s="7" t="s">
        <v>8318</v>
      </c>
      <c r="S3480" s="13">
        <f t="shared" si="219"/>
        <v>42053.708587962959</v>
      </c>
      <c r="T3480" s="13">
        <f t="shared" si="218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6">
        <f t="shared" si="216"/>
        <v>1.2786666666666666</v>
      </c>
      <c r="P3481">
        <f t="shared" si="217"/>
        <v>34.25</v>
      </c>
      <c r="Q3481" s="7" t="s">
        <v>8317</v>
      </c>
      <c r="R3481" s="7" t="s">
        <v>8318</v>
      </c>
      <c r="S3481" s="13">
        <f t="shared" si="219"/>
        <v>41781.64675925926</v>
      </c>
      <c r="T3481" s="13">
        <f t="shared" si="218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6">
        <f t="shared" si="216"/>
        <v>1.4266666666666667</v>
      </c>
      <c r="P3482">
        <f t="shared" si="217"/>
        <v>164.61538461538461</v>
      </c>
      <c r="Q3482" s="7" t="s">
        <v>8317</v>
      </c>
      <c r="R3482" s="7" t="s">
        <v>8318</v>
      </c>
      <c r="S3482" s="13">
        <f t="shared" si="219"/>
        <v>42171.109108796292</v>
      </c>
      <c r="T3482" s="13">
        <f t="shared" si="218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6">
        <f t="shared" si="216"/>
        <v>1.1879999999999999</v>
      </c>
      <c r="P3483">
        <f t="shared" si="217"/>
        <v>125.05263157894737</v>
      </c>
      <c r="Q3483" s="7" t="s">
        <v>8317</v>
      </c>
      <c r="R3483" s="7" t="s">
        <v>8318</v>
      </c>
      <c r="S3483" s="13">
        <f t="shared" si="219"/>
        <v>41989.039212962962</v>
      </c>
      <c r="T3483" s="13">
        <f t="shared" si="218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6">
        <f t="shared" si="216"/>
        <v>1.3833333333333333</v>
      </c>
      <c r="P3484">
        <f t="shared" si="217"/>
        <v>51.875</v>
      </c>
      <c r="Q3484" s="7" t="s">
        <v>8317</v>
      </c>
      <c r="R3484" s="7" t="s">
        <v>8318</v>
      </c>
      <c r="S3484" s="13">
        <f t="shared" si="219"/>
        <v>41796.563263888886</v>
      </c>
      <c r="T3484" s="13">
        <f t="shared" si="218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6">
        <f t="shared" si="216"/>
        <v>1.599402985074627</v>
      </c>
      <c r="P3485">
        <f t="shared" si="217"/>
        <v>40.285714285714285</v>
      </c>
      <c r="Q3485" s="7" t="s">
        <v>8317</v>
      </c>
      <c r="R3485" s="7" t="s">
        <v>8318</v>
      </c>
      <c r="S3485" s="13">
        <f t="shared" si="219"/>
        <v>41793.460428240738</v>
      </c>
      <c r="T3485" s="13">
        <f t="shared" si="218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6">
        <f t="shared" si="216"/>
        <v>1.1424000000000001</v>
      </c>
      <c r="P3486">
        <f t="shared" si="217"/>
        <v>64.909090909090907</v>
      </c>
      <c r="Q3486" s="7" t="s">
        <v>8317</v>
      </c>
      <c r="R3486" s="7" t="s">
        <v>8318</v>
      </c>
      <c r="S3486" s="13">
        <f t="shared" si="219"/>
        <v>42506.552071759252</v>
      </c>
      <c r="T3486" s="13">
        <f t="shared" si="218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6">
        <f t="shared" si="216"/>
        <v>1.0060606060606061</v>
      </c>
      <c r="P3487">
        <f t="shared" si="217"/>
        <v>55.333333333333336</v>
      </c>
      <c r="Q3487" s="7" t="s">
        <v>8317</v>
      </c>
      <c r="R3487" s="7" t="s">
        <v>8318</v>
      </c>
      <c r="S3487" s="13">
        <f t="shared" si="219"/>
        <v>42372.484722222223</v>
      </c>
      <c r="T3487" s="13">
        <f t="shared" si="218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6">
        <f t="shared" si="216"/>
        <v>1.552</v>
      </c>
      <c r="P3488">
        <f t="shared" si="217"/>
        <v>83.142857142857139</v>
      </c>
      <c r="Q3488" s="7" t="s">
        <v>8317</v>
      </c>
      <c r="R3488" s="7" t="s">
        <v>8318</v>
      </c>
      <c r="S3488" s="13">
        <f t="shared" si="219"/>
        <v>42126.666678240734</v>
      </c>
      <c r="T3488" s="13">
        <f t="shared" si="218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6">
        <f t="shared" si="216"/>
        <v>1.2775000000000001</v>
      </c>
      <c r="P3489">
        <f t="shared" si="217"/>
        <v>38.712121212121211</v>
      </c>
      <c r="Q3489" s="7" t="s">
        <v>8317</v>
      </c>
      <c r="R3489" s="7" t="s">
        <v>8318</v>
      </c>
      <c r="S3489" s="13">
        <f t="shared" si="219"/>
        <v>42149.732083333329</v>
      </c>
      <c r="T3489" s="13">
        <f t="shared" si="218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6">
        <f t="shared" si="216"/>
        <v>1.212</v>
      </c>
      <c r="P3490">
        <f t="shared" si="217"/>
        <v>125.37931034482759</v>
      </c>
      <c r="Q3490" s="7" t="s">
        <v>8317</v>
      </c>
      <c r="R3490" s="7" t="s">
        <v>8318</v>
      </c>
      <c r="S3490" s="13">
        <f t="shared" si="219"/>
        <v>42087.55972222222</v>
      </c>
      <c r="T3490" s="13">
        <f t="shared" si="218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6">
        <f t="shared" si="216"/>
        <v>1.127</v>
      </c>
      <c r="P3491">
        <f t="shared" si="217"/>
        <v>78.263888888888886</v>
      </c>
      <c r="Q3491" s="7" t="s">
        <v>8317</v>
      </c>
      <c r="R3491" s="7" t="s">
        <v>8318</v>
      </c>
      <c r="S3491" s="13">
        <f t="shared" si="219"/>
        <v>41753.427442129629</v>
      </c>
      <c r="T3491" s="13">
        <f t="shared" si="218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6">
        <f t="shared" si="216"/>
        <v>1.2749999999999999</v>
      </c>
      <c r="P3492">
        <f t="shared" si="217"/>
        <v>47.222222222222221</v>
      </c>
      <c r="Q3492" s="7" t="s">
        <v>8317</v>
      </c>
      <c r="R3492" s="7" t="s">
        <v>8318</v>
      </c>
      <c r="S3492" s="13">
        <f t="shared" si="219"/>
        <v>42443.594027777777</v>
      </c>
      <c r="T3492" s="13">
        <f t="shared" si="218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6">
        <f t="shared" si="216"/>
        <v>1.5820000000000001</v>
      </c>
      <c r="P3493">
        <f t="shared" si="217"/>
        <v>79.099999999999994</v>
      </c>
      <c r="Q3493" s="7" t="s">
        <v>8317</v>
      </c>
      <c r="R3493" s="7" t="s">
        <v>8318</v>
      </c>
      <c r="S3493" s="13">
        <f t="shared" si="219"/>
        <v>42121.041481481479</v>
      </c>
      <c r="T3493" s="13">
        <f t="shared" si="218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6">
        <f t="shared" si="216"/>
        <v>1.0526894736842105</v>
      </c>
      <c r="P3494">
        <f t="shared" si="217"/>
        <v>114.29199999999999</v>
      </c>
      <c r="Q3494" s="7" t="s">
        <v>8317</v>
      </c>
      <c r="R3494" s="7" t="s">
        <v>8318</v>
      </c>
      <c r="S3494" s="13">
        <f t="shared" si="219"/>
        <v>42267.800891203697</v>
      </c>
      <c r="T3494" s="13">
        <f t="shared" si="218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6">
        <f t="shared" si="216"/>
        <v>1</v>
      </c>
      <c r="P3495">
        <f t="shared" si="217"/>
        <v>51.724137931034484</v>
      </c>
      <c r="Q3495" s="7" t="s">
        <v>8317</v>
      </c>
      <c r="R3495" s="7" t="s">
        <v>8318</v>
      </c>
      <c r="S3495" s="13">
        <f t="shared" si="219"/>
        <v>41848.657824074071</v>
      </c>
      <c r="T3495" s="13">
        <f t="shared" si="218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6">
        <f t="shared" si="216"/>
        <v>1</v>
      </c>
      <c r="P3496">
        <f t="shared" si="217"/>
        <v>30.76923076923077</v>
      </c>
      <c r="Q3496" s="7" t="s">
        <v>8317</v>
      </c>
      <c r="R3496" s="7" t="s">
        <v>8318</v>
      </c>
      <c r="S3496" s="13">
        <f t="shared" si="219"/>
        <v>42689.006655092591</v>
      </c>
      <c r="T3496" s="13">
        <f t="shared" si="218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6">
        <f t="shared" si="216"/>
        <v>1.0686</v>
      </c>
      <c r="P3497">
        <f t="shared" si="217"/>
        <v>74.208333333333329</v>
      </c>
      <c r="Q3497" s="7" t="s">
        <v>8317</v>
      </c>
      <c r="R3497" s="7" t="s">
        <v>8318</v>
      </c>
      <c r="S3497" s="13">
        <f t="shared" si="219"/>
        <v>41915.554502314808</v>
      </c>
      <c r="T3497" s="13">
        <f t="shared" si="218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6">
        <f t="shared" si="216"/>
        <v>1.244</v>
      </c>
      <c r="P3498">
        <f t="shared" si="217"/>
        <v>47.846153846153847</v>
      </c>
      <c r="Q3498" s="7" t="s">
        <v>8317</v>
      </c>
      <c r="R3498" s="7" t="s">
        <v>8318</v>
      </c>
      <c r="S3498" s="13">
        <f t="shared" si="219"/>
        <v>42584.638495370367</v>
      </c>
      <c r="T3498" s="13">
        <f t="shared" si="218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6">
        <f t="shared" si="216"/>
        <v>1.0870406189555126</v>
      </c>
      <c r="P3499">
        <f t="shared" si="217"/>
        <v>34.408163265306122</v>
      </c>
      <c r="Q3499" s="7" t="s">
        <v>8317</v>
      </c>
      <c r="R3499" s="7" t="s">
        <v>8318</v>
      </c>
      <c r="S3499" s="13">
        <f t="shared" si="219"/>
        <v>42511.53361111111</v>
      </c>
      <c r="T3499" s="13">
        <f t="shared" si="218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6">
        <f t="shared" si="216"/>
        <v>1.0242424242424242</v>
      </c>
      <c r="P3500">
        <f t="shared" si="217"/>
        <v>40.238095238095241</v>
      </c>
      <c r="Q3500" s="7" t="s">
        <v>8317</v>
      </c>
      <c r="R3500" s="7" t="s">
        <v>8318</v>
      </c>
      <c r="S3500" s="13">
        <f t="shared" si="219"/>
        <v>42458.950277777774</v>
      </c>
      <c r="T3500" s="13">
        <f t="shared" si="218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6">
        <f t="shared" si="216"/>
        <v>1.0549999999999999</v>
      </c>
      <c r="P3501">
        <f t="shared" si="217"/>
        <v>60.285714285714285</v>
      </c>
      <c r="Q3501" s="7" t="s">
        <v>8317</v>
      </c>
      <c r="R3501" s="7" t="s">
        <v>8318</v>
      </c>
      <c r="S3501" s="13">
        <f t="shared" si="219"/>
        <v>42131.827835648146</v>
      </c>
      <c r="T3501" s="13">
        <f t="shared" si="218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6">
        <f t="shared" si="216"/>
        <v>1.0629999999999999</v>
      </c>
      <c r="P3502">
        <f t="shared" si="217"/>
        <v>25.30952380952381</v>
      </c>
      <c r="Q3502" s="7" t="s">
        <v>8317</v>
      </c>
      <c r="R3502" s="7" t="s">
        <v>8318</v>
      </c>
      <c r="S3502" s="13">
        <f t="shared" si="219"/>
        <v>42419.711087962962</v>
      </c>
      <c r="T3502" s="13">
        <f t="shared" si="218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6">
        <f t="shared" si="216"/>
        <v>1.0066666666666666</v>
      </c>
      <c r="P3503">
        <f t="shared" si="217"/>
        <v>35.952380952380949</v>
      </c>
      <c r="Q3503" s="7" t="s">
        <v>8317</v>
      </c>
      <c r="R3503" s="7" t="s">
        <v>8318</v>
      </c>
      <c r="S3503" s="13">
        <f t="shared" si="219"/>
        <v>42233.555497685178</v>
      </c>
      <c r="T3503" s="13">
        <f t="shared" si="218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6">
        <f t="shared" si="216"/>
        <v>1.054</v>
      </c>
      <c r="P3504">
        <f t="shared" si="217"/>
        <v>136</v>
      </c>
      <c r="Q3504" s="7" t="s">
        <v>8317</v>
      </c>
      <c r="R3504" s="7" t="s">
        <v>8318</v>
      </c>
      <c r="S3504" s="13">
        <f t="shared" si="219"/>
        <v>42430.631064814814</v>
      </c>
      <c r="T3504" s="13">
        <f t="shared" si="218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6">
        <f t="shared" si="216"/>
        <v>1.0755999999999999</v>
      </c>
      <c r="P3505">
        <f t="shared" si="217"/>
        <v>70.763157894736835</v>
      </c>
      <c r="Q3505" s="7" t="s">
        <v>8317</v>
      </c>
      <c r="R3505" s="7" t="s">
        <v>8318</v>
      </c>
      <c r="S3505" s="13">
        <f t="shared" si="219"/>
        <v>42545.27</v>
      </c>
      <c r="T3505" s="13">
        <f t="shared" si="218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6">
        <f t="shared" si="216"/>
        <v>1</v>
      </c>
      <c r="P3506">
        <f t="shared" si="217"/>
        <v>125</v>
      </c>
      <c r="Q3506" s="7" t="s">
        <v>8317</v>
      </c>
      <c r="R3506" s="7" t="s">
        <v>8318</v>
      </c>
      <c r="S3506" s="13">
        <f t="shared" si="219"/>
        <v>42297.540405092594</v>
      </c>
      <c r="T3506" s="13">
        <f t="shared" si="218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6">
        <f t="shared" si="216"/>
        <v>1.0376000000000001</v>
      </c>
      <c r="P3507">
        <f t="shared" si="217"/>
        <v>66.512820512820511</v>
      </c>
      <c r="Q3507" s="7" t="s">
        <v>8317</v>
      </c>
      <c r="R3507" s="7" t="s">
        <v>8318</v>
      </c>
      <c r="S3507" s="13">
        <f t="shared" si="219"/>
        <v>41760.727372685185</v>
      </c>
      <c r="T3507" s="13">
        <f t="shared" si="218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6">
        <f t="shared" si="216"/>
        <v>1.0149999999999999</v>
      </c>
      <c r="P3508">
        <f t="shared" si="217"/>
        <v>105</v>
      </c>
      <c r="Q3508" s="7" t="s">
        <v>8317</v>
      </c>
      <c r="R3508" s="7" t="s">
        <v>8318</v>
      </c>
      <c r="S3508" s="13">
        <f t="shared" si="219"/>
        <v>41829.525925925926</v>
      </c>
      <c r="T3508" s="13">
        <f t="shared" si="218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6">
        <f t="shared" si="216"/>
        <v>1.044</v>
      </c>
      <c r="P3509">
        <f t="shared" si="217"/>
        <v>145</v>
      </c>
      <c r="Q3509" s="7" t="s">
        <v>8317</v>
      </c>
      <c r="R3509" s="7" t="s">
        <v>8318</v>
      </c>
      <c r="S3509" s="13">
        <f t="shared" si="219"/>
        <v>42491.714548611104</v>
      </c>
      <c r="T3509" s="13">
        <f t="shared" si="218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6">
        <f t="shared" si="216"/>
        <v>1.8</v>
      </c>
      <c r="P3510">
        <f t="shared" si="217"/>
        <v>12</v>
      </c>
      <c r="Q3510" s="7" t="s">
        <v>8317</v>
      </c>
      <c r="R3510" s="7" t="s">
        <v>8318</v>
      </c>
      <c r="S3510" s="13">
        <f t="shared" si="219"/>
        <v>42477.521446759252</v>
      </c>
      <c r="T3510" s="13">
        <f t="shared" si="218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6">
        <f t="shared" si="216"/>
        <v>1.0633333333333332</v>
      </c>
      <c r="P3511">
        <f t="shared" si="217"/>
        <v>96.666666666666671</v>
      </c>
      <c r="Q3511" s="7" t="s">
        <v>8317</v>
      </c>
      <c r="R3511" s="7" t="s">
        <v>8318</v>
      </c>
      <c r="S3511" s="13">
        <f t="shared" si="219"/>
        <v>41950.651226851849</v>
      </c>
      <c r="T3511" s="13">
        <f t="shared" si="218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6">
        <f t="shared" si="216"/>
        <v>1.0055555555555555</v>
      </c>
      <c r="P3512">
        <f t="shared" si="217"/>
        <v>60.333333333333336</v>
      </c>
      <c r="Q3512" s="7" t="s">
        <v>8317</v>
      </c>
      <c r="R3512" s="7" t="s">
        <v>8318</v>
      </c>
      <c r="S3512" s="13">
        <f t="shared" si="219"/>
        <v>41802.412569444445</v>
      </c>
      <c r="T3512" s="13">
        <f t="shared" si="218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6">
        <f t="shared" si="216"/>
        <v>1.012</v>
      </c>
      <c r="P3513">
        <f t="shared" si="217"/>
        <v>79.89473684210526</v>
      </c>
      <c r="Q3513" s="7" t="s">
        <v>8317</v>
      </c>
      <c r="R3513" s="7" t="s">
        <v>8318</v>
      </c>
      <c r="S3513" s="13">
        <f t="shared" si="219"/>
        <v>41927.665451388886</v>
      </c>
      <c r="T3513" s="13">
        <f t="shared" si="218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6">
        <f t="shared" si="216"/>
        <v>1</v>
      </c>
      <c r="P3514">
        <f t="shared" si="217"/>
        <v>58.823529411764703</v>
      </c>
      <c r="Q3514" s="7" t="s">
        <v>8317</v>
      </c>
      <c r="R3514" s="7" t="s">
        <v>8318</v>
      </c>
      <c r="S3514" s="13">
        <f t="shared" si="219"/>
        <v>42057.328611111108</v>
      </c>
      <c r="T3514" s="13">
        <f t="shared" si="218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6">
        <f t="shared" si="216"/>
        <v>1.1839285714285714</v>
      </c>
      <c r="P3515">
        <f t="shared" si="217"/>
        <v>75.340909090909093</v>
      </c>
      <c r="Q3515" s="7" t="s">
        <v>8317</v>
      </c>
      <c r="R3515" s="7" t="s">
        <v>8318</v>
      </c>
      <c r="S3515" s="13">
        <f t="shared" si="219"/>
        <v>41780.887870370367</v>
      </c>
      <c r="T3515" s="13">
        <f t="shared" si="218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6">
        <f t="shared" si="216"/>
        <v>1.1000000000000001</v>
      </c>
      <c r="P3516">
        <f t="shared" si="217"/>
        <v>55</v>
      </c>
      <c r="Q3516" s="7" t="s">
        <v>8317</v>
      </c>
      <c r="R3516" s="7" t="s">
        <v>8318</v>
      </c>
      <c r="S3516" s="13">
        <f t="shared" si="219"/>
        <v>42020.638333333329</v>
      </c>
      <c r="T3516" s="13">
        <f t="shared" si="218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6">
        <f t="shared" si="216"/>
        <v>1.0266666666666666</v>
      </c>
      <c r="P3517">
        <f t="shared" si="217"/>
        <v>66.956521739130437</v>
      </c>
      <c r="Q3517" s="7" t="s">
        <v>8317</v>
      </c>
      <c r="R3517" s="7" t="s">
        <v>8318</v>
      </c>
      <c r="S3517" s="13">
        <f t="shared" si="219"/>
        <v>42125.564479166664</v>
      </c>
      <c r="T3517" s="13">
        <f t="shared" si="218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6">
        <f t="shared" si="216"/>
        <v>1</v>
      </c>
      <c r="P3518">
        <f t="shared" si="217"/>
        <v>227.27272727272728</v>
      </c>
      <c r="Q3518" s="7" t="s">
        <v>8317</v>
      </c>
      <c r="R3518" s="7" t="s">
        <v>8318</v>
      </c>
      <c r="S3518" s="13">
        <f t="shared" si="219"/>
        <v>41855.801736111105</v>
      </c>
      <c r="T3518" s="13">
        <f t="shared" si="218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6">
        <f t="shared" si="216"/>
        <v>1</v>
      </c>
      <c r="P3519">
        <f t="shared" si="217"/>
        <v>307.69230769230768</v>
      </c>
      <c r="Q3519" s="7" t="s">
        <v>8317</v>
      </c>
      <c r="R3519" s="7" t="s">
        <v>8318</v>
      </c>
      <c r="S3519" s="13">
        <f t="shared" si="219"/>
        <v>41794.609189814808</v>
      </c>
      <c r="T3519" s="13">
        <f t="shared" si="218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6">
        <f t="shared" si="216"/>
        <v>1.10046</v>
      </c>
      <c r="P3520">
        <f t="shared" si="217"/>
        <v>50.020909090909093</v>
      </c>
      <c r="Q3520" s="7" t="s">
        <v>8317</v>
      </c>
      <c r="R3520" s="7" t="s">
        <v>8318</v>
      </c>
      <c r="S3520" s="13">
        <f t="shared" si="219"/>
        <v>41893.575219907405</v>
      </c>
      <c r="T3520" s="13">
        <f t="shared" si="218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6">
        <f t="shared" si="216"/>
        <v>1.0135000000000001</v>
      </c>
      <c r="P3521">
        <f t="shared" si="217"/>
        <v>72.392857142857139</v>
      </c>
      <c r="Q3521" s="7" t="s">
        <v>8317</v>
      </c>
      <c r="R3521" s="7" t="s">
        <v>8318</v>
      </c>
      <c r="S3521" s="13">
        <f t="shared" si="219"/>
        <v>42037.390624999993</v>
      </c>
      <c r="T3521" s="13">
        <f t="shared" si="218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6">
        <f t="shared" ref="O3522:O3585" si="220">E3522/D3522</f>
        <v>1.0075000000000001</v>
      </c>
      <c r="P3522">
        <f t="shared" ref="P3522:P3585" si="221">E3522/L3522</f>
        <v>95.952380952380949</v>
      </c>
      <c r="Q3522" s="7" t="s">
        <v>8317</v>
      </c>
      <c r="R3522" s="7" t="s">
        <v>8318</v>
      </c>
      <c r="S3522" s="13">
        <f t="shared" si="219"/>
        <v>42227.615879629629</v>
      </c>
      <c r="T3522" s="13">
        <f t="shared" ref="T3522:T3585" si="222">(I3522/86400)+25569+(-5/24)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6">
        <f t="shared" si="220"/>
        <v>1.6942857142857144</v>
      </c>
      <c r="P3523">
        <f t="shared" si="221"/>
        <v>45.615384615384613</v>
      </c>
      <c r="Q3523" s="7" t="s">
        <v>8317</v>
      </c>
      <c r="R3523" s="7" t="s">
        <v>8318</v>
      </c>
      <c r="S3523" s="13">
        <f t="shared" ref="S3523:S3586" si="223">(J3523/86400)+25569+(-5/24)</f>
        <v>41881.153009259258</v>
      </c>
      <c r="T3523" s="13">
        <f t="shared" si="222"/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6">
        <f t="shared" si="220"/>
        <v>1</v>
      </c>
      <c r="P3524">
        <f t="shared" si="221"/>
        <v>41.029411764705884</v>
      </c>
      <c r="Q3524" s="7" t="s">
        <v>8317</v>
      </c>
      <c r="R3524" s="7" t="s">
        <v>8318</v>
      </c>
      <c r="S3524" s="13">
        <f t="shared" si="223"/>
        <v>42234.581550925919</v>
      </c>
      <c r="T3524" s="13">
        <f t="shared" si="222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6">
        <f t="shared" si="220"/>
        <v>1.1365000000000001</v>
      </c>
      <c r="P3525">
        <f t="shared" si="221"/>
        <v>56.825000000000003</v>
      </c>
      <c r="Q3525" s="7" t="s">
        <v>8317</v>
      </c>
      <c r="R3525" s="7" t="s">
        <v>8318</v>
      </c>
      <c r="S3525" s="13">
        <f t="shared" si="223"/>
        <v>42581.189212962963</v>
      </c>
      <c r="T3525" s="13">
        <f t="shared" si="222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6">
        <f t="shared" si="220"/>
        <v>1.0156000000000001</v>
      </c>
      <c r="P3526">
        <f t="shared" si="221"/>
        <v>137.24324324324326</v>
      </c>
      <c r="Q3526" s="7" t="s">
        <v>8317</v>
      </c>
      <c r="R3526" s="7" t="s">
        <v>8318</v>
      </c>
      <c r="S3526" s="13">
        <f t="shared" si="223"/>
        <v>41880.555243055554</v>
      </c>
      <c r="T3526" s="13">
        <f t="shared" si="222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6">
        <f t="shared" si="220"/>
        <v>1.06</v>
      </c>
      <c r="P3527">
        <f t="shared" si="221"/>
        <v>75.714285714285708</v>
      </c>
      <c r="Q3527" s="7" t="s">
        <v>8317</v>
      </c>
      <c r="R3527" s="7" t="s">
        <v>8318</v>
      </c>
      <c r="S3527" s="13">
        <f t="shared" si="223"/>
        <v>42214.487337962964</v>
      </c>
      <c r="T3527" s="13">
        <f t="shared" si="222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6">
        <f t="shared" si="220"/>
        <v>1.02</v>
      </c>
      <c r="P3528">
        <f t="shared" si="221"/>
        <v>99</v>
      </c>
      <c r="Q3528" s="7" t="s">
        <v>8317</v>
      </c>
      <c r="R3528" s="7" t="s">
        <v>8318</v>
      </c>
      <c r="S3528" s="13">
        <f t="shared" si="223"/>
        <v>42460.126979166664</v>
      </c>
      <c r="T3528" s="13">
        <f t="shared" si="222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6">
        <f t="shared" si="220"/>
        <v>1.1691666666666667</v>
      </c>
      <c r="P3529">
        <f t="shared" si="221"/>
        <v>81.569767441860463</v>
      </c>
      <c r="Q3529" s="7" t="s">
        <v>8317</v>
      </c>
      <c r="R3529" s="7" t="s">
        <v>8318</v>
      </c>
      <c r="S3529" s="13">
        <f t="shared" si="223"/>
        <v>42166.814872685187</v>
      </c>
      <c r="T3529" s="13">
        <f t="shared" si="222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6">
        <f t="shared" si="220"/>
        <v>1.0115151515151515</v>
      </c>
      <c r="P3530">
        <f t="shared" si="221"/>
        <v>45.108108108108105</v>
      </c>
      <c r="Q3530" s="7" t="s">
        <v>8317</v>
      </c>
      <c r="R3530" s="7" t="s">
        <v>8318</v>
      </c>
      <c r="S3530" s="13">
        <f t="shared" si="223"/>
        <v>42733.293032407404</v>
      </c>
      <c r="T3530" s="13">
        <f t="shared" si="222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6">
        <f t="shared" si="220"/>
        <v>1.32</v>
      </c>
      <c r="P3531">
        <f t="shared" si="221"/>
        <v>36.666666666666664</v>
      </c>
      <c r="Q3531" s="7" t="s">
        <v>8317</v>
      </c>
      <c r="R3531" s="7" t="s">
        <v>8318</v>
      </c>
      <c r="S3531" s="13">
        <f t="shared" si="223"/>
        <v>42177.553449074076</v>
      </c>
      <c r="T3531" s="13">
        <f t="shared" si="222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6">
        <f t="shared" si="220"/>
        <v>1</v>
      </c>
      <c r="P3532">
        <f t="shared" si="221"/>
        <v>125</v>
      </c>
      <c r="Q3532" s="7" t="s">
        <v>8317</v>
      </c>
      <c r="R3532" s="7" t="s">
        <v>8318</v>
      </c>
      <c r="S3532" s="13">
        <f t="shared" si="223"/>
        <v>42442.41501157407</v>
      </c>
      <c r="T3532" s="13">
        <f t="shared" si="222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6">
        <f t="shared" si="220"/>
        <v>1.28</v>
      </c>
      <c r="P3533">
        <f t="shared" si="221"/>
        <v>49.230769230769234</v>
      </c>
      <c r="Q3533" s="7" t="s">
        <v>8317</v>
      </c>
      <c r="R3533" s="7" t="s">
        <v>8318</v>
      </c>
      <c r="S3533" s="13">
        <f t="shared" si="223"/>
        <v>42521.44599537037</v>
      </c>
      <c r="T3533" s="13">
        <f t="shared" si="222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6">
        <f t="shared" si="220"/>
        <v>1.1895833333333334</v>
      </c>
      <c r="P3534">
        <f t="shared" si="221"/>
        <v>42.296296296296298</v>
      </c>
      <c r="Q3534" s="7" t="s">
        <v>8317</v>
      </c>
      <c r="R3534" s="7" t="s">
        <v>8318</v>
      </c>
      <c r="S3534" s="13">
        <f t="shared" si="223"/>
        <v>41884.391516203701</v>
      </c>
      <c r="T3534" s="13">
        <f t="shared" si="222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6">
        <f t="shared" si="220"/>
        <v>1.262</v>
      </c>
      <c r="P3535">
        <f t="shared" si="221"/>
        <v>78.875</v>
      </c>
      <c r="Q3535" s="7" t="s">
        <v>8317</v>
      </c>
      <c r="R3535" s="7" t="s">
        <v>8318</v>
      </c>
      <c r="S3535" s="13">
        <f t="shared" si="223"/>
        <v>42289.552858796298</v>
      </c>
      <c r="T3535" s="13">
        <f t="shared" si="222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6">
        <f t="shared" si="220"/>
        <v>1.5620000000000001</v>
      </c>
      <c r="P3536">
        <f t="shared" si="221"/>
        <v>38.284313725490193</v>
      </c>
      <c r="Q3536" s="7" t="s">
        <v>8317</v>
      </c>
      <c r="R3536" s="7" t="s">
        <v>8318</v>
      </c>
      <c r="S3536" s="13">
        <f t="shared" si="223"/>
        <v>42243.416932870365</v>
      </c>
      <c r="T3536" s="13">
        <f t="shared" si="222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6">
        <f t="shared" si="220"/>
        <v>1.0315000000000001</v>
      </c>
      <c r="P3537">
        <f t="shared" si="221"/>
        <v>44.847826086956523</v>
      </c>
      <c r="Q3537" s="7" t="s">
        <v>8317</v>
      </c>
      <c r="R3537" s="7" t="s">
        <v>8318</v>
      </c>
      <c r="S3537" s="13">
        <f t="shared" si="223"/>
        <v>42248.431828703702</v>
      </c>
      <c r="T3537" s="13">
        <f t="shared" si="222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6">
        <f t="shared" si="220"/>
        <v>1.5333333333333334</v>
      </c>
      <c r="P3538">
        <f t="shared" si="221"/>
        <v>13.529411764705882</v>
      </c>
      <c r="Q3538" s="7" t="s">
        <v>8317</v>
      </c>
      <c r="R3538" s="7" t="s">
        <v>8318</v>
      </c>
      <c r="S3538" s="13">
        <f t="shared" si="223"/>
        <v>42328.518807870372</v>
      </c>
      <c r="T3538" s="13">
        <f t="shared" si="222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6">
        <f t="shared" si="220"/>
        <v>1.8044444444444445</v>
      </c>
      <c r="P3539">
        <f t="shared" si="221"/>
        <v>43.5</v>
      </c>
      <c r="Q3539" s="7" t="s">
        <v>8317</v>
      </c>
      <c r="R3539" s="7" t="s">
        <v>8318</v>
      </c>
      <c r="S3539" s="13">
        <f t="shared" si="223"/>
        <v>41923.146018518521</v>
      </c>
      <c r="T3539" s="13">
        <f t="shared" si="222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6">
        <f t="shared" si="220"/>
        <v>1.2845</v>
      </c>
      <c r="P3540">
        <f t="shared" si="221"/>
        <v>30.951807228915662</v>
      </c>
      <c r="Q3540" s="7" t="s">
        <v>8317</v>
      </c>
      <c r="R3540" s="7" t="s">
        <v>8318</v>
      </c>
      <c r="S3540" s="13">
        <f t="shared" si="223"/>
        <v>42571.212268518517</v>
      </c>
      <c r="T3540" s="13">
        <f t="shared" si="222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6">
        <f t="shared" si="220"/>
        <v>1.1966666666666668</v>
      </c>
      <c r="P3541">
        <f t="shared" si="221"/>
        <v>55.230769230769234</v>
      </c>
      <c r="Q3541" s="7" t="s">
        <v>8317</v>
      </c>
      <c r="R3541" s="7" t="s">
        <v>8318</v>
      </c>
      <c r="S3541" s="13">
        <f t="shared" si="223"/>
        <v>42600.547708333332</v>
      </c>
      <c r="T3541" s="13">
        <f t="shared" si="222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6">
        <f t="shared" si="220"/>
        <v>1.23</v>
      </c>
      <c r="P3542">
        <f t="shared" si="221"/>
        <v>46.125</v>
      </c>
      <c r="Q3542" s="7" t="s">
        <v>8317</v>
      </c>
      <c r="R3542" s="7" t="s">
        <v>8318</v>
      </c>
      <c r="S3542" s="13">
        <f t="shared" si="223"/>
        <v>42516.795034722221</v>
      </c>
      <c r="T3542" s="13">
        <f t="shared" si="222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6">
        <f t="shared" si="220"/>
        <v>1.05</v>
      </c>
      <c r="P3543">
        <f t="shared" si="221"/>
        <v>39.375</v>
      </c>
      <c r="Q3543" s="7" t="s">
        <v>8317</v>
      </c>
      <c r="R3543" s="7" t="s">
        <v>8318</v>
      </c>
      <c r="S3543" s="13">
        <f t="shared" si="223"/>
        <v>42222.521701388883</v>
      </c>
      <c r="T3543" s="13">
        <f t="shared" si="222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6">
        <f t="shared" si="220"/>
        <v>1.0223636363636364</v>
      </c>
      <c r="P3544">
        <f t="shared" si="221"/>
        <v>66.152941176470591</v>
      </c>
      <c r="Q3544" s="7" t="s">
        <v>8317</v>
      </c>
      <c r="R3544" s="7" t="s">
        <v>8318</v>
      </c>
      <c r="S3544" s="13">
        <f t="shared" si="223"/>
        <v>41829.391458333332</v>
      </c>
      <c r="T3544" s="13">
        <f t="shared" si="222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6">
        <f t="shared" si="220"/>
        <v>1.0466666666666666</v>
      </c>
      <c r="P3545">
        <f t="shared" si="221"/>
        <v>54.137931034482762</v>
      </c>
      <c r="Q3545" s="7" t="s">
        <v>8317</v>
      </c>
      <c r="R3545" s="7" t="s">
        <v>8318</v>
      </c>
      <c r="S3545" s="13">
        <f t="shared" si="223"/>
        <v>42150.546979166662</v>
      </c>
      <c r="T3545" s="13">
        <f t="shared" si="222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6">
        <f t="shared" si="220"/>
        <v>1</v>
      </c>
      <c r="P3546">
        <f t="shared" si="221"/>
        <v>104.16666666666667</v>
      </c>
      <c r="Q3546" s="7" t="s">
        <v>8317</v>
      </c>
      <c r="R3546" s="7" t="s">
        <v>8318</v>
      </c>
      <c r="S3546" s="13">
        <f t="shared" si="223"/>
        <v>42040.623344907406</v>
      </c>
      <c r="T3546" s="13">
        <f t="shared" si="222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6">
        <f t="shared" si="220"/>
        <v>1.004</v>
      </c>
      <c r="P3547">
        <f t="shared" si="221"/>
        <v>31.375</v>
      </c>
      <c r="Q3547" s="7" t="s">
        <v>8317</v>
      </c>
      <c r="R3547" s="7" t="s">
        <v>8318</v>
      </c>
      <c r="S3547" s="13">
        <f t="shared" si="223"/>
        <v>42075.599062499998</v>
      </c>
      <c r="T3547" s="13">
        <f t="shared" si="222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6">
        <f t="shared" si="220"/>
        <v>1.0227272727272727</v>
      </c>
      <c r="P3548">
        <f t="shared" si="221"/>
        <v>59.210526315789473</v>
      </c>
      <c r="Q3548" s="7" t="s">
        <v>8317</v>
      </c>
      <c r="R3548" s="7" t="s">
        <v>8318</v>
      </c>
      <c r="S3548" s="13">
        <f t="shared" si="223"/>
        <v>42073.452361111107</v>
      </c>
      <c r="T3548" s="13">
        <f t="shared" si="222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6">
        <f t="shared" si="220"/>
        <v>1.1440928571428572</v>
      </c>
      <c r="P3549">
        <f t="shared" si="221"/>
        <v>119.17633928571429</v>
      </c>
      <c r="Q3549" s="7" t="s">
        <v>8317</v>
      </c>
      <c r="R3549" s="7" t="s">
        <v>8318</v>
      </c>
      <c r="S3549" s="13">
        <f t="shared" si="223"/>
        <v>42479.870381944442</v>
      </c>
      <c r="T3549" s="13">
        <f t="shared" si="222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6">
        <f t="shared" si="220"/>
        <v>1.019047619047619</v>
      </c>
      <c r="P3550">
        <f t="shared" si="221"/>
        <v>164.61538461538461</v>
      </c>
      <c r="Q3550" s="7" t="s">
        <v>8317</v>
      </c>
      <c r="R3550" s="7" t="s">
        <v>8318</v>
      </c>
      <c r="S3550" s="13">
        <f t="shared" si="223"/>
        <v>42411.733958333331</v>
      </c>
      <c r="T3550" s="13">
        <f t="shared" si="222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6">
        <f t="shared" si="220"/>
        <v>1.02</v>
      </c>
      <c r="P3551">
        <f t="shared" si="221"/>
        <v>24.285714285714285</v>
      </c>
      <c r="Q3551" s="7" t="s">
        <v>8317</v>
      </c>
      <c r="R3551" s="7" t="s">
        <v>8318</v>
      </c>
      <c r="S3551" s="13">
        <f t="shared" si="223"/>
        <v>42223.186030092591</v>
      </c>
      <c r="T3551" s="13">
        <f t="shared" si="222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6">
        <f t="shared" si="220"/>
        <v>1.048</v>
      </c>
      <c r="P3552">
        <f t="shared" si="221"/>
        <v>40.9375</v>
      </c>
      <c r="Q3552" s="7" t="s">
        <v>8317</v>
      </c>
      <c r="R3552" s="7" t="s">
        <v>8318</v>
      </c>
      <c r="S3552" s="13">
        <f t="shared" si="223"/>
        <v>42462.685162037036</v>
      </c>
      <c r="T3552" s="13">
        <f t="shared" si="222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6">
        <f t="shared" si="220"/>
        <v>1.0183333333333333</v>
      </c>
      <c r="P3553">
        <f t="shared" si="221"/>
        <v>61.1</v>
      </c>
      <c r="Q3553" s="7" t="s">
        <v>8317</v>
      </c>
      <c r="R3553" s="7" t="s">
        <v>8318</v>
      </c>
      <c r="S3553" s="13">
        <f t="shared" si="223"/>
        <v>41753.307523148142</v>
      </c>
      <c r="T3553" s="13">
        <f t="shared" si="222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6">
        <f t="shared" si="220"/>
        <v>1</v>
      </c>
      <c r="P3554">
        <f t="shared" si="221"/>
        <v>38.65</v>
      </c>
      <c r="Q3554" s="7" t="s">
        <v>8317</v>
      </c>
      <c r="R3554" s="7" t="s">
        <v>8318</v>
      </c>
      <c r="S3554" s="13">
        <f t="shared" si="223"/>
        <v>41788.378749999996</v>
      </c>
      <c r="T3554" s="13">
        <f t="shared" si="222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6">
        <f t="shared" si="220"/>
        <v>1.0627272727272727</v>
      </c>
      <c r="P3555">
        <f t="shared" si="221"/>
        <v>56.20192307692308</v>
      </c>
      <c r="Q3555" s="7" t="s">
        <v>8317</v>
      </c>
      <c r="R3555" s="7" t="s">
        <v>8318</v>
      </c>
      <c r="S3555" s="13">
        <f t="shared" si="223"/>
        <v>42195.820370370369</v>
      </c>
      <c r="T3555" s="13">
        <f t="shared" si="222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6">
        <f t="shared" si="220"/>
        <v>1.1342219999999998</v>
      </c>
      <c r="P3556">
        <f t="shared" si="221"/>
        <v>107.00207547169811</v>
      </c>
      <c r="Q3556" s="7" t="s">
        <v>8317</v>
      </c>
      <c r="R3556" s="7" t="s">
        <v>8318</v>
      </c>
      <c r="S3556" s="13">
        <f t="shared" si="223"/>
        <v>42015.842118055552</v>
      </c>
      <c r="T3556" s="13">
        <f t="shared" si="222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6">
        <f t="shared" si="220"/>
        <v>1</v>
      </c>
      <c r="P3557">
        <f t="shared" si="221"/>
        <v>171.42857142857142</v>
      </c>
      <c r="Q3557" s="7" t="s">
        <v>8317</v>
      </c>
      <c r="R3557" s="7" t="s">
        <v>8318</v>
      </c>
      <c r="S3557" s="13">
        <f t="shared" si="223"/>
        <v>42661.233726851853</v>
      </c>
      <c r="T3557" s="13">
        <f t="shared" si="222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6">
        <f t="shared" si="220"/>
        <v>1.0045454545454546</v>
      </c>
      <c r="P3558">
        <f t="shared" si="221"/>
        <v>110.5</v>
      </c>
      <c r="Q3558" s="7" t="s">
        <v>8317</v>
      </c>
      <c r="R3558" s="7" t="s">
        <v>8318</v>
      </c>
      <c r="S3558" s="13">
        <f t="shared" si="223"/>
        <v>41808.441249999996</v>
      </c>
      <c r="T3558" s="13">
        <f t="shared" si="222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6">
        <f t="shared" si="220"/>
        <v>1.0003599999999999</v>
      </c>
      <c r="P3559">
        <f t="shared" si="221"/>
        <v>179.27598566308242</v>
      </c>
      <c r="Q3559" s="7" t="s">
        <v>8317</v>
      </c>
      <c r="R3559" s="7" t="s">
        <v>8318</v>
      </c>
      <c r="S3559" s="13">
        <f t="shared" si="223"/>
        <v>41730.068414351852</v>
      </c>
      <c r="T3559" s="13">
        <f t="shared" si="222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6">
        <f t="shared" si="220"/>
        <v>1.44</v>
      </c>
      <c r="P3560">
        <f t="shared" si="221"/>
        <v>22.90909090909091</v>
      </c>
      <c r="Q3560" s="7" t="s">
        <v>8317</v>
      </c>
      <c r="R3560" s="7" t="s">
        <v>8318</v>
      </c>
      <c r="S3560" s="13">
        <f t="shared" si="223"/>
        <v>42139.608506944445</v>
      </c>
      <c r="T3560" s="13">
        <f t="shared" si="222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6">
        <f t="shared" si="220"/>
        <v>1.0349999999999999</v>
      </c>
      <c r="P3561">
        <f t="shared" si="221"/>
        <v>43.125</v>
      </c>
      <c r="Q3561" s="7" t="s">
        <v>8317</v>
      </c>
      <c r="R3561" s="7" t="s">
        <v>8318</v>
      </c>
      <c r="S3561" s="13">
        <f t="shared" si="223"/>
        <v>42193.887824074067</v>
      </c>
      <c r="T3561" s="13">
        <f t="shared" si="222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6">
        <f t="shared" si="220"/>
        <v>1.0843750000000001</v>
      </c>
      <c r="P3562">
        <f t="shared" si="221"/>
        <v>46.891891891891895</v>
      </c>
      <c r="Q3562" s="7" t="s">
        <v>8317</v>
      </c>
      <c r="R3562" s="7" t="s">
        <v>8318</v>
      </c>
      <c r="S3562" s="13">
        <f t="shared" si="223"/>
        <v>42115.68131944444</v>
      </c>
      <c r="T3562" s="13">
        <f t="shared" si="222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6">
        <f t="shared" si="220"/>
        <v>1.024</v>
      </c>
      <c r="P3563">
        <f t="shared" si="221"/>
        <v>47.407407407407405</v>
      </c>
      <c r="Q3563" s="7" t="s">
        <v>8317</v>
      </c>
      <c r="R3563" s="7" t="s">
        <v>8318</v>
      </c>
      <c r="S3563" s="13">
        <f t="shared" si="223"/>
        <v>42203.471967592595</v>
      </c>
      <c r="T3563" s="13">
        <f t="shared" si="222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6">
        <f t="shared" si="220"/>
        <v>1.4888888888888889</v>
      </c>
      <c r="P3564">
        <f t="shared" si="221"/>
        <v>15.129032258064516</v>
      </c>
      <c r="Q3564" s="7" t="s">
        <v>8317</v>
      </c>
      <c r="R3564" s="7" t="s">
        <v>8318</v>
      </c>
      <c r="S3564" s="13">
        <f t="shared" si="223"/>
        <v>42433.553553240738</v>
      </c>
      <c r="T3564" s="13">
        <f t="shared" si="222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6">
        <f t="shared" si="220"/>
        <v>1.0549000000000002</v>
      </c>
      <c r="P3565">
        <f t="shared" si="221"/>
        <v>21.098000000000003</v>
      </c>
      <c r="Q3565" s="7" t="s">
        <v>8317</v>
      </c>
      <c r="R3565" s="7" t="s">
        <v>8318</v>
      </c>
      <c r="S3565" s="13">
        <f t="shared" si="223"/>
        <v>42555.46361111111</v>
      </c>
      <c r="T3565" s="13">
        <f t="shared" si="222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6">
        <f t="shared" si="220"/>
        <v>1.0049999999999999</v>
      </c>
      <c r="P3566">
        <f t="shared" si="221"/>
        <v>59.117647058823529</v>
      </c>
      <c r="Q3566" s="7" t="s">
        <v>8317</v>
      </c>
      <c r="R3566" s="7" t="s">
        <v>8318</v>
      </c>
      <c r="S3566" s="13">
        <f t="shared" si="223"/>
        <v>42236.414918981478</v>
      </c>
      <c r="T3566" s="13">
        <f t="shared" si="222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6">
        <f t="shared" si="220"/>
        <v>1.3055555555555556</v>
      </c>
      <c r="P3567">
        <f t="shared" si="221"/>
        <v>97.916666666666671</v>
      </c>
      <c r="Q3567" s="7" t="s">
        <v>8317</v>
      </c>
      <c r="R3567" s="7" t="s">
        <v>8318</v>
      </c>
      <c r="S3567" s="13">
        <f t="shared" si="223"/>
        <v>41974.534814814811</v>
      </c>
      <c r="T3567" s="13">
        <f t="shared" si="222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6">
        <f t="shared" si="220"/>
        <v>1.0475000000000001</v>
      </c>
      <c r="P3568">
        <f t="shared" si="221"/>
        <v>55.131578947368418</v>
      </c>
      <c r="Q3568" s="7" t="s">
        <v>8317</v>
      </c>
      <c r="R3568" s="7" t="s">
        <v>8318</v>
      </c>
      <c r="S3568" s="13">
        <f t="shared" si="223"/>
        <v>41997.299571759257</v>
      </c>
      <c r="T3568" s="13">
        <f t="shared" si="222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6">
        <f t="shared" si="220"/>
        <v>1.0880000000000001</v>
      </c>
      <c r="P3569">
        <f t="shared" si="221"/>
        <v>26.536585365853657</v>
      </c>
      <c r="Q3569" s="7" t="s">
        <v>8317</v>
      </c>
      <c r="R3569" s="7" t="s">
        <v>8318</v>
      </c>
      <c r="S3569" s="13">
        <f t="shared" si="223"/>
        <v>42135.602361111109</v>
      </c>
      <c r="T3569" s="13">
        <f t="shared" si="222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6">
        <f t="shared" si="220"/>
        <v>1.1100000000000001</v>
      </c>
      <c r="P3570">
        <f t="shared" si="221"/>
        <v>58.421052631578945</v>
      </c>
      <c r="Q3570" s="7" t="s">
        <v>8317</v>
      </c>
      <c r="R3570" s="7" t="s">
        <v>8318</v>
      </c>
      <c r="S3570" s="13">
        <f t="shared" si="223"/>
        <v>41869.532337962963</v>
      </c>
      <c r="T3570" s="13">
        <f t="shared" si="222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6">
        <f t="shared" si="220"/>
        <v>1.0047999999999999</v>
      </c>
      <c r="P3571">
        <f t="shared" si="221"/>
        <v>122.53658536585365</v>
      </c>
      <c r="Q3571" s="7" t="s">
        <v>8317</v>
      </c>
      <c r="R3571" s="7" t="s">
        <v>8318</v>
      </c>
      <c r="S3571" s="13">
        <f t="shared" si="223"/>
        <v>41982.480277777773</v>
      </c>
      <c r="T3571" s="13">
        <f t="shared" si="222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6">
        <f t="shared" si="220"/>
        <v>1.1435</v>
      </c>
      <c r="P3572">
        <f t="shared" si="221"/>
        <v>87.961538461538467</v>
      </c>
      <c r="Q3572" s="7" t="s">
        <v>8317</v>
      </c>
      <c r="R3572" s="7" t="s">
        <v>8318</v>
      </c>
      <c r="S3572" s="13">
        <f t="shared" si="223"/>
        <v>41976.12364583333</v>
      </c>
      <c r="T3572" s="13">
        <f t="shared" si="222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6">
        <f t="shared" si="220"/>
        <v>1.2206666666666666</v>
      </c>
      <c r="P3573">
        <f t="shared" si="221"/>
        <v>73.239999999999995</v>
      </c>
      <c r="Q3573" s="7" t="s">
        <v>8317</v>
      </c>
      <c r="R3573" s="7" t="s">
        <v>8318</v>
      </c>
      <c r="S3573" s="13">
        <f t="shared" si="223"/>
        <v>41912.650613425925</v>
      </c>
      <c r="T3573" s="13">
        <f t="shared" si="222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6">
        <f t="shared" si="220"/>
        <v>1</v>
      </c>
      <c r="P3574">
        <f t="shared" si="221"/>
        <v>55.555555555555557</v>
      </c>
      <c r="Q3574" s="7" t="s">
        <v>8317</v>
      </c>
      <c r="R3574" s="7" t="s">
        <v>8318</v>
      </c>
      <c r="S3574" s="13">
        <f t="shared" si="223"/>
        <v>42146.36206018518</v>
      </c>
      <c r="T3574" s="13">
        <f t="shared" si="222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6">
        <f t="shared" si="220"/>
        <v>1.028</v>
      </c>
      <c r="P3575">
        <f t="shared" si="221"/>
        <v>39.53846153846154</v>
      </c>
      <c r="Q3575" s="7" t="s">
        <v>8317</v>
      </c>
      <c r="R3575" s="7" t="s">
        <v>8318</v>
      </c>
      <c r="S3575" s="13">
        <f t="shared" si="223"/>
        <v>41921.167199074072</v>
      </c>
      <c r="T3575" s="13">
        <f t="shared" si="222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6">
        <f t="shared" si="220"/>
        <v>1.0612068965517241</v>
      </c>
      <c r="P3576">
        <f t="shared" si="221"/>
        <v>136.77777777777777</v>
      </c>
      <c r="Q3576" s="7" t="s">
        <v>8317</v>
      </c>
      <c r="R3576" s="7" t="s">
        <v>8318</v>
      </c>
      <c r="S3576" s="13">
        <f t="shared" si="223"/>
        <v>41926.734351851854</v>
      </c>
      <c r="T3576" s="13">
        <f t="shared" si="222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6">
        <f t="shared" si="220"/>
        <v>1.0133000000000001</v>
      </c>
      <c r="P3577">
        <f t="shared" si="221"/>
        <v>99.343137254901961</v>
      </c>
      <c r="Q3577" s="7" t="s">
        <v>8317</v>
      </c>
      <c r="R3577" s="7" t="s">
        <v>8318</v>
      </c>
      <c r="S3577" s="13">
        <f t="shared" si="223"/>
        <v>42561.575543981475</v>
      </c>
      <c r="T3577" s="13">
        <f t="shared" si="222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6">
        <f t="shared" si="220"/>
        <v>1</v>
      </c>
      <c r="P3578">
        <f t="shared" si="221"/>
        <v>20</v>
      </c>
      <c r="Q3578" s="7" t="s">
        <v>8317</v>
      </c>
      <c r="R3578" s="7" t="s">
        <v>8318</v>
      </c>
      <c r="S3578" s="13">
        <f t="shared" si="223"/>
        <v>42649.340902777774</v>
      </c>
      <c r="T3578" s="13">
        <f t="shared" si="222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6">
        <f t="shared" si="220"/>
        <v>1.3</v>
      </c>
      <c r="P3579">
        <f t="shared" si="221"/>
        <v>28.888888888888889</v>
      </c>
      <c r="Q3579" s="7" t="s">
        <v>8317</v>
      </c>
      <c r="R3579" s="7" t="s">
        <v>8318</v>
      </c>
      <c r="S3579" s="13">
        <f t="shared" si="223"/>
        <v>42093.578506944446</v>
      </c>
      <c r="T3579" s="13">
        <f t="shared" si="222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6">
        <f t="shared" si="220"/>
        <v>1.0001333333333333</v>
      </c>
      <c r="P3580">
        <f t="shared" si="221"/>
        <v>40.545945945945945</v>
      </c>
      <c r="Q3580" s="7" t="s">
        <v>8317</v>
      </c>
      <c r="R3580" s="7" t="s">
        <v>8318</v>
      </c>
      <c r="S3580" s="13">
        <f t="shared" si="223"/>
        <v>42460.525196759256</v>
      </c>
      <c r="T3580" s="13">
        <f t="shared" si="222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6">
        <f t="shared" si="220"/>
        <v>1</v>
      </c>
      <c r="P3581">
        <f t="shared" si="221"/>
        <v>35.714285714285715</v>
      </c>
      <c r="Q3581" s="7" t="s">
        <v>8317</v>
      </c>
      <c r="R3581" s="7" t="s">
        <v>8318</v>
      </c>
      <c r="S3581" s="13">
        <f t="shared" si="223"/>
        <v>42430.553888888891</v>
      </c>
      <c r="T3581" s="13">
        <f t="shared" si="222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6">
        <f t="shared" si="220"/>
        <v>1.1388888888888888</v>
      </c>
      <c r="P3582">
        <f t="shared" si="221"/>
        <v>37.962962962962962</v>
      </c>
      <c r="Q3582" s="7" t="s">
        <v>8317</v>
      </c>
      <c r="R3582" s="7" t="s">
        <v>8318</v>
      </c>
      <c r="S3582" s="13">
        <f t="shared" si="223"/>
        <v>42025.967847222222</v>
      </c>
      <c r="T3582" s="13">
        <f t="shared" si="222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6">
        <f t="shared" si="220"/>
        <v>1</v>
      </c>
      <c r="P3583">
        <f t="shared" si="221"/>
        <v>33.333333333333336</v>
      </c>
      <c r="Q3583" s="7" t="s">
        <v>8317</v>
      </c>
      <c r="R3583" s="7" t="s">
        <v>8318</v>
      </c>
      <c r="S3583" s="13">
        <f t="shared" si="223"/>
        <v>41836.26284722222</v>
      </c>
      <c r="T3583" s="13">
        <f t="shared" si="222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6">
        <f t="shared" si="220"/>
        <v>2.87</v>
      </c>
      <c r="P3584">
        <f t="shared" si="221"/>
        <v>58.571428571428569</v>
      </c>
      <c r="Q3584" s="7" t="s">
        <v>8317</v>
      </c>
      <c r="R3584" s="7" t="s">
        <v>8318</v>
      </c>
      <c r="S3584" s="13">
        <f t="shared" si="223"/>
        <v>42450.887523148143</v>
      </c>
      <c r="T3584" s="13">
        <f t="shared" si="222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6">
        <f t="shared" si="220"/>
        <v>1.085</v>
      </c>
      <c r="P3585">
        <f t="shared" si="221"/>
        <v>135.625</v>
      </c>
      <c r="Q3585" s="7" t="s">
        <v>8317</v>
      </c>
      <c r="R3585" s="7" t="s">
        <v>8318</v>
      </c>
      <c r="S3585" s="13">
        <f t="shared" si="223"/>
        <v>42418.217650462961</v>
      </c>
      <c r="T3585" s="13">
        <f t="shared" si="222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6">
        <f t="shared" ref="O3586:O3649" si="224">E3586/D3586</f>
        <v>1.155</v>
      </c>
      <c r="P3586">
        <f t="shared" ref="P3586:P3649" si="225">E3586/L3586</f>
        <v>30.9375</v>
      </c>
      <c r="Q3586" s="7" t="s">
        <v>8317</v>
      </c>
      <c r="R3586" s="7" t="s">
        <v>8318</v>
      </c>
      <c r="S3586" s="13">
        <f t="shared" si="223"/>
        <v>42168.108148148145</v>
      </c>
      <c r="T3586" s="13">
        <f t="shared" ref="T3586:T3649" si="226">(I3586/86400)+25569+(-5/24)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6">
        <f t="shared" si="224"/>
        <v>1.1911764705882353</v>
      </c>
      <c r="P3587">
        <f t="shared" si="225"/>
        <v>176.08695652173913</v>
      </c>
      <c r="Q3587" s="7" t="s">
        <v>8317</v>
      </c>
      <c r="R3587" s="7" t="s">
        <v>8318</v>
      </c>
      <c r="S3587" s="13">
        <f t="shared" ref="S3587:S3650" si="227">(J3587/86400)+25569+(-5/24)</f>
        <v>41964.507986111108</v>
      </c>
      <c r="T3587" s="13">
        <f t="shared" si="226"/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6">
        <f t="shared" si="224"/>
        <v>1.0942666666666667</v>
      </c>
      <c r="P3588">
        <f t="shared" si="225"/>
        <v>151.9814814814815</v>
      </c>
      <c r="Q3588" s="7" t="s">
        <v>8317</v>
      </c>
      <c r="R3588" s="7" t="s">
        <v>8318</v>
      </c>
      <c r="S3588" s="13">
        <f t="shared" si="227"/>
        <v>42576.489236111105</v>
      </c>
      <c r="T3588" s="13">
        <f t="shared" si="226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6">
        <f t="shared" si="224"/>
        <v>1.266</v>
      </c>
      <c r="P3589">
        <f t="shared" si="225"/>
        <v>22.607142857142858</v>
      </c>
      <c r="Q3589" s="7" t="s">
        <v>8317</v>
      </c>
      <c r="R3589" s="7" t="s">
        <v>8318</v>
      </c>
      <c r="S3589" s="13">
        <f t="shared" si="227"/>
        <v>42503.331643518519</v>
      </c>
      <c r="T3589" s="13">
        <f t="shared" si="226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6">
        <f t="shared" si="224"/>
        <v>1.0049999999999999</v>
      </c>
      <c r="P3590">
        <f t="shared" si="225"/>
        <v>18.272727272727273</v>
      </c>
      <c r="Q3590" s="7" t="s">
        <v>8317</v>
      </c>
      <c r="R3590" s="7" t="s">
        <v>8318</v>
      </c>
      <c r="S3590" s="13">
        <f t="shared" si="227"/>
        <v>42101.620486111111</v>
      </c>
      <c r="T3590" s="13">
        <f t="shared" si="226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6">
        <f t="shared" si="224"/>
        <v>1.2749999999999999</v>
      </c>
      <c r="P3591">
        <f t="shared" si="225"/>
        <v>82.258064516129039</v>
      </c>
      <c r="Q3591" s="7" t="s">
        <v>8317</v>
      </c>
      <c r="R3591" s="7" t="s">
        <v>8318</v>
      </c>
      <c r="S3591" s="13">
        <f t="shared" si="227"/>
        <v>42125.439201388886</v>
      </c>
      <c r="T3591" s="13">
        <f t="shared" si="226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6">
        <f t="shared" si="224"/>
        <v>1.0005999999999999</v>
      </c>
      <c r="P3592">
        <f t="shared" si="225"/>
        <v>68.534246575342465</v>
      </c>
      <c r="Q3592" s="7" t="s">
        <v>8317</v>
      </c>
      <c r="R3592" s="7" t="s">
        <v>8318</v>
      </c>
      <c r="S3592" s="13">
        <f t="shared" si="227"/>
        <v>41902.125393518516</v>
      </c>
      <c r="T3592" s="13">
        <f t="shared" si="226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6">
        <f t="shared" si="224"/>
        <v>1.75</v>
      </c>
      <c r="P3593">
        <f t="shared" si="225"/>
        <v>68.055555555555557</v>
      </c>
      <c r="Q3593" s="7" t="s">
        <v>8317</v>
      </c>
      <c r="R3593" s="7" t="s">
        <v>8318</v>
      </c>
      <c r="S3593" s="13">
        <f t="shared" si="227"/>
        <v>42003.74009259259</v>
      </c>
      <c r="T3593" s="13">
        <f t="shared" si="226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6">
        <f t="shared" si="224"/>
        <v>1.2725</v>
      </c>
      <c r="P3594">
        <f t="shared" si="225"/>
        <v>72.714285714285708</v>
      </c>
      <c r="Q3594" s="7" t="s">
        <v>8317</v>
      </c>
      <c r="R3594" s="7" t="s">
        <v>8318</v>
      </c>
      <c r="S3594" s="13">
        <f t="shared" si="227"/>
        <v>41988.621608796289</v>
      </c>
      <c r="T3594" s="13">
        <f t="shared" si="226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6">
        <f t="shared" si="224"/>
        <v>1.1063333333333334</v>
      </c>
      <c r="P3595">
        <f t="shared" si="225"/>
        <v>77.186046511627907</v>
      </c>
      <c r="Q3595" s="7" t="s">
        <v>8317</v>
      </c>
      <c r="R3595" s="7" t="s">
        <v>8318</v>
      </c>
      <c r="S3595" s="13">
        <f t="shared" si="227"/>
        <v>41974.690266203703</v>
      </c>
      <c r="T3595" s="13">
        <f t="shared" si="226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6">
        <f t="shared" si="224"/>
        <v>1.2593749999999999</v>
      </c>
      <c r="P3596">
        <f t="shared" si="225"/>
        <v>55.972222222222221</v>
      </c>
      <c r="Q3596" s="7" t="s">
        <v>8317</v>
      </c>
      <c r="R3596" s="7" t="s">
        <v>8318</v>
      </c>
      <c r="S3596" s="13">
        <f t="shared" si="227"/>
        <v>42591.858587962961</v>
      </c>
      <c r="T3596" s="13">
        <f t="shared" si="226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6">
        <f t="shared" si="224"/>
        <v>1.1850000000000001</v>
      </c>
      <c r="P3597">
        <f t="shared" si="225"/>
        <v>49.693548387096776</v>
      </c>
      <c r="Q3597" s="7" t="s">
        <v>8317</v>
      </c>
      <c r="R3597" s="7" t="s">
        <v>8318</v>
      </c>
      <c r="S3597" s="13">
        <f t="shared" si="227"/>
        <v>42049.800034722219</v>
      </c>
      <c r="T3597" s="13">
        <f t="shared" si="226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6">
        <f t="shared" si="224"/>
        <v>1.0772727272727274</v>
      </c>
      <c r="P3598">
        <f t="shared" si="225"/>
        <v>79</v>
      </c>
      <c r="Q3598" s="7" t="s">
        <v>8317</v>
      </c>
      <c r="R3598" s="7" t="s">
        <v>8318</v>
      </c>
      <c r="S3598" s="13">
        <f t="shared" si="227"/>
        <v>41856.506736111107</v>
      </c>
      <c r="T3598" s="13">
        <f t="shared" si="226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6">
        <f t="shared" si="224"/>
        <v>1.026</v>
      </c>
      <c r="P3599">
        <f t="shared" si="225"/>
        <v>77.727272727272734</v>
      </c>
      <c r="Q3599" s="7" t="s">
        <v>8317</v>
      </c>
      <c r="R3599" s="7" t="s">
        <v>8318</v>
      </c>
      <c r="S3599" s="13">
        <f t="shared" si="227"/>
        <v>42417.377199074072</v>
      </c>
      <c r="T3599" s="13">
        <f t="shared" si="226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6">
        <f t="shared" si="224"/>
        <v>1.101</v>
      </c>
      <c r="P3600">
        <f t="shared" si="225"/>
        <v>40.777777777777779</v>
      </c>
      <c r="Q3600" s="7" t="s">
        <v>8317</v>
      </c>
      <c r="R3600" s="7" t="s">
        <v>8318</v>
      </c>
      <c r="S3600" s="13">
        <f t="shared" si="227"/>
        <v>41866.590532407405</v>
      </c>
      <c r="T3600" s="13">
        <f t="shared" si="226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6">
        <f t="shared" si="224"/>
        <v>2.02</v>
      </c>
      <c r="P3601">
        <f t="shared" si="225"/>
        <v>59.411764705882355</v>
      </c>
      <c r="Q3601" s="7" t="s">
        <v>8317</v>
      </c>
      <c r="R3601" s="7" t="s">
        <v>8318</v>
      </c>
      <c r="S3601" s="13">
        <f t="shared" si="227"/>
        <v>42220.586539351854</v>
      </c>
      <c r="T3601" s="13">
        <f t="shared" si="226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6">
        <f t="shared" si="224"/>
        <v>1.3</v>
      </c>
      <c r="P3602">
        <f t="shared" si="225"/>
        <v>3.25</v>
      </c>
      <c r="Q3602" s="7" t="s">
        <v>8317</v>
      </c>
      <c r="R3602" s="7" t="s">
        <v>8318</v>
      </c>
      <c r="S3602" s="13">
        <f t="shared" si="227"/>
        <v>42628.640787037039</v>
      </c>
      <c r="T3602" s="13">
        <f t="shared" si="226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6">
        <f t="shared" si="224"/>
        <v>1.0435000000000001</v>
      </c>
      <c r="P3603">
        <f t="shared" si="225"/>
        <v>39.377358490566039</v>
      </c>
      <c r="Q3603" s="7" t="s">
        <v>8317</v>
      </c>
      <c r="R3603" s="7" t="s">
        <v>8318</v>
      </c>
      <c r="S3603" s="13">
        <f t="shared" si="227"/>
        <v>41990.790300925924</v>
      </c>
      <c r="T3603" s="13">
        <f t="shared" si="226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6">
        <f t="shared" si="224"/>
        <v>1.0004999999999999</v>
      </c>
      <c r="P3604">
        <f t="shared" si="225"/>
        <v>81.673469387755105</v>
      </c>
      <c r="Q3604" s="7" t="s">
        <v>8317</v>
      </c>
      <c r="R3604" s="7" t="s">
        <v>8318</v>
      </c>
      <c r="S3604" s="13">
        <f t="shared" si="227"/>
        <v>42447.68609953703</v>
      </c>
      <c r="T3604" s="13">
        <f t="shared" si="226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6">
        <f t="shared" si="224"/>
        <v>1.7066666666666668</v>
      </c>
      <c r="P3605">
        <f t="shared" si="225"/>
        <v>44.912280701754383</v>
      </c>
      <c r="Q3605" s="7" t="s">
        <v>8317</v>
      </c>
      <c r="R3605" s="7" t="s">
        <v>8318</v>
      </c>
      <c r="S3605" s="13">
        <f t="shared" si="227"/>
        <v>42283.656018518515</v>
      </c>
      <c r="T3605" s="13">
        <f t="shared" si="226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6">
        <f t="shared" si="224"/>
        <v>1.1283333333333334</v>
      </c>
      <c r="P3606">
        <f t="shared" si="225"/>
        <v>49.05797101449275</v>
      </c>
      <c r="Q3606" s="7" t="s">
        <v>8317</v>
      </c>
      <c r="R3606" s="7" t="s">
        <v>8318</v>
      </c>
      <c r="S3606" s="13">
        <f t="shared" si="227"/>
        <v>42482.80736111111</v>
      </c>
      <c r="T3606" s="13">
        <f t="shared" si="226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6">
        <f t="shared" si="224"/>
        <v>1.84</v>
      </c>
      <c r="P3607">
        <f t="shared" si="225"/>
        <v>30.666666666666668</v>
      </c>
      <c r="Q3607" s="7" t="s">
        <v>8317</v>
      </c>
      <c r="R3607" s="7" t="s">
        <v>8318</v>
      </c>
      <c r="S3607" s="13">
        <f t="shared" si="227"/>
        <v>42383.584791666661</v>
      </c>
      <c r="T3607" s="13">
        <f t="shared" si="226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6">
        <f t="shared" si="224"/>
        <v>1.3026666666666666</v>
      </c>
      <c r="P3608">
        <f t="shared" si="225"/>
        <v>61.0625</v>
      </c>
      <c r="Q3608" s="7" t="s">
        <v>8317</v>
      </c>
      <c r="R3608" s="7" t="s">
        <v>8318</v>
      </c>
      <c r="S3608" s="13">
        <f t="shared" si="227"/>
        <v>42566.396493055552</v>
      </c>
      <c r="T3608" s="13">
        <f t="shared" si="226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6">
        <f t="shared" si="224"/>
        <v>1.0545454545454545</v>
      </c>
      <c r="P3609">
        <f t="shared" si="225"/>
        <v>29</v>
      </c>
      <c r="Q3609" s="7" t="s">
        <v>8317</v>
      </c>
      <c r="R3609" s="7" t="s">
        <v>8318</v>
      </c>
      <c r="S3609" s="13">
        <f t="shared" si="227"/>
        <v>42338.755578703705</v>
      </c>
      <c r="T3609" s="13">
        <f t="shared" si="226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6">
        <f t="shared" si="224"/>
        <v>1</v>
      </c>
      <c r="P3610">
        <f t="shared" si="225"/>
        <v>29.62962962962963</v>
      </c>
      <c r="Q3610" s="7" t="s">
        <v>8317</v>
      </c>
      <c r="R3610" s="7" t="s">
        <v>8318</v>
      </c>
      <c r="S3610" s="13">
        <f t="shared" si="227"/>
        <v>42506.501041666663</v>
      </c>
      <c r="T3610" s="13">
        <f t="shared" si="226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6">
        <f t="shared" si="224"/>
        <v>1.5331632653061225</v>
      </c>
      <c r="P3611">
        <f t="shared" si="225"/>
        <v>143.0952380952381</v>
      </c>
      <c r="Q3611" s="7" t="s">
        <v>8317</v>
      </c>
      <c r="R3611" s="7" t="s">
        <v>8318</v>
      </c>
      <c r="S3611" s="13">
        <f t="shared" si="227"/>
        <v>42429.783391203702</v>
      </c>
      <c r="T3611" s="13">
        <f t="shared" si="226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6">
        <f t="shared" si="224"/>
        <v>1.623</v>
      </c>
      <c r="P3612">
        <f t="shared" si="225"/>
        <v>52.354838709677416</v>
      </c>
      <c r="Q3612" s="7" t="s">
        <v>8317</v>
      </c>
      <c r="R3612" s="7" t="s">
        <v>8318</v>
      </c>
      <c r="S3612" s="13">
        <f t="shared" si="227"/>
        <v>42203.22379629629</v>
      </c>
      <c r="T3612" s="13">
        <f t="shared" si="226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6">
        <f t="shared" si="224"/>
        <v>1.36</v>
      </c>
      <c r="P3613">
        <f t="shared" si="225"/>
        <v>66.666666666666671</v>
      </c>
      <c r="Q3613" s="7" t="s">
        <v>8317</v>
      </c>
      <c r="R3613" s="7" t="s">
        <v>8318</v>
      </c>
      <c r="S3613" s="13">
        <f t="shared" si="227"/>
        <v>42072.162048611113</v>
      </c>
      <c r="T3613" s="13">
        <f t="shared" si="226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6">
        <f t="shared" si="224"/>
        <v>1.444</v>
      </c>
      <c r="P3614">
        <f t="shared" si="225"/>
        <v>126.66666666666667</v>
      </c>
      <c r="Q3614" s="7" t="s">
        <v>8317</v>
      </c>
      <c r="R3614" s="7" t="s">
        <v>8318</v>
      </c>
      <c r="S3614" s="13">
        <f t="shared" si="227"/>
        <v>41789.518645833326</v>
      </c>
      <c r="T3614" s="13">
        <f t="shared" si="226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6">
        <f t="shared" si="224"/>
        <v>1</v>
      </c>
      <c r="P3615">
        <f t="shared" si="225"/>
        <v>62.5</v>
      </c>
      <c r="Q3615" s="7" t="s">
        <v>8317</v>
      </c>
      <c r="R3615" s="7" t="s">
        <v>8318</v>
      </c>
      <c r="S3615" s="13">
        <f t="shared" si="227"/>
        <v>41788.381643518514</v>
      </c>
      <c r="T3615" s="13">
        <f t="shared" si="226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6">
        <f t="shared" si="224"/>
        <v>1.008</v>
      </c>
      <c r="P3616">
        <f t="shared" si="225"/>
        <v>35.492957746478872</v>
      </c>
      <c r="Q3616" s="7" t="s">
        <v>8317</v>
      </c>
      <c r="R3616" s="7" t="s">
        <v>8318</v>
      </c>
      <c r="S3616" s="13">
        <f t="shared" si="227"/>
        <v>42143.833518518521</v>
      </c>
      <c r="T3616" s="13">
        <f t="shared" si="226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6">
        <f t="shared" si="224"/>
        <v>1.0680000000000001</v>
      </c>
      <c r="P3617">
        <f t="shared" si="225"/>
        <v>37.083333333333336</v>
      </c>
      <c r="Q3617" s="7" t="s">
        <v>8317</v>
      </c>
      <c r="R3617" s="7" t="s">
        <v>8318</v>
      </c>
      <c r="S3617" s="13">
        <f t="shared" si="227"/>
        <v>42318.385370370372</v>
      </c>
      <c r="T3617" s="13">
        <f t="shared" si="226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6">
        <f t="shared" si="224"/>
        <v>1.248</v>
      </c>
      <c r="P3618">
        <f t="shared" si="225"/>
        <v>69.333333333333329</v>
      </c>
      <c r="Q3618" s="7" t="s">
        <v>8317</v>
      </c>
      <c r="R3618" s="7" t="s">
        <v>8318</v>
      </c>
      <c r="S3618" s="13">
        <f t="shared" si="227"/>
        <v>42052.741481481477</v>
      </c>
      <c r="T3618" s="13">
        <f t="shared" si="226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6">
        <f t="shared" si="224"/>
        <v>1.1891891891891893</v>
      </c>
      <c r="P3619">
        <f t="shared" si="225"/>
        <v>17.254901960784313</v>
      </c>
      <c r="Q3619" s="7" t="s">
        <v>8317</v>
      </c>
      <c r="R3619" s="7" t="s">
        <v>8318</v>
      </c>
      <c r="S3619" s="13">
        <f t="shared" si="227"/>
        <v>42779.401956018519</v>
      </c>
      <c r="T3619" s="13">
        <f t="shared" si="226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6">
        <f t="shared" si="224"/>
        <v>1.01</v>
      </c>
      <c r="P3620">
        <f t="shared" si="225"/>
        <v>36.071428571428569</v>
      </c>
      <c r="Q3620" s="7" t="s">
        <v>8317</v>
      </c>
      <c r="R3620" s="7" t="s">
        <v>8318</v>
      </c>
      <c r="S3620" s="13">
        <f t="shared" si="227"/>
        <v>42128.419560185182</v>
      </c>
      <c r="T3620" s="13">
        <f t="shared" si="226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6">
        <f t="shared" si="224"/>
        <v>1.1299999999999999</v>
      </c>
      <c r="P3621">
        <f t="shared" si="225"/>
        <v>66.470588235294116</v>
      </c>
      <c r="Q3621" s="7" t="s">
        <v>8317</v>
      </c>
      <c r="R3621" s="7" t="s">
        <v>8318</v>
      </c>
      <c r="S3621" s="13">
        <f t="shared" si="227"/>
        <v>42660.923912037033</v>
      </c>
      <c r="T3621" s="13">
        <f t="shared" si="226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6">
        <f t="shared" si="224"/>
        <v>1.0519047619047619</v>
      </c>
      <c r="P3622">
        <f t="shared" si="225"/>
        <v>56.065989847715734</v>
      </c>
      <c r="Q3622" s="7" t="s">
        <v>8317</v>
      </c>
      <c r="R3622" s="7" t="s">
        <v>8318</v>
      </c>
      <c r="S3622" s="13">
        <f t="shared" si="227"/>
        <v>42037.72987268518</v>
      </c>
      <c r="T3622" s="13">
        <f t="shared" si="226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6">
        <f t="shared" si="224"/>
        <v>1.0973333333333333</v>
      </c>
      <c r="P3623">
        <f t="shared" si="225"/>
        <v>47.028571428571432</v>
      </c>
      <c r="Q3623" s="7" t="s">
        <v>8317</v>
      </c>
      <c r="R3623" s="7" t="s">
        <v>8318</v>
      </c>
      <c r="S3623" s="13">
        <f t="shared" si="227"/>
        <v>42619.727361111109</v>
      </c>
      <c r="T3623" s="13">
        <f t="shared" si="226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6">
        <f t="shared" si="224"/>
        <v>1.00099</v>
      </c>
      <c r="P3624">
        <f t="shared" si="225"/>
        <v>47.666190476190479</v>
      </c>
      <c r="Q3624" s="7" t="s">
        <v>8317</v>
      </c>
      <c r="R3624" s="7" t="s">
        <v>8318</v>
      </c>
      <c r="S3624" s="13">
        <f t="shared" si="227"/>
        <v>41877.013553240737</v>
      </c>
      <c r="T3624" s="13">
        <f t="shared" si="226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6">
        <f t="shared" si="224"/>
        <v>1.2</v>
      </c>
      <c r="P3625">
        <f t="shared" si="225"/>
        <v>88.235294117647058</v>
      </c>
      <c r="Q3625" s="7" t="s">
        <v>8317</v>
      </c>
      <c r="R3625" s="7" t="s">
        <v>8318</v>
      </c>
      <c r="S3625" s="13">
        <f t="shared" si="227"/>
        <v>41828.528587962959</v>
      </c>
      <c r="T3625" s="13">
        <f t="shared" si="226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6">
        <f t="shared" si="224"/>
        <v>1.0493333333333332</v>
      </c>
      <c r="P3626">
        <f t="shared" si="225"/>
        <v>80.717948717948715</v>
      </c>
      <c r="Q3626" s="7" t="s">
        <v>8317</v>
      </c>
      <c r="R3626" s="7" t="s">
        <v>8318</v>
      </c>
      <c r="S3626" s="13">
        <f t="shared" si="227"/>
        <v>42545.56585648148</v>
      </c>
      <c r="T3626" s="13">
        <f t="shared" si="226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6">
        <f t="shared" si="224"/>
        <v>1.0266666666666666</v>
      </c>
      <c r="P3627">
        <f t="shared" si="225"/>
        <v>39.487179487179489</v>
      </c>
      <c r="Q3627" s="7" t="s">
        <v>8317</v>
      </c>
      <c r="R3627" s="7" t="s">
        <v>8318</v>
      </c>
      <c r="S3627" s="13">
        <f t="shared" si="227"/>
        <v>42157.444178240738</v>
      </c>
      <c r="T3627" s="13">
        <f t="shared" si="226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6">
        <f t="shared" si="224"/>
        <v>1.0182500000000001</v>
      </c>
      <c r="P3628">
        <f t="shared" si="225"/>
        <v>84.854166666666671</v>
      </c>
      <c r="Q3628" s="7" t="s">
        <v>8317</v>
      </c>
      <c r="R3628" s="7" t="s">
        <v>8318</v>
      </c>
      <c r="S3628" s="13">
        <f t="shared" si="227"/>
        <v>41846.458993055552</v>
      </c>
      <c r="T3628" s="13">
        <f t="shared" si="226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6">
        <f t="shared" si="224"/>
        <v>1</v>
      </c>
      <c r="P3629">
        <f t="shared" si="225"/>
        <v>68.965517241379317</v>
      </c>
      <c r="Q3629" s="7" t="s">
        <v>8317</v>
      </c>
      <c r="R3629" s="7" t="s">
        <v>8318</v>
      </c>
      <c r="S3629" s="13">
        <f t="shared" si="227"/>
        <v>42460.533414351848</v>
      </c>
      <c r="T3629" s="13">
        <f t="shared" si="226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6">
        <f t="shared" si="224"/>
        <v>0</v>
      </c>
      <c r="P3630" t="e">
        <f t="shared" si="225"/>
        <v>#DIV/0!</v>
      </c>
      <c r="Q3630" s="7" t="s">
        <v>8317</v>
      </c>
      <c r="R3630" s="7" t="s">
        <v>8359</v>
      </c>
      <c r="S3630" s="13">
        <f t="shared" si="227"/>
        <v>42291.6249537037</v>
      </c>
      <c r="T3630" s="13">
        <f t="shared" si="226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6">
        <f t="shared" si="224"/>
        <v>1.9999999999999999E-6</v>
      </c>
      <c r="P3631">
        <f t="shared" si="225"/>
        <v>1</v>
      </c>
      <c r="Q3631" s="7" t="s">
        <v>8317</v>
      </c>
      <c r="R3631" s="7" t="s">
        <v>8359</v>
      </c>
      <c r="S3631" s="13">
        <f t="shared" si="227"/>
        <v>42436.886157407404</v>
      </c>
      <c r="T3631" s="13">
        <f t="shared" si="226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6">
        <f t="shared" si="224"/>
        <v>3.3333333333333332E-4</v>
      </c>
      <c r="P3632">
        <f t="shared" si="225"/>
        <v>1</v>
      </c>
      <c r="Q3632" s="7" t="s">
        <v>8317</v>
      </c>
      <c r="R3632" s="7" t="s">
        <v>8359</v>
      </c>
      <c r="S3632" s="13">
        <f t="shared" si="227"/>
        <v>41942.638773148145</v>
      </c>
      <c r="T3632" s="13">
        <f t="shared" si="226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6">
        <f t="shared" si="224"/>
        <v>0.51023391812865493</v>
      </c>
      <c r="P3633">
        <f t="shared" si="225"/>
        <v>147.88135593220338</v>
      </c>
      <c r="Q3633" s="7" t="s">
        <v>8317</v>
      </c>
      <c r="R3633" s="7" t="s">
        <v>8359</v>
      </c>
      <c r="S3633" s="13">
        <f t="shared" si="227"/>
        <v>41880.54510416666</v>
      </c>
      <c r="T3633" s="13">
        <f t="shared" si="226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6">
        <f t="shared" si="224"/>
        <v>0.2</v>
      </c>
      <c r="P3634">
        <f t="shared" si="225"/>
        <v>100</v>
      </c>
      <c r="Q3634" s="7" t="s">
        <v>8317</v>
      </c>
      <c r="R3634" s="7" t="s">
        <v>8359</v>
      </c>
      <c r="S3634" s="13">
        <f t="shared" si="227"/>
        <v>41946.728576388887</v>
      </c>
      <c r="T3634" s="13">
        <f t="shared" si="226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6">
        <f t="shared" si="224"/>
        <v>0.35239999999999999</v>
      </c>
      <c r="P3635">
        <f t="shared" si="225"/>
        <v>56.838709677419352</v>
      </c>
      <c r="Q3635" s="7" t="s">
        <v>8317</v>
      </c>
      <c r="R3635" s="7" t="s">
        <v>8359</v>
      </c>
      <c r="S3635" s="13">
        <f t="shared" si="227"/>
        <v>42649.415127314809</v>
      </c>
      <c r="T3635" s="13">
        <f t="shared" si="226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6">
        <f t="shared" si="224"/>
        <v>4.2466666666666666E-2</v>
      </c>
      <c r="P3636">
        <f t="shared" si="225"/>
        <v>176.94444444444446</v>
      </c>
      <c r="Q3636" s="7" t="s">
        <v>8317</v>
      </c>
      <c r="R3636" s="7" t="s">
        <v>8359</v>
      </c>
      <c r="S3636" s="13">
        <f t="shared" si="227"/>
        <v>42700.958032407405</v>
      </c>
      <c r="T3636" s="13">
        <f t="shared" si="226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6">
        <f t="shared" si="224"/>
        <v>0.36457142857142855</v>
      </c>
      <c r="P3637">
        <f t="shared" si="225"/>
        <v>127.6</v>
      </c>
      <c r="Q3637" s="7" t="s">
        <v>8317</v>
      </c>
      <c r="R3637" s="7" t="s">
        <v>8359</v>
      </c>
      <c r="S3637" s="13">
        <f t="shared" si="227"/>
        <v>42450.674490740734</v>
      </c>
      <c r="T3637" s="13">
        <f t="shared" si="226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6">
        <f t="shared" si="224"/>
        <v>0</v>
      </c>
      <c r="P3638" t="e">
        <f t="shared" si="225"/>
        <v>#DIV/0!</v>
      </c>
      <c r="Q3638" s="7" t="s">
        <v>8317</v>
      </c>
      <c r="R3638" s="7" t="s">
        <v>8359</v>
      </c>
      <c r="S3638" s="13">
        <f t="shared" si="227"/>
        <v>42226.486446759256</v>
      </c>
      <c r="T3638" s="13">
        <f t="shared" si="226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6">
        <f t="shared" si="224"/>
        <v>0.30866666666666664</v>
      </c>
      <c r="P3639">
        <f t="shared" si="225"/>
        <v>66.142857142857139</v>
      </c>
      <c r="Q3639" s="7" t="s">
        <v>8317</v>
      </c>
      <c r="R3639" s="7" t="s">
        <v>8359</v>
      </c>
      <c r="S3639" s="13">
        <f t="shared" si="227"/>
        <v>41975.492303240739</v>
      </c>
      <c r="T3639" s="13">
        <f t="shared" si="226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6">
        <f t="shared" si="224"/>
        <v>6.545454545454546E-2</v>
      </c>
      <c r="P3640">
        <f t="shared" si="225"/>
        <v>108</v>
      </c>
      <c r="Q3640" s="7" t="s">
        <v>8317</v>
      </c>
      <c r="R3640" s="7" t="s">
        <v>8359</v>
      </c>
      <c r="S3640" s="13">
        <f t="shared" si="227"/>
        <v>42053.464490740742</v>
      </c>
      <c r="T3640" s="13">
        <f t="shared" si="226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6">
        <f t="shared" si="224"/>
        <v>4.0000000000000003E-5</v>
      </c>
      <c r="P3641">
        <f t="shared" si="225"/>
        <v>1</v>
      </c>
      <c r="Q3641" s="7" t="s">
        <v>8317</v>
      </c>
      <c r="R3641" s="7" t="s">
        <v>8359</v>
      </c>
      <c r="S3641" s="13">
        <f t="shared" si="227"/>
        <v>42590.468819444439</v>
      </c>
      <c r="T3641" s="13">
        <f t="shared" si="226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6">
        <f t="shared" si="224"/>
        <v>5.5E-2</v>
      </c>
      <c r="P3642">
        <f t="shared" si="225"/>
        <v>18.333333333333332</v>
      </c>
      <c r="Q3642" s="7" t="s">
        <v>8317</v>
      </c>
      <c r="R3642" s="7" t="s">
        <v>8359</v>
      </c>
      <c r="S3642" s="13">
        <f t="shared" si="227"/>
        <v>42104.573263888888</v>
      </c>
      <c r="T3642" s="13">
        <f t="shared" si="226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6">
        <f t="shared" si="224"/>
        <v>0</v>
      </c>
      <c r="P3643" t="e">
        <f t="shared" si="225"/>
        <v>#DIV/0!</v>
      </c>
      <c r="Q3643" s="7" t="s">
        <v>8317</v>
      </c>
      <c r="R3643" s="7" t="s">
        <v>8359</v>
      </c>
      <c r="S3643" s="13">
        <f t="shared" si="227"/>
        <v>41899.41873842592</v>
      </c>
      <c r="T3643" s="13">
        <f t="shared" si="226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6">
        <f t="shared" si="224"/>
        <v>2.1428571428571429E-2</v>
      </c>
      <c r="P3644">
        <f t="shared" si="225"/>
        <v>7.5</v>
      </c>
      <c r="Q3644" s="7" t="s">
        <v>8317</v>
      </c>
      <c r="R3644" s="7" t="s">
        <v>8359</v>
      </c>
      <c r="S3644" s="13">
        <f t="shared" si="227"/>
        <v>42297.607951388891</v>
      </c>
      <c r="T3644" s="13">
        <f t="shared" si="226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6">
        <f t="shared" si="224"/>
        <v>0</v>
      </c>
      <c r="P3645" t="e">
        <f t="shared" si="225"/>
        <v>#DIV/0!</v>
      </c>
      <c r="Q3645" s="7" t="s">
        <v>8317</v>
      </c>
      <c r="R3645" s="7" t="s">
        <v>8359</v>
      </c>
      <c r="S3645" s="13">
        <f t="shared" si="227"/>
        <v>42284.935636574075</v>
      </c>
      <c r="T3645" s="13">
        <f t="shared" si="226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6">
        <f t="shared" si="224"/>
        <v>0.16420000000000001</v>
      </c>
      <c r="P3646">
        <f t="shared" si="225"/>
        <v>68.416666666666671</v>
      </c>
      <c r="Q3646" s="7" t="s">
        <v>8317</v>
      </c>
      <c r="R3646" s="7" t="s">
        <v>8359</v>
      </c>
      <c r="S3646" s="13">
        <f t="shared" si="227"/>
        <v>42409.033414351848</v>
      </c>
      <c r="T3646" s="13">
        <f t="shared" si="226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6">
        <f t="shared" si="224"/>
        <v>1E-3</v>
      </c>
      <c r="P3647">
        <f t="shared" si="225"/>
        <v>1</v>
      </c>
      <c r="Q3647" s="7" t="s">
        <v>8317</v>
      </c>
      <c r="R3647" s="7" t="s">
        <v>8359</v>
      </c>
      <c r="S3647" s="13">
        <f t="shared" si="227"/>
        <v>42665.762013888881</v>
      </c>
      <c r="T3647" s="13">
        <f t="shared" si="226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6">
        <f t="shared" si="224"/>
        <v>4.8099999999999997E-2</v>
      </c>
      <c r="P3648">
        <f t="shared" si="225"/>
        <v>60.125</v>
      </c>
      <c r="Q3648" s="7" t="s">
        <v>8317</v>
      </c>
      <c r="R3648" s="7" t="s">
        <v>8359</v>
      </c>
      <c r="S3648" s="13">
        <f t="shared" si="227"/>
        <v>42140.21298611111</v>
      </c>
      <c r="T3648" s="13">
        <f t="shared" si="226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6">
        <f t="shared" si="224"/>
        <v>0.06</v>
      </c>
      <c r="P3649">
        <f t="shared" si="225"/>
        <v>15</v>
      </c>
      <c r="Q3649" s="7" t="s">
        <v>8317</v>
      </c>
      <c r="R3649" s="7" t="s">
        <v>8359</v>
      </c>
      <c r="S3649" s="13">
        <f t="shared" si="227"/>
        <v>42598.540821759256</v>
      </c>
      <c r="T3649" s="13">
        <f t="shared" si="226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6">
        <f t="shared" ref="O3650:O3713" si="228">E3650/D3650</f>
        <v>1.003825</v>
      </c>
      <c r="P3650">
        <f t="shared" ref="P3650:P3713" si="229">E3650/L3650</f>
        <v>550.04109589041093</v>
      </c>
      <c r="Q3650" s="7" t="s">
        <v>8317</v>
      </c>
      <c r="R3650" s="7" t="s">
        <v>8318</v>
      </c>
      <c r="S3650" s="13">
        <f t="shared" si="227"/>
        <v>41887.083854166667</v>
      </c>
      <c r="T3650" s="13">
        <f t="shared" ref="T3650:T3713" si="230">(I3650/86400)+25569+(-5/24)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6">
        <f t="shared" si="228"/>
        <v>1.04</v>
      </c>
      <c r="P3651">
        <f t="shared" si="229"/>
        <v>97.5</v>
      </c>
      <c r="Q3651" s="7" t="s">
        <v>8317</v>
      </c>
      <c r="R3651" s="7" t="s">
        <v>8318</v>
      </c>
      <c r="S3651" s="13">
        <f t="shared" ref="S3651:S3714" si="231">(J3651/86400)+25569+(-5/24)</f>
        <v>41780.504560185182</v>
      </c>
      <c r="T3651" s="13">
        <f t="shared" si="230"/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6">
        <f t="shared" si="228"/>
        <v>1</v>
      </c>
      <c r="P3652">
        <f t="shared" si="229"/>
        <v>29.411764705882351</v>
      </c>
      <c r="Q3652" s="7" t="s">
        <v>8317</v>
      </c>
      <c r="R3652" s="7" t="s">
        <v>8318</v>
      </c>
      <c r="S3652" s="13">
        <f t="shared" si="231"/>
        <v>42381.270648148151</v>
      </c>
      <c r="T3652" s="13">
        <f t="shared" si="230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6">
        <f t="shared" si="228"/>
        <v>1.04</v>
      </c>
      <c r="P3653">
        <f t="shared" si="229"/>
        <v>57.777777777777779</v>
      </c>
      <c r="Q3653" s="7" t="s">
        <v>8317</v>
      </c>
      <c r="R3653" s="7" t="s">
        <v>8318</v>
      </c>
      <c r="S3653" s="13">
        <f t="shared" si="231"/>
        <v>41828.437986111108</v>
      </c>
      <c r="T3653" s="13">
        <f t="shared" si="230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6">
        <f t="shared" si="228"/>
        <v>2.5066666666666668</v>
      </c>
      <c r="P3654">
        <f t="shared" si="229"/>
        <v>44.235294117647058</v>
      </c>
      <c r="Q3654" s="7" t="s">
        <v>8317</v>
      </c>
      <c r="R3654" s="7" t="s">
        <v>8318</v>
      </c>
      <c r="S3654" s="13">
        <f t="shared" si="231"/>
        <v>42596.436365740738</v>
      </c>
      <c r="T3654" s="13">
        <f t="shared" si="230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6">
        <f t="shared" si="228"/>
        <v>1.0049999999999999</v>
      </c>
      <c r="P3655">
        <f t="shared" si="229"/>
        <v>60.909090909090907</v>
      </c>
      <c r="Q3655" s="7" t="s">
        <v>8317</v>
      </c>
      <c r="R3655" s="7" t="s">
        <v>8318</v>
      </c>
      <c r="S3655" s="13">
        <f t="shared" si="231"/>
        <v>42191.155173611107</v>
      </c>
      <c r="T3655" s="13">
        <f t="shared" si="230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6">
        <f t="shared" si="228"/>
        <v>1.744</v>
      </c>
      <c r="P3656">
        <f t="shared" si="229"/>
        <v>68.84210526315789</v>
      </c>
      <c r="Q3656" s="7" t="s">
        <v>8317</v>
      </c>
      <c r="R3656" s="7" t="s">
        <v>8318</v>
      </c>
      <c r="S3656" s="13">
        <f t="shared" si="231"/>
        <v>42440.20817129629</v>
      </c>
      <c r="T3656" s="13">
        <f t="shared" si="230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6">
        <f t="shared" si="228"/>
        <v>1.1626000000000001</v>
      </c>
      <c r="P3657">
        <f t="shared" si="229"/>
        <v>73.582278481012665</v>
      </c>
      <c r="Q3657" s="7" t="s">
        <v>8317</v>
      </c>
      <c r="R3657" s="7" t="s">
        <v>8318</v>
      </c>
      <c r="S3657" s="13">
        <f t="shared" si="231"/>
        <v>42173.594884259255</v>
      </c>
      <c r="T3657" s="13">
        <f t="shared" si="230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6">
        <f t="shared" si="228"/>
        <v>1.0582</v>
      </c>
      <c r="P3658">
        <f t="shared" si="229"/>
        <v>115.02173913043478</v>
      </c>
      <c r="Q3658" s="7" t="s">
        <v>8317</v>
      </c>
      <c r="R3658" s="7" t="s">
        <v>8318</v>
      </c>
      <c r="S3658" s="13">
        <f t="shared" si="231"/>
        <v>42737.701805555553</v>
      </c>
      <c r="T3658" s="13">
        <f t="shared" si="230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6">
        <f t="shared" si="228"/>
        <v>1.1074999999999999</v>
      </c>
      <c r="P3659">
        <f t="shared" si="229"/>
        <v>110.75</v>
      </c>
      <c r="Q3659" s="7" t="s">
        <v>8317</v>
      </c>
      <c r="R3659" s="7" t="s">
        <v>8318</v>
      </c>
      <c r="S3659" s="13">
        <f t="shared" si="231"/>
        <v>42499.4215162037</v>
      </c>
      <c r="T3659" s="13">
        <f t="shared" si="230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6">
        <f t="shared" si="228"/>
        <v>1.0066666666666666</v>
      </c>
      <c r="P3660">
        <f t="shared" si="229"/>
        <v>75.5</v>
      </c>
      <c r="Q3660" s="7" t="s">
        <v>8317</v>
      </c>
      <c r="R3660" s="7" t="s">
        <v>8318</v>
      </c>
      <c r="S3660" s="13">
        <f t="shared" si="231"/>
        <v>41775.650231481479</v>
      </c>
      <c r="T3660" s="13">
        <f t="shared" si="230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6">
        <f t="shared" si="228"/>
        <v>1.0203333333333333</v>
      </c>
      <c r="P3661">
        <f t="shared" si="229"/>
        <v>235.46153846153845</v>
      </c>
      <c r="Q3661" s="7" t="s">
        <v>8317</v>
      </c>
      <c r="R3661" s="7" t="s">
        <v>8318</v>
      </c>
      <c r="S3661" s="13">
        <f t="shared" si="231"/>
        <v>42055.068865740737</v>
      </c>
      <c r="T3661" s="13">
        <f t="shared" si="230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6">
        <f t="shared" si="228"/>
        <v>1</v>
      </c>
      <c r="P3662">
        <f t="shared" si="229"/>
        <v>11.363636363636363</v>
      </c>
      <c r="Q3662" s="7" t="s">
        <v>8317</v>
      </c>
      <c r="R3662" s="7" t="s">
        <v>8318</v>
      </c>
      <c r="S3662" s="13">
        <f t="shared" si="231"/>
        <v>41971.672743055555</v>
      </c>
      <c r="T3662" s="13">
        <f t="shared" si="230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6">
        <f t="shared" si="228"/>
        <v>1.1100000000000001</v>
      </c>
      <c r="P3663">
        <f t="shared" si="229"/>
        <v>92.5</v>
      </c>
      <c r="Q3663" s="7" t="s">
        <v>8317</v>
      </c>
      <c r="R3663" s="7" t="s">
        <v>8318</v>
      </c>
      <c r="S3663" s="13">
        <f t="shared" si="231"/>
        <v>42447.688333333332</v>
      </c>
      <c r="T3663" s="13">
        <f t="shared" si="230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6">
        <f t="shared" si="228"/>
        <v>1.0142500000000001</v>
      </c>
      <c r="P3664">
        <f t="shared" si="229"/>
        <v>202.85</v>
      </c>
      <c r="Q3664" s="7" t="s">
        <v>8317</v>
      </c>
      <c r="R3664" s="7" t="s">
        <v>8318</v>
      </c>
      <c r="S3664" s="13">
        <f t="shared" si="231"/>
        <v>42064.011736111112</v>
      </c>
      <c r="T3664" s="13">
        <f t="shared" si="230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6">
        <f t="shared" si="228"/>
        <v>1.04</v>
      </c>
      <c r="P3665">
        <f t="shared" si="229"/>
        <v>26</v>
      </c>
      <c r="Q3665" s="7" t="s">
        <v>8317</v>
      </c>
      <c r="R3665" s="7" t="s">
        <v>8318</v>
      </c>
      <c r="S3665" s="13">
        <f t="shared" si="231"/>
        <v>42665.243402777771</v>
      </c>
      <c r="T3665" s="13">
        <f t="shared" si="230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6">
        <f t="shared" si="228"/>
        <v>1.09375</v>
      </c>
      <c r="P3666">
        <f t="shared" si="229"/>
        <v>46.05263157894737</v>
      </c>
      <c r="Q3666" s="7" t="s">
        <v>8317</v>
      </c>
      <c r="R3666" s="7" t="s">
        <v>8318</v>
      </c>
      <c r="S3666" s="13">
        <f t="shared" si="231"/>
        <v>42523.04038194444</v>
      </c>
      <c r="T3666" s="13">
        <f t="shared" si="230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6">
        <f t="shared" si="228"/>
        <v>1.1516129032258065</v>
      </c>
      <c r="P3667">
        <f t="shared" si="229"/>
        <v>51</v>
      </c>
      <c r="Q3667" s="7" t="s">
        <v>8317</v>
      </c>
      <c r="R3667" s="7" t="s">
        <v>8318</v>
      </c>
      <c r="S3667" s="13">
        <f t="shared" si="231"/>
        <v>42294.59979166666</v>
      </c>
      <c r="T3667" s="13">
        <f t="shared" si="230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6">
        <f t="shared" si="228"/>
        <v>1</v>
      </c>
      <c r="P3668">
        <f t="shared" si="229"/>
        <v>31.578947368421051</v>
      </c>
      <c r="Q3668" s="7" t="s">
        <v>8317</v>
      </c>
      <c r="R3668" s="7" t="s">
        <v>8318</v>
      </c>
      <c r="S3668" s="13">
        <f t="shared" si="231"/>
        <v>41822.696550925924</v>
      </c>
      <c r="T3668" s="13">
        <f t="shared" si="230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6">
        <f t="shared" si="228"/>
        <v>1.0317033333333334</v>
      </c>
      <c r="P3669">
        <f t="shared" si="229"/>
        <v>53.363965517241382</v>
      </c>
      <c r="Q3669" s="7" t="s">
        <v>8317</v>
      </c>
      <c r="R3669" s="7" t="s">
        <v>8318</v>
      </c>
      <c r="S3669" s="13">
        <f t="shared" si="231"/>
        <v>42173.761793981474</v>
      </c>
      <c r="T3669" s="13">
        <f t="shared" si="230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6">
        <f t="shared" si="228"/>
        <v>1.0349999999999999</v>
      </c>
      <c r="P3670">
        <f t="shared" si="229"/>
        <v>36.964285714285715</v>
      </c>
      <c r="Q3670" s="7" t="s">
        <v>8317</v>
      </c>
      <c r="R3670" s="7" t="s">
        <v>8318</v>
      </c>
      <c r="S3670" s="13">
        <f t="shared" si="231"/>
        <v>42185.347824074073</v>
      </c>
      <c r="T3670" s="13">
        <f t="shared" si="230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6">
        <f t="shared" si="228"/>
        <v>1.3819999999999999</v>
      </c>
      <c r="P3671">
        <f t="shared" si="229"/>
        <v>81.294117647058826</v>
      </c>
      <c r="Q3671" s="7" t="s">
        <v>8317</v>
      </c>
      <c r="R3671" s="7" t="s">
        <v>8318</v>
      </c>
      <c r="S3671" s="13">
        <f t="shared" si="231"/>
        <v>42136.466863425921</v>
      </c>
      <c r="T3671" s="13">
        <f t="shared" si="230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6">
        <f t="shared" si="228"/>
        <v>1.0954545454545455</v>
      </c>
      <c r="P3672">
        <f t="shared" si="229"/>
        <v>20.083333333333332</v>
      </c>
      <c r="Q3672" s="7" t="s">
        <v>8317</v>
      </c>
      <c r="R3672" s="7" t="s">
        <v>8318</v>
      </c>
      <c r="S3672" s="13">
        <f t="shared" si="231"/>
        <v>42142.305682870363</v>
      </c>
      <c r="T3672" s="13">
        <f t="shared" si="230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6">
        <f t="shared" si="228"/>
        <v>1.0085714285714287</v>
      </c>
      <c r="P3673">
        <f t="shared" si="229"/>
        <v>88.25</v>
      </c>
      <c r="Q3673" s="7" t="s">
        <v>8317</v>
      </c>
      <c r="R3673" s="7" t="s">
        <v>8318</v>
      </c>
      <c r="S3673" s="13">
        <f t="shared" si="231"/>
        <v>41820.419756944444</v>
      </c>
      <c r="T3673" s="13">
        <f t="shared" si="230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6">
        <f t="shared" si="228"/>
        <v>1.0153333333333334</v>
      </c>
      <c r="P3674">
        <f t="shared" si="229"/>
        <v>53.438596491228068</v>
      </c>
      <c r="Q3674" s="7" t="s">
        <v>8317</v>
      </c>
      <c r="R3674" s="7" t="s">
        <v>8318</v>
      </c>
      <c r="S3674" s="13">
        <f t="shared" si="231"/>
        <v>41878.738240740735</v>
      </c>
      <c r="T3674" s="13">
        <f t="shared" si="230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6">
        <f t="shared" si="228"/>
        <v>1.13625</v>
      </c>
      <c r="P3675">
        <f t="shared" si="229"/>
        <v>39.868421052631582</v>
      </c>
      <c r="Q3675" s="7" t="s">
        <v>8317</v>
      </c>
      <c r="R3675" s="7" t="s">
        <v>8318</v>
      </c>
      <c r="S3675" s="13">
        <f t="shared" si="231"/>
        <v>41914.086770833332</v>
      </c>
      <c r="T3675" s="13">
        <f t="shared" si="230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6">
        <f t="shared" si="228"/>
        <v>1</v>
      </c>
      <c r="P3676">
        <f t="shared" si="229"/>
        <v>145.16129032258064</v>
      </c>
      <c r="Q3676" s="7" t="s">
        <v>8317</v>
      </c>
      <c r="R3676" s="7" t="s">
        <v>8318</v>
      </c>
      <c r="S3676" s="13">
        <f t="shared" si="231"/>
        <v>42556.664687499993</v>
      </c>
      <c r="T3676" s="13">
        <f t="shared" si="230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6">
        <f t="shared" si="228"/>
        <v>1.4</v>
      </c>
      <c r="P3677">
        <f t="shared" si="229"/>
        <v>23.333333333333332</v>
      </c>
      <c r="Q3677" s="7" t="s">
        <v>8317</v>
      </c>
      <c r="R3677" s="7" t="s">
        <v>8318</v>
      </c>
      <c r="S3677" s="13">
        <f t="shared" si="231"/>
        <v>42493.388680555552</v>
      </c>
      <c r="T3677" s="13">
        <f t="shared" si="230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6">
        <f t="shared" si="228"/>
        <v>1.2875000000000001</v>
      </c>
      <c r="P3678">
        <f t="shared" si="229"/>
        <v>64.375</v>
      </c>
      <c r="Q3678" s="7" t="s">
        <v>8317</v>
      </c>
      <c r="R3678" s="7" t="s">
        <v>8318</v>
      </c>
      <c r="S3678" s="13">
        <f t="shared" si="231"/>
        <v>41876.607453703698</v>
      </c>
      <c r="T3678" s="13">
        <f t="shared" si="230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6">
        <f t="shared" si="228"/>
        <v>1.0290416666666666</v>
      </c>
      <c r="P3679">
        <f t="shared" si="229"/>
        <v>62.052763819095475</v>
      </c>
      <c r="Q3679" s="7" t="s">
        <v>8317</v>
      </c>
      <c r="R3679" s="7" t="s">
        <v>8318</v>
      </c>
      <c r="S3679" s="13">
        <f t="shared" si="231"/>
        <v>41802.365949074076</v>
      </c>
      <c r="T3679" s="13">
        <f t="shared" si="230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6">
        <f t="shared" si="228"/>
        <v>1.0249999999999999</v>
      </c>
      <c r="P3680">
        <f t="shared" si="229"/>
        <v>66.129032258064512</v>
      </c>
      <c r="Q3680" s="7" t="s">
        <v>8317</v>
      </c>
      <c r="R3680" s="7" t="s">
        <v>8318</v>
      </c>
      <c r="S3680" s="13">
        <f t="shared" si="231"/>
        <v>42120.322893518511</v>
      </c>
      <c r="T3680" s="13">
        <f t="shared" si="230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6">
        <f t="shared" si="228"/>
        <v>1.101</v>
      </c>
      <c r="P3681">
        <f t="shared" si="229"/>
        <v>73.400000000000006</v>
      </c>
      <c r="Q3681" s="7" t="s">
        <v>8317</v>
      </c>
      <c r="R3681" s="7" t="s">
        <v>8318</v>
      </c>
      <c r="S3681" s="13">
        <f t="shared" si="231"/>
        <v>41786.553020833329</v>
      </c>
      <c r="T3681" s="13">
        <f t="shared" si="230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6">
        <f t="shared" si="228"/>
        <v>1.1276666666666666</v>
      </c>
      <c r="P3682">
        <f t="shared" si="229"/>
        <v>99.5</v>
      </c>
      <c r="Q3682" s="7" t="s">
        <v>8317</v>
      </c>
      <c r="R3682" s="7" t="s">
        <v>8318</v>
      </c>
      <c r="S3682" s="13">
        <f t="shared" si="231"/>
        <v>42627.245763888888</v>
      </c>
      <c r="T3682" s="13">
        <f t="shared" si="230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6">
        <f t="shared" si="228"/>
        <v>1.119</v>
      </c>
      <c r="P3683">
        <f t="shared" si="229"/>
        <v>62.166666666666664</v>
      </c>
      <c r="Q3683" s="7" t="s">
        <v>8317</v>
      </c>
      <c r="R3683" s="7" t="s">
        <v>8318</v>
      </c>
      <c r="S3683" s="13">
        <f t="shared" si="231"/>
        <v>42374.443171296291</v>
      </c>
      <c r="T3683" s="13">
        <f t="shared" si="230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6">
        <f t="shared" si="228"/>
        <v>1.3919999999999999</v>
      </c>
      <c r="P3684">
        <f t="shared" si="229"/>
        <v>62.328358208955223</v>
      </c>
      <c r="Q3684" s="7" t="s">
        <v>8317</v>
      </c>
      <c r="R3684" s="7" t="s">
        <v>8318</v>
      </c>
      <c r="S3684" s="13">
        <f t="shared" si="231"/>
        <v>41772.477060185185</v>
      </c>
      <c r="T3684" s="13">
        <f t="shared" si="230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6">
        <f t="shared" si="228"/>
        <v>1.1085714285714285</v>
      </c>
      <c r="P3685">
        <f t="shared" si="229"/>
        <v>58.787878787878789</v>
      </c>
      <c r="Q3685" s="7" t="s">
        <v>8317</v>
      </c>
      <c r="R3685" s="7" t="s">
        <v>8318</v>
      </c>
      <c r="S3685" s="13">
        <f t="shared" si="231"/>
        <v>42632.908518518518</v>
      </c>
      <c r="T3685" s="13">
        <f t="shared" si="230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6">
        <f t="shared" si="228"/>
        <v>1.3906666666666667</v>
      </c>
      <c r="P3686">
        <f t="shared" si="229"/>
        <v>45.347826086956523</v>
      </c>
      <c r="Q3686" s="7" t="s">
        <v>8317</v>
      </c>
      <c r="R3686" s="7" t="s">
        <v>8318</v>
      </c>
      <c r="S3686" s="13">
        <f t="shared" si="231"/>
        <v>42218.97206018518</v>
      </c>
      <c r="T3686" s="13">
        <f t="shared" si="230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6">
        <f t="shared" si="228"/>
        <v>1.0569999999999999</v>
      </c>
      <c r="P3687">
        <f t="shared" si="229"/>
        <v>41.944444444444443</v>
      </c>
      <c r="Q3687" s="7" t="s">
        <v>8317</v>
      </c>
      <c r="R3687" s="7" t="s">
        <v>8318</v>
      </c>
      <c r="S3687" s="13">
        <f t="shared" si="231"/>
        <v>41753.384942129625</v>
      </c>
      <c r="T3687" s="13">
        <f t="shared" si="230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6">
        <f t="shared" si="228"/>
        <v>1.0142857142857142</v>
      </c>
      <c r="P3688">
        <f t="shared" si="229"/>
        <v>59.166666666666664</v>
      </c>
      <c r="Q3688" s="7" t="s">
        <v>8317</v>
      </c>
      <c r="R3688" s="7" t="s">
        <v>8318</v>
      </c>
      <c r="S3688" s="13">
        <f t="shared" si="231"/>
        <v>42230.454398148147</v>
      </c>
      <c r="T3688" s="13">
        <f t="shared" si="230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6">
        <f t="shared" si="228"/>
        <v>1.0024500000000001</v>
      </c>
      <c r="P3689">
        <f t="shared" si="229"/>
        <v>200.49</v>
      </c>
      <c r="Q3689" s="7" t="s">
        <v>8317</v>
      </c>
      <c r="R3689" s="7" t="s">
        <v>8318</v>
      </c>
      <c r="S3689" s="13">
        <f t="shared" si="231"/>
        <v>41787.009895833333</v>
      </c>
      <c r="T3689" s="13">
        <f t="shared" si="230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6">
        <f t="shared" si="228"/>
        <v>1.0916666666666666</v>
      </c>
      <c r="P3690">
        <f t="shared" si="229"/>
        <v>83.974358974358978</v>
      </c>
      <c r="Q3690" s="7" t="s">
        <v>8317</v>
      </c>
      <c r="R3690" s="7" t="s">
        <v>8318</v>
      </c>
      <c r="S3690" s="13">
        <f t="shared" si="231"/>
        <v>41829.578749999993</v>
      </c>
      <c r="T3690" s="13">
        <f t="shared" si="230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6">
        <f t="shared" si="228"/>
        <v>1.1833333333333333</v>
      </c>
      <c r="P3691">
        <f t="shared" si="229"/>
        <v>57.258064516129032</v>
      </c>
      <c r="Q3691" s="7" t="s">
        <v>8317</v>
      </c>
      <c r="R3691" s="7" t="s">
        <v>8318</v>
      </c>
      <c r="S3691" s="13">
        <f t="shared" si="231"/>
        <v>42147.61850694444</v>
      </c>
      <c r="T3691" s="13">
        <f t="shared" si="230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6">
        <f t="shared" si="228"/>
        <v>1.2</v>
      </c>
      <c r="P3692">
        <f t="shared" si="229"/>
        <v>58.064516129032256</v>
      </c>
      <c r="Q3692" s="7" t="s">
        <v>8317</v>
      </c>
      <c r="R3692" s="7" t="s">
        <v>8318</v>
      </c>
      <c r="S3692" s="13">
        <f t="shared" si="231"/>
        <v>41940.38984953703</v>
      </c>
      <c r="T3692" s="13">
        <f t="shared" si="230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6">
        <f t="shared" si="228"/>
        <v>1.2796000000000001</v>
      </c>
      <c r="P3693">
        <f t="shared" si="229"/>
        <v>186.80291970802921</v>
      </c>
      <c r="Q3693" s="7" t="s">
        <v>8317</v>
      </c>
      <c r="R3693" s="7" t="s">
        <v>8318</v>
      </c>
      <c r="S3693" s="13">
        <f t="shared" si="231"/>
        <v>42020.492233796293</v>
      </c>
      <c r="T3693" s="13">
        <f t="shared" si="230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6">
        <f t="shared" si="228"/>
        <v>1.26</v>
      </c>
      <c r="P3694">
        <f t="shared" si="229"/>
        <v>74.117647058823536</v>
      </c>
      <c r="Q3694" s="7" t="s">
        <v>8317</v>
      </c>
      <c r="R3694" s="7" t="s">
        <v>8318</v>
      </c>
      <c r="S3694" s="13">
        <f t="shared" si="231"/>
        <v>41891.756701388884</v>
      </c>
      <c r="T3694" s="13">
        <f t="shared" si="230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6">
        <f t="shared" si="228"/>
        <v>1.2912912912912913</v>
      </c>
      <c r="P3695">
        <f t="shared" si="229"/>
        <v>30.714285714285715</v>
      </c>
      <c r="Q3695" s="7" t="s">
        <v>8317</v>
      </c>
      <c r="R3695" s="7" t="s">
        <v>8318</v>
      </c>
      <c r="S3695" s="13">
        <f t="shared" si="231"/>
        <v>42308.98297453703</v>
      </c>
      <c r="T3695" s="13">
        <f t="shared" si="230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6">
        <f t="shared" si="228"/>
        <v>1.0742857142857143</v>
      </c>
      <c r="P3696">
        <f t="shared" si="229"/>
        <v>62.666666666666664</v>
      </c>
      <c r="Q3696" s="7" t="s">
        <v>8317</v>
      </c>
      <c r="R3696" s="7" t="s">
        <v>8318</v>
      </c>
      <c r="S3696" s="13">
        <f t="shared" si="231"/>
        <v>42489.925543981481</v>
      </c>
      <c r="T3696" s="13">
        <f t="shared" si="230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6">
        <f t="shared" si="228"/>
        <v>1.00125</v>
      </c>
      <c r="P3697">
        <f t="shared" si="229"/>
        <v>121.36363636363636</v>
      </c>
      <c r="Q3697" s="7" t="s">
        <v>8317</v>
      </c>
      <c r="R3697" s="7" t="s">
        <v>8318</v>
      </c>
      <c r="S3697" s="13">
        <f t="shared" si="231"/>
        <v>41995.662152777775</v>
      </c>
      <c r="T3697" s="13">
        <f t="shared" si="230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6">
        <f t="shared" si="228"/>
        <v>1.55</v>
      </c>
      <c r="P3698">
        <f t="shared" si="229"/>
        <v>39.743589743589745</v>
      </c>
      <c r="Q3698" s="7" t="s">
        <v>8317</v>
      </c>
      <c r="R3698" s="7" t="s">
        <v>8318</v>
      </c>
      <c r="S3698" s="13">
        <f t="shared" si="231"/>
        <v>41988.408749999995</v>
      </c>
      <c r="T3698" s="13">
        <f t="shared" si="230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6">
        <f t="shared" si="228"/>
        <v>1.08</v>
      </c>
      <c r="P3699">
        <f t="shared" si="229"/>
        <v>72</v>
      </c>
      <c r="Q3699" s="7" t="s">
        <v>8317</v>
      </c>
      <c r="R3699" s="7" t="s">
        <v>8318</v>
      </c>
      <c r="S3699" s="13">
        <f t="shared" si="231"/>
        <v>42479.2575</v>
      </c>
      <c r="T3699" s="13">
        <f t="shared" si="230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6">
        <f t="shared" si="228"/>
        <v>1.1052</v>
      </c>
      <c r="P3700">
        <f t="shared" si="229"/>
        <v>40.632352941176471</v>
      </c>
      <c r="Q3700" s="7" t="s">
        <v>8317</v>
      </c>
      <c r="R3700" s="7" t="s">
        <v>8318</v>
      </c>
      <c r="S3700" s="13">
        <f t="shared" si="231"/>
        <v>42401.598229166666</v>
      </c>
      <c r="T3700" s="13">
        <f t="shared" si="230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6">
        <f t="shared" si="228"/>
        <v>1.008</v>
      </c>
      <c r="P3701">
        <f t="shared" si="229"/>
        <v>63</v>
      </c>
      <c r="Q3701" s="7" t="s">
        <v>8317</v>
      </c>
      <c r="R3701" s="7" t="s">
        <v>8318</v>
      </c>
      <c r="S3701" s="13">
        <f t="shared" si="231"/>
        <v>41897.393703703703</v>
      </c>
      <c r="T3701" s="13">
        <f t="shared" si="230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6">
        <f t="shared" si="228"/>
        <v>1.212</v>
      </c>
      <c r="P3702">
        <f t="shared" si="229"/>
        <v>33.666666666666664</v>
      </c>
      <c r="Q3702" s="7" t="s">
        <v>8317</v>
      </c>
      <c r="R3702" s="7" t="s">
        <v>8318</v>
      </c>
      <c r="S3702" s="13">
        <f t="shared" si="231"/>
        <v>41882.37731481481</v>
      </c>
      <c r="T3702" s="13">
        <f t="shared" si="230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6">
        <f t="shared" si="228"/>
        <v>1.0033333333333334</v>
      </c>
      <c r="P3703">
        <f t="shared" si="229"/>
        <v>38.589743589743591</v>
      </c>
      <c r="Q3703" s="7" t="s">
        <v>8317</v>
      </c>
      <c r="R3703" s="7" t="s">
        <v>8318</v>
      </c>
      <c r="S3703" s="13">
        <f t="shared" si="231"/>
        <v>42129.333252314813</v>
      </c>
      <c r="T3703" s="13">
        <f t="shared" si="230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6">
        <f t="shared" si="228"/>
        <v>1.0916666666666666</v>
      </c>
      <c r="P3704">
        <f t="shared" si="229"/>
        <v>155.95238095238096</v>
      </c>
      <c r="Q3704" s="7" t="s">
        <v>8317</v>
      </c>
      <c r="R3704" s="7" t="s">
        <v>8318</v>
      </c>
      <c r="S3704" s="13">
        <f t="shared" si="231"/>
        <v>42524.329675925925</v>
      </c>
      <c r="T3704" s="13">
        <f t="shared" si="230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6">
        <f t="shared" si="228"/>
        <v>1.2342857142857142</v>
      </c>
      <c r="P3705">
        <f t="shared" si="229"/>
        <v>43.2</v>
      </c>
      <c r="Q3705" s="7" t="s">
        <v>8317</v>
      </c>
      <c r="R3705" s="7" t="s">
        <v>8318</v>
      </c>
      <c r="S3705" s="13">
        <f t="shared" si="231"/>
        <v>42556.296157407407</v>
      </c>
      <c r="T3705" s="13">
        <f t="shared" si="230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6">
        <f t="shared" si="228"/>
        <v>1.3633666666666666</v>
      </c>
      <c r="P3706">
        <f t="shared" si="229"/>
        <v>15.148518518518518</v>
      </c>
      <c r="Q3706" s="7" t="s">
        <v>8317</v>
      </c>
      <c r="R3706" s="7" t="s">
        <v>8318</v>
      </c>
      <c r="S3706" s="13">
        <f t="shared" si="231"/>
        <v>42461.481412037036</v>
      </c>
      <c r="T3706" s="13">
        <f t="shared" si="230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6">
        <f t="shared" si="228"/>
        <v>1.0346657233816767</v>
      </c>
      <c r="P3707">
        <f t="shared" si="229"/>
        <v>83.571428571428569</v>
      </c>
      <c r="Q3707" s="7" t="s">
        <v>8317</v>
      </c>
      <c r="R3707" s="7" t="s">
        <v>8318</v>
      </c>
      <c r="S3707" s="13">
        <f t="shared" si="231"/>
        <v>41792.334652777776</v>
      </c>
      <c r="T3707" s="13">
        <f t="shared" si="230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6">
        <f t="shared" si="228"/>
        <v>1.2133333333333334</v>
      </c>
      <c r="P3708">
        <f t="shared" si="229"/>
        <v>140</v>
      </c>
      <c r="Q3708" s="7" t="s">
        <v>8317</v>
      </c>
      <c r="R3708" s="7" t="s">
        <v>8318</v>
      </c>
      <c r="S3708" s="13">
        <f t="shared" si="231"/>
        <v>41879.705428240741</v>
      </c>
      <c r="T3708" s="13">
        <f t="shared" si="230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6">
        <f t="shared" si="228"/>
        <v>1.86</v>
      </c>
      <c r="P3709">
        <f t="shared" si="229"/>
        <v>80.869565217391298</v>
      </c>
      <c r="Q3709" s="7" t="s">
        <v>8317</v>
      </c>
      <c r="R3709" s="7" t="s">
        <v>8318</v>
      </c>
      <c r="S3709" s="13">
        <f t="shared" si="231"/>
        <v>42551.840023148143</v>
      </c>
      <c r="T3709" s="13">
        <f t="shared" si="230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6">
        <f t="shared" si="228"/>
        <v>3</v>
      </c>
      <c r="P3710">
        <f t="shared" si="229"/>
        <v>53.846153846153847</v>
      </c>
      <c r="Q3710" s="7" t="s">
        <v>8317</v>
      </c>
      <c r="R3710" s="7" t="s">
        <v>8318</v>
      </c>
      <c r="S3710" s="13">
        <f t="shared" si="231"/>
        <v>41809.933865740742</v>
      </c>
      <c r="T3710" s="13">
        <f t="shared" si="230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6">
        <f t="shared" si="228"/>
        <v>1.0825</v>
      </c>
      <c r="P3711">
        <f t="shared" si="229"/>
        <v>30.928571428571427</v>
      </c>
      <c r="Q3711" s="7" t="s">
        <v>8317</v>
      </c>
      <c r="R3711" s="7" t="s">
        <v>8318</v>
      </c>
      <c r="S3711" s="13">
        <f t="shared" si="231"/>
        <v>41785.499374999999</v>
      </c>
      <c r="T3711" s="13">
        <f t="shared" si="230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6">
        <f t="shared" si="228"/>
        <v>1.4115384615384616</v>
      </c>
      <c r="P3712">
        <f t="shared" si="229"/>
        <v>67.962962962962962</v>
      </c>
      <c r="Q3712" s="7" t="s">
        <v>8317</v>
      </c>
      <c r="R3712" s="7" t="s">
        <v>8318</v>
      </c>
      <c r="S3712" s="13">
        <f t="shared" si="231"/>
        <v>42072.367916666662</v>
      </c>
      <c r="T3712" s="13">
        <f t="shared" si="230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6">
        <f t="shared" si="228"/>
        <v>1.1399999999999999</v>
      </c>
      <c r="P3713">
        <f t="shared" si="229"/>
        <v>27.142857142857142</v>
      </c>
      <c r="Q3713" s="7" t="s">
        <v>8317</v>
      </c>
      <c r="R3713" s="7" t="s">
        <v>8318</v>
      </c>
      <c r="S3713" s="13">
        <f t="shared" si="231"/>
        <v>41779.5158912037</v>
      </c>
      <c r="T3713" s="13">
        <f t="shared" si="230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6">
        <f t="shared" ref="O3714:O3777" si="232">E3714/D3714</f>
        <v>1.5373333333333334</v>
      </c>
      <c r="P3714">
        <f t="shared" ref="P3714:P3777" si="233">E3714/L3714</f>
        <v>110.86538461538461</v>
      </c>
      <c r="Q3714" s="7" t="s">
        <v>8317</v>
      </c>
      <c r="R3714" s="7" t="s">
        <v>8318</v>
      </c>
      <c r="S3714" s="13">
        <f t="shared" si="231"/>
        <v>42133.963738425919</v>
      </c>
      <c r="T3714" s="13">
        <f t="shared" ref="T3714:T3777" si="234">(I3714/86400)+25569+(-5/24)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6">
        <f t="shared" si="232"/>
        <v>1.0149999999999999</v>
      </c>
      <c r="P3715">
        <f t="shared" si="233"/>
        <v>106.84210526315789</v>
      </c>
      <c r="Q3715" s="7" t="s">
        <v>8317</v>
      </c>
      <c r="R3715" s="7" t="s">
        <v>8318</v>
      </c>
      <c r="S3715" s="13">
        <f t="shared" ref="S3715:S3778" si="235">(J3715/86400)+25569+(-5/24)</f>
        <v>42505.529699074068</v>
      </c>
      <c r="T3715" s="13">
        <f t="shared" si="234"/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6">
        <f t="shared" si="232"/>
        <v>1.0235000000000001</v>
      </c>
      <c r="P3716">
        <f t="shared" si="233"/>
        <v>105.51546391752578</v>
      </c>
      <c r="Q3716" s="7" t="s">
        <v>8317</v>
      </c>
      <c r="R3716" s="7" t="s">
        <v>8318</v>
      </c>
      <c r="S3716" s="13">
        <f t="shared" si="235"/>
        <v>42118.347997685181</v>
      </c>
      <c r="T3716" s="13">
        <f t="shared" si="234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6">
        <f t="shared" si="232"/>
        <v>1.0257142857142858</v>
      </c>
      <c r="P3717">
        <f t="shared" si="233"/>
        <v>132.96296296296296</v>
      </c>
      <c r="Q3717" s="7" t="s">
        <v>8317</v>
      </c>
      <c r="R3717" s="7" t="s">
        <v>8318</v>
      </c>
      <c r="S3717" s="13">
        <f t="shared" si="235"/>
        <v>42036.787256944437</v>
      </c>
      <c r="T3717" s="13">
        <f t="shared" si="234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6">
        <f t="shared" si="232"/>
        <v>1.5575000000000001</v>
      </c>
      <c r="P3718">
        <f t="shared" si="233"/>
        <v>51.916666666666664</v>
      </c>
      <c r="Q3718" s="7" t="s">
        <v>8317</v>
      </c>
      <c r="R3718" s="7" t="s">
        <v>8318</v>
      </c>
      <c r="S3718" s="13">
        <f t="shared" si="235"/>
        <v>42360.679502314808</v>
      </c>
      <c r="T3718" s="13">
        <f t="shared" si="234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6">
        <f t="shared" si="232"/>
        <v>1.0075000000000001</v>
      </c>
      <c r="P3719">
        <f t="shared" si="233"/>
        <v>310</v>
      </c>
      <c r="Q3719" s="7" t="s">
        <v>8317</v>
      </c>
      <c r="R3719" s="7" t="s">
        <v>8318</v>
      </c>
      <c r="S3719" s="13">
        <f t="shared" si="235"/>
        <v>42102.657974537033</v>
      </c>
      <c r="T3719" s="13">
        <f t="shared" si="234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6">
        <f t="shared" si="232"/>
        <v>2.3940000000000001</v>
      </c>
      <c r="P3720">
        <f t="shared" si="233"/>
        <v>26.021739130434781</v>
      </c>
      <c r="Q3720" s="7" t="s">
        <v>8317</v>
      </c>
      <c r="R3720" s="7" t="s">
        <v>8318</v>
      </c>
      <c r="S3720" s="13">
        <f t="shared" si="235"/>
        <v>42032.507812499993</v>
      </c>
      <c r="T3720" s="13">
        <f t="shared" si="234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6">
        <f t="shared" si="232"/>
        <v>2.1</v>
      </c>
      <c r="P3721">
        <f t="shared" si="233"/>
        <v>105</v>
      </c>
      <c r="Q3721" s="7" t="s">
        <v>8317</v>
      </c>
      <c r="R3721" s="7" t="s">
        <v>8318</v>
      </c>
      <c r="S3721" s="13">
        <f t="shared" si="235"/>
        <v>42147.521597222221</v>
      </c>
      <c r="T3721" s="13">
        <f t="shared" si="234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6">
        <f t="shared" si="232"/>
        <v>1.0451515151515152</v>
      </c>
      <c r="P3722">
        <f t="shared" si="233"/>
        <v>86.224999999999994</v>
      </c>
      <c r="Q3722" s="7" t="s">
        <v>8317</v>
      </c>
      <c r="R3722" s="7" t="s">
        <v>8318</v>
      </c>
      <c r="S3722" s="13">
        <f t="shared" si="235"/>
        <v>42165.784791666665</v>
      </c>
      <c r="T3722" s="13">
        <f t="shared" si="234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6">
        <f t="shared" si="232"/>
        <v>1.008</v>
      </c>
      <c r="P3723">
        <f t="shared" si="233"/>
        <v>114.54545454545455</v>
      </c>
      <c r="Q3723" s="7" t="s">
        <v>8317</v>
      </c>
      <c r="R3723" s="7" t="s">
        <v>8318</v>
      </c>
      <c r="S3723" s="13">
        <f t="shared" si="235"/>
        <v>41927.727824074071</v>
      </c>
      <c r="T3723" s="13">
        <f t="shared" si="234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6">
        <f t="shared" si="232"/>
        <v>1.1120000000000001</v>
      </c>
      <c r="P3724">
        <f t="shared" si="233"/>
        <v>47.657142857142858</v>
      </c>
      <c r="Q3724" s="7" t="s">
        <v>8317</v>
      </c>
      <c r="R3724" s="7" t="s">
        <v>8318</v>
      </c>
      <c r="S3724" s="13">
        <f t="shared" si="235"/>
        <v>42381.463506944441</v>
      </c>
      <c r="T3724" s="13">
        <f t="shared" si="234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6">
        <f t="shared" si="232"/>
        <v>1.0204444444444445</v>
      </c>
      <c r="P3725">
        <f t="shared" si="233"/>
        <v>72.888888888888886</v>
      </c>
      <c r="Q3725" s="7" t="s">
        <v>8317</v>
      </c>
      <c r="R3725" s="7" t="s">
        <v>8318</v>
      </c>
      <c r="S3725" s="13">
        <f t="shared" si="235"/>
        <v>41943.544699074067</v>
      </c>
      <c r="T3725" s="13">
        <f t="shared" si="234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6">
        <f t="shared" si="232"/>
        <v>1.0254767441860466</v>
      </c>
      <c r="P3726">
        <f t="shared" si="233"/>
        <v>49.545505617977533</v>
      </c>
      <c r="Q3726" s="7" t="s">
        <v>8317</v>
      </c>
      <c r="R3726" s="7" t="s">
        <v>8318</v>
      </c>
      <c r="S3726" s="13">
        <f t="shared" si="235"/>
        <v>42465.283101851848</v>
      </c>
      <c r="T3726" s="13">
        <f t="shared" si="234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6">
        <f t="shared" si="232"/>
        <v>1.27</v>
      </c>
      <c r="P3727">
        <f t="shared" si="233"/>
        <v>25.4</v>
      </c>
      <c r="Q3727" s="7" t="s">
        <v>8317</v>
      </c>
      <c r="R3727" s="7" t="s">
        <v>8318</v>
      </c>
      <c r="S3727" s="13">
        <f t="shared" si="235"/>
        <v>42401.736886574072</v>
      </c>
      <c r="T3727" s="13">
        <f t="shared" si="234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6">
        <f t="shared" si="232"/>
        <v>3.3870588235294119</v>
      </c>
      <c r="P3728">
        <f t="shared" si="233"/>
        <v>62.586956521739133</v>
      </c>
      <c r="Q3728" s="7" t="s">
        <v>8317</v>
      </c>
      <c r="R3728" s="7" t="s">
        <v>8318</v>
      </c>
      <c r="S3728" s="13">
        <f t="shared" si="235"/>
        <v>42461.932534722218</v>
      </c>
      <c r="T3728" s="13">
        <f t="shared" si="234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6">
        <f t="shared" si="232"/>
        <v>1.0075000000000001</v>
      </c>
      <c r="P3729">
        <f t="shared" si="233"/>
        <v>61.060606060606062</v>
      </c>
      <c r="Q3729" s="7" t="s">
        <v>8317</v>
      </c>
      <c r="R3729" s="7" t="s">
        <v>8318</v>
      </c>
      <c r="S3729" s="13">
        <f t="shared" si="235"/>
        <v>42632.139976851853</v>
      </c>
      <c r="T3729" s="13">
        <f t="shared" si="234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6">
        <f t="shared" si="232"/>
        <v>9.3100000000000002E-2</v>
      </c>
      <c r="P3730">
        <f t="shared" si="233"/>
        <v>60.064516129032256</v>
      </c>
      <c r="Q3730" s="7" t="s">
        <v>8317</v>
      </c>
      <c r="R3730" s="7" t="s">
        <v>8318</v>
      </c>
      <c r="S3730" s="13">
        <f t="shared" si="235"/>
        <v>42204.962685185186</v>
      </c>
      <c r="T3730" s="13">
        <f t="shared" si="234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6">
        <f t="shared" si="232"/>
        <v>7.2400000000000006E-2</v>
      </c>
      <c r="P3731">
        <f t="shared" si="233"/>
        <v>72.400000000000006</v>
      </c>
      <c r="Q3731" s="7" t="s">
        <v>8317</v>
      </c>
      <c r="R3731" s="7" t="s">
        <v>8318</v>
      </c>
      <c r="S3731" s="13">
        <f t="shared" si="235"/>
        <v>42040.996666666666</v>
      </c>
      <c r="T3731" s="13">
        <f t="shared" si="234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6">
        <f t="shared" si="232"/>
        <v>0.1</v>
      </c>
      <c r="P3732">
        <f t="shared" si="233"/>
        <v>100</v>
      </c>
      <c r="Q3732" s="7" t="s">
        <v>8317</v>
      </c>
      <c r="R3732" s="7" t="s">
        <v>8318</v>
      </c>
      <c r="S3732" s="13">
        <f t="shared" si="235"/>
        <v>42203.46943287037</v>
      </c>
      <c r="T3732" s="13">
        <f t="shared" si="234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6">
        <f t="shared" si="232"/>
        <v>0.11272727272727273</v>
      </c>
      <c r="P3733">
        <f t="shared" si="233"/>
        <v>51.666666666666664</v>
      </c>
      <c r="Q3733" s="7" t="s">
        <v>8317</v>
      </c>
      <c r="R3733" s="7" t="s">
        <v>8318</v>
      </c>
      <c r="S3733" s="13">
        <f t="shared" si="235"/>
        <v>41983.544513888883</v>
      </c>
      <c r="T3733" s="13">
        <f t="shared" si="234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6">
        <f t="shared" si="232"/>
        <v>0.15411764705882353</v>
      </c>
      <c r="P3734">
        <f t="shared" si="233"/>
        <v>32.75</v>
      </c>
      <c r="Q3734" s="7" t="s">
        <v>8317</v>
      </c>
      <c r="R3734" s="7" t="s">
        <v>8318</v>
      </c>
      <c r="S3734" s="13">
        <f t="shared" si="235"/>
        <v>41968.469131944446</v>
      </c>
      <c r="T3734" s="13">
        <f t="shared" si="234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6">
        <f t="shared" si="232"/>
        <v>0</v>
      </c>
      <c r="P3735" t="e">
        <f t="shared" si="233"/>
        <v>#DIV/0!</v>
      </c>
      <c r="Q3735" s="7" t="s">
        <v>8317</v>
      </c>
      <c r="R3735" s="7" t="s">
        <v>8318</v>
      </c>
      <c r="S3735" s="13">
        <f t="shared" si="235"/>
        <v>42102.816064814811</v>
      </c>
      <c r="T3735" s="13">
        <f t="shared" si="234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6">
        <f t="shared" si="232"/>
        <v>0.28466666666666668</v>
      </c>
      <c r="P3736">
        <f t="shared" si="233"/>
        <v>61</v>
      </c>
      <c r="Q3736" s="7" t="s">
        <v>8317</v>
      </c>
      <c r="R3736" s="7" t="s">
        <v>8318</v>
      </c>
      <c r="S3736" s="13">
        <f t="shared" si="235"/>
        <v>42089.693240740737</v>
      </c>
      <c r="T3736" s="13">
        <f t="shared" si="234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6">
        <f t="shared" si="232"/>
        <v>0.13333333333333333</v>
      </c>
      <c r="P3737">
        <f t="shared" si="233"/>
        <v>10</v>
      </c>
      <c r="Q3737" s="7" t="s">
        <v>8317</v>
      </c>
      <c r="R3737" s="7" t="s">
        <v>8318</v>
      </c>
      <c r="S3737" s="13">
        <f t="shared" si="235"/>
        <v>42122.484826388885</v>
      </c>
      <c r="T3737" s="13">
        <f t="shared" si="234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6">
        <f t="shared" si="232"/>
        <v>6.6666666666666671E-3</v>
      </c>
      <c r="P3738">
        <f t="shared" si="233"/>
        <v>10</v>
      </c>
      <c r="Q3738" s="7" t="s">
        <v>8317</v>
      </c>
      <c r="R3738" s="7" t="s">
        <v>8318</v>
      </c>
      <c r="S3738" s="13">
        <f t="shared" si="235"/>
        <v>42048.503391203696</v>
      </c>
      <c r="T3738" s="13">
        <f t="shared" si="234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6">
        <f t="shared" si="232"/>
        <v>0.21428571428571427</v>
      </c>
      <c r="P3739">
        <f t="shared" si="233"/>
        <v>37.5</v>
      </c>
      <c r="Q3739" s="7" t="s">
        <v>8317</v>
      </c>
      <c r="R3739" s="7" t="s">
        <v>8318</v>
      </c>
      <c r="S3739" s="13">
        <f t="shared" si="235"/>
        <v>42297.482673611106</v>
      </c>
      <c r="T3739" s="13">
        <f t="shared" si="234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6">
        <f t="shared" si="232"/>
        <v>0.18</v>
      </c>
      <c r="P3740">
        <f t="shared" si="233"/>
        <v>45</v>
      </c>
      <c r="Q3740" s="7" t="s">
        <v>8317</v>
      </c>
      <c r="R3740" s="7" t="s">
        <v>8318</v>
      </c>
      <c r="S3740" s="13">
        <f t="shared" si="235"/>
        <v>41813.730381944442</v>
      </c>
      <c r="T3740" s="13">
        <f t="shared" si="234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6">
        <f t="shared" si="232"/>
        <v>0.20125000000000001</v>
      </c>
      <c r="P3741">
        <f t="shared" si="233"/>
        <v>100.625</v>
      </c>
      <c r="Q3741" s="7" t="s">
        <v>8317</v>
      </c>
      <c r="R3741" s="7" t="s">
        <v>8318</v>
      </c>
      <c r="S3741" s="13">
        <f t="shared" si="235"/>
        <v>42548.241527777776</v>
      </c>
      <c r="T3741" s="13">
        <f t="shared" si="234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6">
        <f t="shared" si="232"/>
        <v>0.17899999999999999</v>
      </c>
      <c r="P3742">
        <f t="shared" si="233"/>
        <v>25.571428571428573</v>
      </c>
      <c r="Q3742" s="7" t="s">
        <v>8317</v>
      </c>
      <c r="R3742" s="7" t="s">
        <v>8318</v>
      </c>
      <c r="S3742" s="13">
        <f t="shared" si="235"/>
        <v>41832.881423611107</v>
      </c>
      <c r="T3742" s="13">
        <f t="shared" si="234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6">
        <f t="shared" si="232"/>
        <v>0</v>
      </c>
      <c r="P3743" t="e">
        <f t="shared" si="233"/>
        <v>#DIV/0!</v>
      </c>
      <c r="Q3743" s="7" t="s">
        <v>8317</v>
      </c>
      <c r="R3743" s="7" t="s">
        <v>8318</v>
      </c>
      <c r="S3743" s="13">
        <f t="shared" si="235"/>
        <v>42325.712384259255</v>
      </c>
      <c r="T3743" s="13">
        <f t="shared" si="234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6">
        <f t="shared" si="232"/>
        <v>0.02</v>
      </c>
      <c r="P3744">
        <f t="shared" si="233"/>
        <v>25</v>
      </c>
      <c r="Q3744" s="7" t="s">
        <v>8317</v>
      </c>
      <c r="R3744" s="7" t="s">
        <v>8318</v>
      </c>
      <c r="S3744" s="13">
        <f t="shared" si="235"/>
        <v>41858.006296296291</v>
      </c>
      <c r="T3744" s="13">
        <f t="shared" si="234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6">
        <f t="shared" si="232"/>
        <v>0</v>
      </c>
      <c r="P3745" t="e">
        <f t="shared" si="233"/>
        <v>#DIV/0!</v>
      </c>
      <c r="Q3745" s="7" t="s">
        <v>8317</v>
      </c>
      <c r="R3745" s="7" t="s">
        <v>8318</v>
      </c>
      <c r="S3745" s="13">
        <f t="shared" si="235"/>
        <v>41793.501898148148</v>
      </c>
      <c r="T3745" s="13">
        <f t="shared" si="234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6">
        <f t="shared" si="232"/>
        <v>0</v>
      </c>
      <c r="P3746" t="e">
        <f t="shared" si="233"/>
        <v>#DIV/0!</v>
      </c>
      <c r="Q3746" s="7" t="s">
        <v>8317</v>
      </c>
      <c r="R3746" s="7" t="s">
        <v>8318</v>
      </c>
      <c r="S3746" s="13">
        <f t="shared" si="235"/>
        <v>41793.605925925927</v>
      </c>
      <c r="T3746" s="13">
        <f t="shared" si="234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6">
        <f t="shared" si="232"/>
        <v>0.1</v>
      </c>
      <c r="P3747">
        <f t="shared" si="233"/>
        <v>10</v>
      </c>
      <c r="Q3747" s="7" t="s">
        <v>8317</v>
      </c>
      <c r="R3747" s="7" t="s">
        <v>8318</v>
      </c>
      <c r="S3747" s="13">
        <f t="shared" si="235"/>
        <v>41831.489606481475</v>
      </c>
      <c r="T3747" s="13">
        <f t="shared" si="234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6">
        <f t="shared" si="232"/>
        <v>2.3764705882352941E-2</v>
      </c>
      <c r="P3748">
        <f t="shared" si="233"/>
        <v>202</v>
      </c>
      <c r="Q3748" s="7" t="s">
        <v>8317</v>
      </c>
      <c r="R3748" s="7" t="s">
        <v>8318</v>
      </c>
      <c r="S3748" s="13">
        <f t="shared" si="235"/>
        <v>42621.18100694444</v>
      </c>
      <c r="T3748" s="13">
        <f t="shared" si="234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6">
        <f t="shared" si="232"/>
        <v>0.01</v>
      </c>
      <c r="P3749">
        <f t="shared" si="233"/>
        <v>25</v>
      </c>
      <c r="Q3749" s="7" t="s">
        <v>8317</v>
      </c>
      <c r="R3749" s="7" t="s">
        <v>8318</v>
      </c>
      <c r="S3749" s="13">
        <f t="shared" si="235"/>
        <v>42164.091388888883</v>
      </c>
      <c r="T3749" s="13">
        <f t="shared" si="234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6">
        <f t="shared" si="232"/>
        <v>1.0351999999999999</v>
      </c>
      <c r="P3750">
        <f t="shared" si="233"/>
        <v>99.538461538461533</v>
      </c>
      <c r="Q3750" s="7" t="s">
        <v>8317</v>
      </c>
      <c r="R3750" s="7" t="s">
        <v>8359</v>
      </c>
      <c r="S3750" s="13">
        <f t="shared" si="235"/>
        <v>42395.498101851852</v>
      </c>
      <c r="T3750" s="13">
        <f t="shared" si="234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6">
        <f t="shared" si="232"/>
        <v>1.05</v>
      </c>
      <c r="P3751">
        <f t="shared" si="233"/>
        <v>75</v>
      </c>
      <c r="Q3751" s="7" t="s">
        <v>8317</v>
      </c>
      <c r="R3751" s="7" t="s">
        <v>8359</v>
      </c>
      <c r="S3751" s="13">
        <f t="shared" si="235"/>
        <v>42457.918842592589</v>
      </c>
      <c r="T3751" s="13">
        <f t="shared" si="234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6">
        <f t="shared" si="232"/>
        <v>1.0044999999999999</v>
      </c>
      <c r="P3752">
        <f t="shared" si="233"/>
        <v>215.25</v>
      </c>
      <c r="Q3752" s="7" t="s">
        <v>8317</v>
      </c>
      <c r="R3752" s="7" t="s">
        <v>8359</v>
      </c>
      <c r="S3752" s="13">
        <f t="shared" si="235"/>
        <v>42016.773240740738</v>
      </c>
      <c r="T3752" s="13">
        <f t="shared" si="234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6">
        <f t="shared" si="232"/>
        <v>1.3260000000000001</v>
      </c>
      <c r="P3753">
        <f t="shared" si="233"/>
        <v>120.54545454545455</v>
      </c>
      <c r="Q3753" s="7" t="s">
        <v>8317</v>
      </c>
      <c r="R3753" s="7" t="s">
        <v>8359</v>
      </c>
      <c r="S3753" s="13">
        <f t="shared" si="235"/>
        <v>42402.827233796292</v>
      </c>
      <c r="T3753" s="13">
        <f t="shared" si="234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6">
        <f t="shared" si="232"/>
        <v>1.1299999999999999</v>
      </c>
      <c r="P3754">
        <f t="shared" si="233"/>
        <v>37.666666666666664</v>
      </c>
      <c r="Q3754" s="7" t="s">
        <v>8317</v>
      </c>
      <c r="R3754" s="7" t="s">
        <v>8359</v>
      </c>
      <c r="S3754" s="13">
        <f t="shared" si="235"/>
        <v>42619.594155092585</v>
      </c>
      <c r="T3754" s="13">
        <f t="shared" si="234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6">
        <f t="shared" si="232"/>
        <v>1.0334000000000001</v>
      </c>
      <c r="P3755">
        <f t="shared" si="233"/>
        <v>172.23333333333332</v>
      </c>
      <c r="Q3755" s="7" t="s">
        <v>8317</v>
      </c>
      <c r="R3755" s="7" t="s">
        <v>8359</v>
      </c>
      <c r="S3755" s="13">
        <f t="shared" si="235"/>
        <v>42128.615740740737</v>
      </c>
      <c r="T3755" s="13">
        <f t="shared" si="234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6">
        <f t="shared" si="232"/>
        <v>1.2</v>
      </c>
      <c r="P3756">
        <f t="shared" si="233"/>
        <v>111.11111111111111</v>
      </c>
      <c r="Q3756" s="7" t="s">
        <v>8317</v>
      </c>
      <c r="R3756" s="7" t="s">
        <v>8359</v>
      </c>
      <c r="S3756" s="13">
        <f t="shared" si="235"/>
        <v>41808.67288194444</v>
      </c>
      <c r="T3756" s="13">
        <f t="shared" si="234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6">
        <f t="shared" si="232"/>
        <v>1.2963636363636364</v>
      </c>
      <c r="P3757">
        <f t="shared" si="233"/>
        <v>25.464285714285715</v>
      </c>
      <c r="Q3757" s="7" t="s">
        <v>8317</v>
      </c>
      <c r="R3757" s="7" t="s">
        <v>8359</v>
      </c>
      <c r="S3757" s="13">
        <f t="shared" si="235"/>
        <v>42445.658645833326</v>
      </c>
      <c r="T3757" s="13">
        <f t="shared" si="234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6">
        <f t="shared" si="232"/>
        <v>1.0111111111111111</v>
      </c>
      <c r="P3758">
        <f t="shared" si="233"/>
        <v>267.64705882352939</v>
      </c>
      <c r="Q3758" s="7" t="s">
        <v>8317</v>
      </c>
      <c r="R3758" s="7" t="s">
        <v>8359</v>
      </c>
      <c r="S3758" s="13">
        <f t="shared" si="235"/>
        <v>41771.606458333328</v>
      </c>
      <c r="T3758" s="13">
        <f t="shared" si="234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6">
        <f t="shared" si="232"/>
        <v>1.0851428571428572</v>
      </c>
      <c r="P3759">
        <f t="shared" si="233"/>
        <v>75.959999999999994</v>
      </c>
      <c r="Q3759" s="7" t="s">
        <v>8317</v>
      </c>
      <c r="R3759" s="7" t="s">
        <v>8359</v>
      </c>
      <c r="S3759" s="13">
        <f t="shared" si="235"/>
        <v>41954.642534722218</v>
      </c>
      <c r="T3759" s="13">
        <f t="shared" si="234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6">
        <f t="shared" si="232"/>
        <v>1.0233333333333334</v>
      </c>
      <c r="P3760">
        <f t="shared" si="233"/>
        <v>59.03846153846154</v>
      </c>
      <c r="Q3760" s="7" t="s">
        <v>8317</v>
      </c>
      <c r="R3760" s="7" t="s">
        <v>8359</v>
      </c>
      <c r="S3760" s="13">
        <f t="shared" si="235"/>
        <v>41747.263171296298</v>
      </c>
      <c r="T3760" s="13">
        <f t="shared" si="234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6">
        <f t="shared" si="232"/>
        <v>1.1024425000000002</v>
      </c>
      <c r="P3761">
        <f t="shared" si="233"/>
        <v>50.111022727272733</v>
      </c>
      <c r="Q3761" s="7" t="s">
        <v>8317</v>
      </c>
      <c r="R3761" s="7" t="s">
        <v>8359</v>
      </c>
      <c r="S3761" s="13">
        <f t="shared" si="235"/>
        <v>42181.899918981479</v>
      </c>
      <c r="T3761" s="13">
        <f t="shared" si="234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6">
        <f t="shared" si="232"/>
        <v>1.010154</v>
      </c>
      <c r="P3762">
        <f t="shared" si="233"/>
        <v>55.502967032967035</v>
      </c>
      <c r="Q3762" s="7" t="s">
        <v>8317</v>
      </c>
      <c r="R3762" s="7" t="s">
        <v>8359</v>
      </c>
      <c r="S3762" s="13">
        <f t="shared" si="235"/>
        <v>41739.316967592589</v>
      </c>
      <c r="T3762" s="13">
        <f t="shared" si="234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6">
        <f t="shared" si="232"/>
        <v>1</v>
      </c>
      <c r="P3763">
        <f t="shared" si="233"/>
        <v>166.66666666666666</v>
      </c>
      <c r="Q3763" s="7" t="s">
        <v>8317</v>
      </c>
      <c r="R3763" s="7" t="s">
        <v>8359</v>
      </c>
      <c r="S3763" s="13">
        <f t="shared" si="235"/>
        <v>42173.258530092593</v>
      </c>
      <c r="T3763" s="13">
        <f t="shared" si="234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6">
        <f t="shared" si="232"/>
        <v>1.0624</v>
      </c>
      <c r="P3764">
        <f t="shared" si="233"/>
        <v>47.428571428571431</v>
      </c>
      <c r="Q3764" s="7" t="s">
        <v>8317</v>
      </c>
      <c r="R3764" s="7" t="s">
        <v>8359</v>
      </c>
      <c r="S3764" s="13">
        <f t="shared" si="235"/>
        <v>42193.605196759258</v>
      </c>
      <c r="T3764" s="13">
        <f t="shared" si="234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6">
        <f t="shared" si="232"/>
        <v>1</v>
      </c>
      <c r="P3765">
        <f t="shared" si="233"/>
        <v>64.935064935064929</v>
      </c>
      <c r="Q3765" s="7" t="s">
        <v>8317</v>
      </c>
      <c r="R3765" s="7" t="s">
        <v>8359</v>
      </c>
      <c r="S3765" s="13">
        <f t="shared" si="235"/>
        <v>42065.541967592588</v>
      </c>
      <c r="T3765" s="13">
        <f t="shared" si="234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6">
        <f t="shared" si="232"/>
        <v>1</v>
      </c>
      <c r="P3766">
        <f t="shared" si="233"/>
        <v>55.555555555555557</v>
      </c>
      <c r="Q3766" s="7" t="s">
        <v>8317</v>
      </c>
      <c r="R3766" s="7" t="s">
        <v>8359</v>
      </c>
      <c r="S3766" s="13">
        <f t="shared" si="235"/>
        <v>42499.634629629632</v>
      </c>
      <c r="T3766" s="13">
        <f t="shared" si="234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6">
        <f t="shared" si="232"/>
        <v>1.1345714285714286</v>
      </c>
      <c r="P3767">
        <f t="shared" si="233"/>
        <v>74.224299065420567</v>
      </c>
      <c r="Q3767" s="7" t="s">
        <v>8317</v>
      </c>
      <c r="R3767" s="7" t="s">
        <v>8359</v>
      </c>
      <c r="S3767" s="13">
        <f t="shared" si="235"/>
        <v>41820.568078703705</v>
      </c>
      <c r="T3767" s="13">
        <f t="shared" si="234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6">
        <f t="shared" si="232"/>
        <v>1.0265010000000001</v>
      </c>
      <c r="P3768">
        <f t="shared" si="233"/>
        <v>106.9271875</v>
      </c>
      <c r="Q3768" s="7" t="s">
        <v>8317</v>
      </c>
      <c r="R3768" s="7" t="s">
        <v>8359</v>
      </c>
      <c r="S3768" s="13">
        <f t="shared" si="235"/>
        <v>41787.958854166667</v>
      </c>
      <c r="T3768" s="13">
        <f t="shared" si="234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6">
        <f t="shared" si="232"/>
        <v>1.1675</v>
      </c>
      <c r="P3769">
        <f t="shared" si="233"/>
        <v>41.696428571428569</v>
      </c>
      <c r="Q3769" s="7" t="s">
        <v>8317</v>
      </c>
      <c r="R3769" s="7" t="s">
        <v>8359</v>
      </c>
      <c r="S3769" s="13">
        <f t="shared" si="235"/>
        <v>42049.811307870368</v>
      </c>
      <c r="T3769" s="13">
        <f t="shared" si="234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6">
        <f t="shared" si="232"/>
        <v>1.0765274999999999</v>
      </c>
      <c r="P3770">
        <f t="shared" si="233"/>
        <v>74.243275862068955</v>
      </c>
      <c r="Q3770" s="7" t="s">
        <v>8317</v>
      </c>
      <c r="R3770" s="7" t="s">
        <v>8359</v>
      </c>
      <c r="S3770" s="13">
        <f t="shared" si="235"/>
        <v>41772.519560185181</v>
      </c>
      <c r="T3770" s="13">
        <f t="shared" si="234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6">
        <f t="shared" si="232"/>
        <v>1</v>
      </c>
      <c r="P3771">
        <f t="shared" si="233"/>
        <v>73.333333333333329</v>
      </c>
      <c r="Q3771" s="7" t="s">
        <v>8317</v>
      </c>
      <c r="R3771" s="7" t="s">
        <v>8359</v>
      </c>
      <c r="S3771" s="13">
        <f t="shared" si="235"/>
        <v>42445.389803240738</v>
      </c>
      <c r="T3771" s="13">
        <f t="shared" si="234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6">
        <f t="shared" si="232"/>
        <v>1</v>
      </c>
      <c r="P3772">
        <f t="shared" si="233"/>
        <v>100</v>
      </c>
      <c r="Q3772" s="7" t="s">
        <v>8317</v>
      </c>
      <c r="R3772" s="7" t="s">
        <v>8359</v>
      </c>
      <c r="S3772" s="13">
        <f t="shared" si="235"/>
        <v>42138.722337962965</v>
      </c>
      <c r="T3772" s="13">
        <f t="shared" si="234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6">
        <f t="shared" si="232"/>
        <v>1.46</v>
      </c>
      <c r="P3773">
        <f t="shared" si="233"/>
        <v>38.421052631578945</v>
      </c>
      <c r="Q3773" s="7" t="s">
        <v>8317</v>
      </c>
      <c r="R3773" s="7" t="s">
        <v>8359</v>
      </c>
      <c r="S3773" s="13">
        <f t="shared" si="235"/>
        <v>42493.64875</v>
      </c>
      <c r="T3773" s="13">
        <f t="shared" si="234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6">
        <f t="shared" si="232"/>
        <v>1.1020000000000001</v>
      </c>
      <c r="P3774">
        <f t="shared" si="233"/>
        <v>166.96969696969697</v>
      </c>
      <c r="Q3774" s="7" t="s">
        <v>8317</v>
      </c>
      <c r="R3774" s="7" t="s">
        <v>8359</v>
      </c>
      <c r="S3774" s="13">
        <f t="shared" si="235"/>
        <v>42682.408634259256</v>
      </c>
      <c r="T3774" s="13">
        <f t="shared" si="234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6">
        <f t="shared" si="232"/>
        <v>1.0820000000000001</v>
      </c>
      <c r="P3775">
        <f t="shared" si="233"/>
        <v>94.912280701754383</v>
      </c>
      <c r="Q3775" s="7" t="s">
        <v>8317</v>
      </c>
      <c r="R3775" s="7" t="s">
        <v>8359</v>
      </c>
      <c r="S3775" s="13">
        <f t="shared" si="235"/>
        <v>42655.796840277777</v>
      </c>
      <c r="T3775" s="13">
        <f t="shared" si="234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6">
        <f t="shared" si="232"/>
        <v>1</v>
      </c>
      <c r="P3776">
        <f t="shared" si="233"/>
        <v>100</v>
      </c>
      <c r="Q3776" s="7" t="s">
        <v>8317</v>
      </c>
      <c r="R3776" s="7" t="s">
        <v>8359</v>
      </c>
      <c r="S3776" s="13">
        <f t="shared" si="235"/>
        <v>42087.583969907406</v>
      </c>
      <c r="T3776" s="13">
        <f t="shared" si="234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6">
        <f t="shared" si="232"/>
        <v>1.0024999999999999</v>
      </c>
      <c r="P3777">
        <f t="shared" si="233"/>
        <v>143.21428571428572</v>
      </c>
      <c r="Q3777" s="7" t="s">
        <v>8317</v>
      </c>
      <c r="R3777" s="7" t="s">
        <v>8359</v>
      </c>
      <c r="S3777" s="13">
        <f t="shared" si="235"/>
        <v>42075.734293981477</v>
      </c>
      <c r="T3777" s="13">
        <f t="shared" si="234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6">
        <f t="shared" ref="O3778:O3841" si="236">E3778/D3778</f>
        <v>1.0671250000000001</v>
      </c>
      <c r="P3778">
        <f t="shared" ref="P3778:P3841" si="237">E3778/L3778</f>
        <v>90.819148936170208</v>
      </c>
      <c r="Q3778" s="7" t="s">
        <v>8317</v>
      </c>
      <c r="R3778" s="7" t="s">
        <v>8359</v>
      </c>
      <c r="S3778" s="13">
        <f t="shared" si="235"/>
        <v>41814.159467592588</v>
      </c>
      <c r="T3778" s="13">
        <f t="shared" ref="T3778:T3841" si="238">(I3778/86400)+25569+(-5/24)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6">
        <f t="shared" si="236"/>
        <v>1.4319999999999999</v>
      </c>
      <c r="P3779">
        <f t="shared" si="237"/>
        <v>48.542372881355931</v>
      </c>
      <c r="Q3779" s="7" t="s">
        <v>8317</v>
      </c>
      <c r="R3779" s="7" t="s">
        <v>8359</v>
      </c>
      <c r="S3779" s="13">
        <f t="shared" ref="S3779:S3842" si="239">(J3779/86400)+25569+(-5/24)</f>
        <v>41886.903020833335</v>
      </c>
      <c r="T3779" s="13">
        <f t="shared" si="238"/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6">
        <f t="shared" si="236"/>
        <v>1.0504166666666668</v>
      </c>
      <c r="P3780">
        <f t="shared" si="237"/>
        <v>70.027777777777771</v>
      </c>
      <c r="Q3780" s="7" t="s">
        <v>8317</v>
      </c>
      <c r="R3780" s="7" t="s">
        <v>8359</v>
      </c>
      <c r="S3780" s="13">
        <f t="shared" si="239"/>
        <v>41989.610879629625</v>
      </c>
      <c r="T3780" s="13">
        <f t="shared" si="238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6">
        <f t="shared" si="236"/>
        <v>1.0398000000000001</v>
      </c>
      <c r="P3781">
        <f t="shared" si="237"/>
        <v>135.62608695652173</v>
      </c>
      <c r="Q3781" s="7" t="s">
        <v>8317</v>
      </c>
      <c r="R3781" s="7" t="s">
        <v>8359</v>
      </c>
      <c r="S3781" s="13">
        <f t="shared" si="239"/>
        <v>42425.527083333327</v>
      </c>
      <c r="T3781" s="13">
        <f t="shared" si="238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6">
        <f t="shared" si="236"/>
        <v>1.2</v>
      </c>
      <c r="P3782">
        <f t="shared" si="237"/>
        <v>100</v>
      </c>
      <c r="Q3782" s="7" t="s">
        <v>8317</v>
      </c>
      <c r="R3782" s="7" t="s">
        <v>8359</v>
      </c>
      <c r="S3782" s="13">
        <f t="shared" si="239"/>
        <v>42166.011400462965</v>
      </c>
      <c r="T3782" s="13">
        <f t="shared" si="238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6">
        <f t="shared" si="236"/>
        <v>1.0966666666666667</v>
      </c>
      <c r="P3783">
        <f t="shared" si="237"/>
        <v>94.90384615384616</v>
      </c>
      <c r="Q3783" s="7" t="s">
        <v>8317</v>
      </c>
      <c r="R3783" s="7" t="s">
        <v>8359</v>
      </c>
      <c r="S3783" s="13">
        <f t="shared" si="239"/>
        <v>41865.674594907403</v>
      </c>
      <c r="T3783" s="13">
        <f t="shared" si="238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6">
        <f t="shared" si="236"/>
        <v>1.0175000000000001</v>
      </c>
      <c r="P3784">
        <f t="shared" si="237"/>
        <v>75.370370370370367</v>
      </c>
      <c r="Q3784" s="7" t="s">
        <v>8317</v>
      </c>
      <c r="R3784" s="7" t="s">
        <v>8359</v>
      </c>
      <c r="S3784" s="13">
        <f t="shared" si="239"/>
        <v>42546.653900462959</v>
      </c>
      <c r="T3784" s="13">
        <f t="shared" si="238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6">
        <f t="shared" si="236"/>
        <v>1.2891666666666666</v>
      </c>
      <c r="P3785">
        <f t="shared" si="237"/>
        <v>64.458333333333329</v>
      </c>
      <c r="Q3785" s="7" t="s">
        <v>8317</v>
      </c>
      <c r="R3785" s="7" t="s">
        <v>8359</v>
      </c>
      <c r="S3785" s="13">
        <f t="shared" si="239"/>
        <v>42419.931944444441</v>
      </c>
      <c r="T3785" s="13">
        <f t="shared" si="238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6">
        <f t="shared" si="236"/>
        <v>1.1499999999999999</v>
      </c>
      <c r="P3786">
        <f t="shared" si="237"/>
        <v>115</v>
      </c>
      <c r="Q3786" s="7" t="s">
        <v>8317</v>
      </c>
      <c r="R3786" s="7" t="s">
        <v>8359</v>
      </c>
      <c r="S3786" s="13">
        <f t="shared" si="239"/>
        <v>42531.772361111107</v>
      </c>
      <c r="T3786" s="13">
        <f t="shared" si="238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6">
        <f t="shared" si="236"/>
        <v>1.5075000000000001</v>
      </c>
      <c r="P3787">
        <f t="shared" si="237"/>
        <v>100.5</v>
      </c>
      <c r="Q3787" s="7" t="s">
        <v>8317</v>
      </c>
      <c r="R3787" s="7" t="s">
        <v>8359</v>
      </c>
      <c r="S3787" s="13">
        <f t="shared" si="239"/>
        <v>42548.430196759255</v>
      </c>
      <c r="T3787" s="13">
        <f t="shared" si="238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6">
        <f t="shared" si="236"/>
        <v>1.1096666666666666</v>
      </c>
      <c r="P3788">
        <f t="shared" si="237"/>
        <v>93.774647887323937</v>
      </c>
      <c r="Q3788" s="7" t="s">
        <v>8317</v>
      </c>
      <c r="R3788" s="7" t="s">
        <v>8359</v>
      </c>
      <c r="S3788" s="13">
        <f t="shared" si="239"/>
        <v>42486.829571759255</v>
      </c>
      <c r="T3788" s="13">
        <f t="shared" si="238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6">
        <f t="shared" si="236"/>
        <v>1.0028571428571429</v>
      </c>
      <c r="P3789">
        <f t="shared" si="237"/>
        <v>35.1</v>
      </c>
      <c r="Q3789" s="7" t="s">
        <v>8317</v>
      </c>
      <c r="R3789" s="7" t="s">
        <v>8359</v>
      </c>
      <c r="S3789" s="13">
        <f t="shared" si="239"/>
        <v>42167.326458333329</v>
      </c>
      <c r="T3789" s="13">
        <f t="shared" si="238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6">
        <f t="shared" si="236"/>
        <v>6.6666666666666671E-3</v>
      </c>
      <c r="P3790">
        <f t="shared" si="237"/>
        <v>500</v>
      </c>
      <c r="Q3790" s="7" t="s">
        <v>8317</v>
      </c>
      <c r="R3790" s="7" t="s">
        <v>8359</v>
      </c>
      <c r="S3790" s="13">
        <f t="shared" si="239"/>
        <v>42333.487488425926</v>
      </c>
      <c r="T3790" s="13">
        <f t="shared" si="238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6">
        <f t="shared" si="236"/>
        <v>3.267605633802817E-2</v>
      </c>
      <c r="P3791">
        <f t="shared" si="237"/>
        <v>29</v>
      </c>
      <c r="Q3791" s="7" t="s">
        <v>8317</v>
      </c>
      <c r="R3791" s="7" t="s">
        <v>8359</v>
      </c>
      <c r="S3791" s="13">
        <f t="shared" si="239"/>
        <v>42138.590486111112</v>
      </c>
      <c r="T3791" s="13">
        <f t="shared" si="238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6">
        <f t="shared" si="236"/>
        <v>0</v>
      </c>
      <c r="P3792" t="e">
        <f t="shared" si="237"/>
        <v>#DIV/0!</v>
      </c>
      <c r="Q3792" s="7" t="s">
        <v>8317</v>
      </c>
      <c r="R3792" s="7" t="s">
        <v>8359</v>
      </c>
      <c r="S3792" s="13">
        <f t="shared" si="239"/>
        <v>42666.458599537036</v>
      </c>
      <c r="T3792" s="13">
        <f t="shared" si="238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6">
        <f t="shared" si="236"/>
        <v>0</v>
      </c>
      <c r="P3793" t="e">
        <f t="shared" si="237"/>
        <v>#DIV/0!</v>
      </c>
      <c r="Q3793" s="7" t="s">
        <v>8317</v>
      </c>
      <c r="R3793" s="7" t="s">
        <v>8359</v>
      </c>
      <c r="S3793" s="13">
        <f t="shared" si="239"/>
        <v>41766.4837037037</v>
      </c>
      <c r="T3793" s="13">
        <f t="shared" si="238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6">
        <f t="shared" si="236"/>
        <v>2.8E-3</v>
      </c>
      <c r="P3794">
        <f t="shared" si="237"/>
        <v>17.5</v>
      </c>
      <c r="Q3794" s="7" t="s">
        <v>8317</v>
      </c>
      <c r="R3794" s="7" t="s">
        <v>8359</v>
      </c>
      <c r="S3794" s="13">
        <f t="shared" si="239"/>
        <v>42170.238680555551</v>
      </c>
      <c r="T3794" s="13">
        <f t="shared" si="238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6">
        <f t="shared" si="236"/>
        <v>0.59657142857142853</v>
      </c>
      <c r="P3795">
        <f t="shared" si="237"/>
        <v>174</v>
      </c>
      <c r="Q3795" s="7" t="s">
        <v>8317</v>
      </c>
      <c r="R3795" s="7" t="s">
        <v>8359</v>
      </c>
      <c r="S3795" s="13">
        <f t="shared" si="239"/>
        <v>41968.73065972222</v>
      </c>
      <c r="T3795" s="13">
        <f t="shared" si="238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6">
        <f t="shared" si="236"/>
        <v>0.01</v>
      </c>
      <c r="P3796">
        <f t="shared" si="237"/>
        <v>50</v>
      </c>
      <c r="Q3796" s="7" t="s">
        <v>8317</v>
      </c>
      <c r="R3796" s="7" t="s">
        <v>8359</v>
      </c>
      <c r="S3796" s="13">
        <f t="shared" si="239"/>
        <v>42132.372152777774</v>
      </c>
      <c r="T3796" s="13">
        <f t="shared" si="238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6">
        <f t="shared" si="236"/>
        <v>1.6666666666666666E-2</v>
      </c>
      <c r="P3797">
        <f t="shared" si="237"/>
        <v>5</v>
      </c>
      <c r="Q3797" s="7" t="s">
        <v>8317</v>
      </c>
      <c r="R3797" s="7" t="s">
        <v>8359</v>
      </c>
      <c r="S3797" s="13">
        <f t="shared" si="239"/>
        <v>42201.227893518517</v>
      </c>
      <c r="T3797" s="13">
        <f t="shared" si="238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6">
        <f t="shared" si="236"/>
        <v>4.4444444444444447E-5</v>
      </c>
      <c r="P3798">
        <f t="shared" si="237"/>
        <v>1</v>
      </c>
      <c r="Q3798" s="7" t="s">
        <v>8317</v>
      </c>
      <c r="R3798" s="7" t="s">
        <v>8359</v>
      </c>
      <c r="S3798" s="13">
        <f t="shared" si="239"/>
        <v>42688.821250000001</v>
      </c>
      <c r="T3798" s="13">
        <f t="shared" si="238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6">
        <f t="shared" si="236"/>
        <v>0.89666666666666661</v>
      </c>
      <c r="P3799">
        <f t="shared" si="237"/>
        <v>145.40540540540542</v>
      </c>
      <c r="Q3799" s="7" t="s">
        <v>8317</v>
      </c>
      <c r="R3799" s="7" t="s">
        <v>8359</v>
      </c>
      <c r="S3799" s="13">
        <f t="shared" si="239"/>
        <v>42084.673206018517</v>
      </c>
      <c r="T3799" s="13">
        <f t="shared" si="238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6">
        <f t="shared" si="236"/>
        <v>1.4642857142857143E-2</v>
      </c>
      <c r="P3800">
        <f t="shared" si="237"/>
        <v>205</v>
      </c>
      <c r="Q3800" s="7" t="s">
        <v>8317</v>
      </c>
      <c r="R3800" s="7" t="s">
        <v>8359</v>
      </c>
      <c r="S3800" s="13">
        <f t="shared" si="239"/>
        <v>41831.514444444438</v>
      </c>
      <c r="T3800" s="13">
        <f t="shared" si="238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6">
        <f t="shared" si="236"/>
        <v>4.02E-2</v>
      </c>
      <c r="P3801">
        <f t="shared" si="237"/>
        <v>100.5</v>
      </c>
      <c r="Q3801" s="7" t="s">
        <v>8317</v>
      </c>
      <c r="R3801" s="7" t="s">
        <v>8359</v>
      </c>
      <c r="S3801" s="13">
        <f t="shared" si="239"/>
        <v>42410.722719907404</v>
      </c>
      <c r="T3801" s="13">
        <f t="shared" si="238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6">
        <f t="shared" si="236"/>
        <v>4.0045454545454544E-2</v>
      </c>
      <c r="P3802">
        <f t="shared" si="237"/>
        <v>55.0625</v>
      </c>
      <c r="Q3802" s="7" t="s">
        <v>8317</v>
      </c>
      <c r="R3802" s="7" t="s">
        <v>8359</v>
      </c>
      <c r="S3802" s="13">
        <f t="shared" si="239"/>
        <v>41982.528738425921</v>
      </c>
      <c r="T3802" s="13">
        <f t="shared" si="238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6">
        <f t="shared" si="236"/>
        <v>8.5199999999999998E-2</v>
      </c>
      <c r="P3803">
        <f t="shared" si="237"/>
        <v>47.333333333333336</v>
      </c>
      <c r="Q3803" s="7" t="s">
        <v>8317</v>
      </c>
      <c r="R3803" s="7" t="s">
        <v>8359</v>
      </c>
      <c r="S3803" s="13">
        <f t="shared" si="239"/>
        <v>41975.467777777776</v>
      </c>
      <c r="T3803" s="13">
        <f t="shared" si="238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6">
        <f t="shared" si="236"/>
        <v>0</v>
      </c>
      <c r="P3804" t="e">
        <f t="shared" si="237"/>
        <v>#DIV/0!</v>
      </c>
      <c r="Q3804" s="7" t="s">
        <v>8317</v>
      </c>
      <c r="R3804" s="7" t="s">
        <v>8359</v>
      </c>
      <c r="S3804" s="13">
        <f t="shared" si="239"/>
        <v>42268.917893518512</v>
      </c>
      <c r="T3804" s="13">
        <f t="shared" si="238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6">
        <f t="shared" si="236"/>
        <v>0.19650000000000001</v>
      </c>
      <c r="P3805">
        <f t="shared" si="237"/>
        <v>58.95</v>
      </c>
      <c r="Q3805" s="7" t="s">
        <v>8317</v>
      </c>
      <c r="R3805" s="7" t="s">
        <v>8359</v>
      </c>
      <c r="S3805" s="13">
        <f t="shared" si="239"/>
        <v>42403.763518518514</v>
      </c>
      <c r="T3805" s="13">
        <f t="shared" si="238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6">
        <f t="shared" si="236"/>
        <v>0</v>
      </c>
      <c r="P3806" t="e">
        <f t="shared" si="237"/>
        <v>#DIV/0!</v>
      </c>
      <c r="Q3806" s="7" t="s">
        <v>8317</v>
      </c>
      <c r="R3806" s="7" t="s">
        <v>8359</v>
      </c>
      <c r="S3806" s="13">
        <f t="shared" si="239"/>
        <v>42526.801203703704</v>
      </c>
      <c r="T3806" s="13">
        <f t="shared" si="238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6">
        <f t="shared" si="236"/>
        <v>2.0000000000000002E-5</v>
      </c>
      <c r="P3807">
        <f t="shared" si="237"/>
        <v>1.5</v>
      </c>
      <c r="Q3807" s="7" t="s">
        <v>8317</v>
      </c>
      <c r="R3807" s="7" t="s">
        <v>8359</v>
      </c>
      <c r="S3807" s="13">
        <f t="shared" si="239"/>
        <v>41849.678703703699</v>
      </c>
      <c r="T3807" s="13">
        <f t="shared" si="238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6">
        <f t="shared" si="236"/>
        <v>6.6666666666666664E-4</v>
      </c>
      <c r="P3808">
        <f t="shared" si="237"/>
        <v>5</v>
      </c>
      <c r="Q3808" s="7" t="s">
        <v>8317</v>
      </c>
      <c r="R3808" s="7" t="s">
        <v>8359</v>
      </c>
      <c r="S3808" s="13">
        <f t="shared" si="239"/>
        <v>41799.050706018512</v>
      </c>
      <c r="T3808" s="13">
        <f t="shared" si="238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6">
        <f t="shared" si="236"/>
        <v>0.30333333333333334</v>
      </c>
      <c r="P3809">
        <f t="shared" si="237"/>
        <v>50.555555555555557</v>
      </c>
      <c r="Q3809" s="7" t="s">
        <v>8317</v>
      </c>
      <c r="R3809" s="7" t="s">
        <v>8359</v>
      </c>
      <c r="S3809" s="13">
        <f t="shared" si="239"/>
        <v>42090.700682870367</v>
      </c>
      <c r="T3809" s="13">
        <f t="shared" si="238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6">
        <f t="shared" si="236"/>
        <v>1</v>
      </c>
      <c r="P3810">
        <f t="shared" si="237"/>
        <v>41.666666666666664</v>
      </c>
      <c r="Q3810" s="7" t="s">
        <v>8317</v>
      </c>
      <c r="R3810" s="7" t="s">
        <v>8318</v>
      </c>
      <c r="S3810" s="13">
        <f t="shared" si="239"/>
        <v>42059.24559027778</v>
      </c>
      <c r="T3810" s="13">
        <f t="shared" si="238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6">
        <f t="shared" si="236"/>
        <v>1.0125</v>
      </c>
      <c r="P3811">
        <f t="shared" si="237"/>
        <v>53.289473684210527</v>
      </c>
      <c r="Q3811" s="7" t="s">
        <v>8317</v>
      </c>
      <c r="R3811" s="7" t="s">
        <v>8318</v>
      </c>
      <c r="S3811" s="13">
        <f t="shared" si="239"/>
        <v>41800.318368055552</v>
      </c>
      <c r="T3811" s="13">
        <f t="shared" si="238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6">
        <f t="shared" si="236"/>
        <v>1.2173333333333334</v>
      </c>
      <c r="P3812">
        <f t="shared" si="237"/>
        <v>70.230769230769226</v>
      </c>
      <c r="Q3812" s="7" t="s">
        <v>8317</v>
      </c>
      <c r="R3812" s="7" t="s">
        <v>8318</v>
      </c>
      <c r="S3812" s="13">
        <f t="shared" si="239"/>
        <v>42054.640717592592</v>
      </c>
      <c r="T3812" s="13">
        <f t="shared" si="238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6">
        <f t="shared" si="236"/>
        <v>3.3</v>
      </c>
      <c r="P3813">
        <f t="shared" si="237"/>
        <v>43.421052631578945</v>
      </c>
      <c r="Q3813" s="7" t="s">
        <v>8317</v>
      </c>
      <c r="R3813" s="7" t="s">
        <v>8318</v>
      </c>
      <c r="S3813" s="13">
        <f t="shared" si="239"/>
        <v>42487.418668981474</v>
      </c>
      <c r="T3813" s="13">
        <f t="shared" si="238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6">
        <f t="shared" si="236"/>
        <v>1.0954999999999999</v>
      </c>
      <c r="P3814">
        <f t="shared" si="237"/>
        <v>199.18181818181819</v>
      </c>
      <c r="Q3814" s="7" t="s">
        <v>8317</v>
      </c>
      <c r="R3814" s="7" t="s">
        <v>8318</v>
      </c>
      <c r="S3814" s="13">
        <f t="shared" si="239"/>
        <v>42109.542916666665</v>
      </c>
      <c r="T3814" s="13">
        <f t="shared" si="238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6">
        <f t="shared" si="236"/>
        <v>1.0095190476190474</v>
      </c>
      <c r="P3815">
        <f t="shared" si="237"/>
        <v>78.518148148148143</v>
      </c>
      <c r="Q3815" s="7" t="s">
        <v>8317</v>
      </c>
      <c r="R3815" s="7" t="s">
        <v>8318</v>
      </c>
      <c r="S3815" s="13">
        <f t="shared" si="239"/>
        <v>42497.067372685182</v>
      </c>
      <c r="T3815" s="13">
        <f t="shared" si="238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6">
        <f t="shared" si="236"/>
        <v>1.4013333333333333</v>
      </c>
      <c r="P3816">
        <f t="shared" si="237"/>
        <v>61.823529411764703</v>
      </c>
      <c r="Q3816" s="7" t="s">
        <v>8317</v>
      </c>
      <c r="R3816" s="7" t="s">
        <v>8318</v>
      </c>
      <c r="S3816" s="13">
        <f t="shared" si="239"/>
        <v>42058.695740740739</v>
      </c>
      <c r="T3816" s="13">
        <f t="shared" si="238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6">
        <f t="shared" si="236"/>
        <v>1.0000100000000001</v>
      </c>
      <c r="P3817">
        <f t="shared" si="237"/>
        <v>50.000500000000002</v>
      </c>
      <c r="Q3817" s="7" t="s">
        <v>8317</v>
      </c>
      <c r="R3817" s="7" t="s">
        <v>8318</v>
      </c>
      <c r="S3817" s="13">
        <f t="shared" si="239"/>
        <v>42207.051585648143</v>
      </c>
      <c r="T3817" s="13">
        <f t="shared" si="238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6">
        <f t="shared" si="236"/>
        <v>1.19238</v>
      </c>
      <c r="P3818">
        <f t="shared" si="237"/>
        <v>48.339729729729726</v>
      </c>
      <c r="Q3818" s="7" t="s">
        <v>8317</v>
      </c>
      <c r="R3818" s="7" t="s">
        <v>8318</v>
      </c>
      <c r="S3818" s="13">
        <f t="shared" si="239"/>
        <v>41807.481747685182</v>
      </c>
      <c r="T3818" s="13">
        <f t="shared" si="238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6">
        <f t="shared" si="236"/>
        <v>1.0725</v>
      </c>
      <c r="P3819">
        <f t="shared" si="237"/>
        <v>107.25</v>
      </c>
      <c r="Q3819" s="7" t="s">
        <v>8317</v>
      </c>
      <c r="R3819" s="7" t="s">
        <v>8318</v>
      </c>
      <c r="S3819" s="13">
        <f t="shared" si="239"/>
        <v>42284.488611111105</v>
      </c>
      <c r="T3819" s="13">
        <f t="shared" si="238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6">
        <f t="shared" si="236"/>
        <v>2.2799999999999998</v>
      </c>
      <c r="P3820">
        <f t="shared" si="237"/>
        <v>57</v>
      </c>
      <c r="Q3820" s="7" t="s">
        <v>8317</v>
      </c>
      <c r="R3820" s="7" t="s">
        <v>8318</v>
      </c>
      <c r="S3820" s="13">
        <f t="shared" si="239"/>
        <v>42045.634050925924</v>
      </c>
      <c r="T3820" s="13">
        <f t="shared" si="238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6">
        <f t="shared" si="236"/>
        <v>1.0640000000000001</v>
      </c>
      <c r="P3821">
        <f t="shared" si="237"/>
        <v>40.92307692307692</v>
      </c>
      <c r="Q3821" s="7" t="s">
        <v>8317</v>
      </c>
      <c r="R3821" s="7" t="s">
        <v>8318</v>
      </c>
      <c r="S3821" s="13">
        <f t="shared" si="239"/>
        <v>42184.001203703701</v>
      </c>
      <c r="T3821" s="13">
        <f t="shared" si="238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6">
        <f t="shared" si="236"/>
        <v>1.4333333333333333</v>
      </c>
      <c r="P3822">
        <f t="shared" si="237"/>
        <v>21.5</v>
      </c>
      <c r="Q3822" s="7" t="s">
        <v>8317</v>
      </c>
      <c r="R3822" s="7" t="s">
        <v>8318</v>
      </c>
      <c r="S3822" s="13">
        <f t="shared" si="239"/>
        <v>42160.443483796298</v>
      </c>
      <c r="T3822" s="13">
        <f t="shared" si="238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6">
        <f t="shared" si="236"/>
        <v>1.0454285714285714</v>
      </c>
      <c r="P3823">
        <f t="shared" si="237"/>
        <v>79.543478260869563</v>
      </c>
      <c r="Q3823" s="7" t="s">
        <v>8317</v>
      </c>
      <c r="R3823" s="7" t="s">
        <v>8318</v>
      </c>
      <c r="S3823" s="13">
        <f t="shared" si="239"/>
        <v>42340.972303240742</v>
      </c>
      <c r="T3823" s="13">
        <f t="shared" si="238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6">
        <f t="shared" si="236"/>
        <v>1.1002000000000001</v>
      </c>
      <c r="P3824">
        <f t="shared" si="237"/>
        <v>72.381578947368425</v>
      </c>
      <c r="Q3824" s="7" t="s">
        <v>8317</v>
      </c>
      <c r="R3824" s="7" t="s">
        <v>8318</v>
      </c>
      <c r="S3824" s="13">
        <f t="shared" si="239"/>
        <v>42329.629826388882</v>
      </c>
      <c r="T3824" s="13">
        <f t="shared" si="238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6">
        <f t="shared" si="236"/>
        <v>1.06</v>
      </c>
      <c r="P3825">
        <f t="shared" si="237"/>
        <v>64.634146341463421</v>
      </c>
      <c r="Q3825" s="7" t="s">
        <v>8317</v>
      </c>
      <c r="R3825" s="7" t="s">
        <v>8318</v>
      </c>
      <c r="S3825" s="13">
        <f t="shared" si="239"/>
        <v>42170.701898148145</v>
      </c>
      <c r="T3825" s="13">
        <f t="shared" si="238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6">
        <f t="shared" si="236"/>
        <v>1.08</v>
      </c>
      <c r="P3826">
        <f t="shared" si="237"/>
        <v>38.571428571428569</v>
      </c>
      <c r="Q3826" s="7" t="s">
        <v>8317</v>
      </c>
      <c r="R3826" s="7" t="s">
        <v>8318</v>
      </c>
      <c r="S3826" s="13">
        <f t="shared" si="239"/>
        <v>42571.417858796289</v>
      </c>
      <c r="T3826" s="13">
        <f t="shared" si="238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6">
        <f t="shared" si="236"/>
        <v>1.0542</v>
      </c>
      <c r="P3827">
        <f t="shared" si="237"/>
        <v>107.57142857142857</v>
      </c>
      <c r="Q3827" s="7" t="s">
        <v>8317</v>
      </c>
      <c r="R3827" s="7" t="s">
        <v>8318</v>
      </c>
      <c r="S3827" s="13">
        <f t="shared" si="239"/>
        <v>42150.861273148148</v>
      </c>
      <c r="T3827" s="13">
        <f t="shared" si="238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6">
        <f t="shared" si="236"/>
        <v>1.1916666666666667</v>
      </c>
      <c r="P3828">
        <f t="shared" si="237"/>
        <v>27.5</v>
      </c>
      <c r="Q3828" s="7" t="s">
        <v>8317</v>
      </c>
      <c r="R3828" s="7" t="s">
        <v>8318</v>
      </c>
      <c r="S3828" s="13">
        <f t="shared" si="239"/>
        <v>42101.215208333328</v>
      </c>
      <c r="T3828" s="13">
        <f t="shared" si="238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6">
        <f t="shared" si="236"/>
        <v>1.5266666666666666</v>
      </c>
      <c r="P3829">
        <f t="shared" si="237"/>
        <v>70.461538461538467</v>
      </c>
      <c r="Q3829" s="7" t="s">
        <v>8317</v>
      </c>
      <c r="R3829" s="7" t="s">
        <v>8318</v>
      </c>
      <c r="S3829" s="13">
        <f t="shared" si="239"/>
        <v>42034.719918981478</v>
      </c>
      <c r="T3829" s="13">
        <f t="shared" si="238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6">
        <f t="shared" si="236"/>
        <v>1</v>
      </c>
      <c r="P3830">
        <f t="shared" si="237"/>
        <v>178.57142857142858</v>
      </c>
      <c r="Q3830" s="7" t="s">
        <v>8317</v>
      </c>
      <c r="R3830" s="7" t="s">
        <v>8318</v>
      </c>
      <c r="S3830" s="13">
        <f t="shared" si="239"/>
        <v>41944.319293981483</v>
      </c>
      <c r="T3830" s="13">
        <f t="shared" si="238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6">
        <f t="shared" si="236"/>
        <v>1.002</v>
      </c>
      <c r="P3831">
        <f t="shared" si="237"/>
        <v>62.625</v>
      </c>
      <c r="Q3831" s="7" t="s">
        <v>8317</v>
      </c>
      <c r="R3831" s="7" t="s">
        <v>8318</v>
      </c>
      <c r="S3831" s="13">
        <f t="shared" si="239"/>
        <v>42593.657071759262</v>
      </c>
      <c r="T3831" s="13">
        <f t="shared" si="238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6">
        <f t="shared" si="236"/>
        <v>2.25</v>
      </c>
      <c r="P3832">
        <f t="shared" si="237"/>
        <v>75</v>
      </c>
      <c r="Q3832" s="7" t="s">
        <v>8317</v>
      </c>
      <c r="R3832" s="7" t="s">
        <v>8318</v>
      </c>
      <c r="S3832" s="13">
        <f t="shared" si="239"/>
        <v>42503.532534722217</v>
      </c>
      <c r="T3832" s="13">
        <f t="shared" si="238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6">
        <f t="shared" si="236"/>
        <v>1.0602199999999999</v>
      </c>
      <c r="P3833">
        <f t="shared" si="237"/>
        <v>58.901111111111113</v>
      </c>
      <c r="Q3833" s="7" t="s">
        <v>8317</v>
      </c>
      <c r="R3833" s="7" t="s">
        <v>8318</v>
      </c>
      <c r="S3833" s="13">
        <f t="shared" si="239"/>
        <v>41927.640567129631</v>
      </c>
      <c r="T3833" s="13">
        <f t="shared" si="238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6">
        <f t="shared" si="236"/>
        <v>1.0466666666666666</v>
      </c>
      <c r="P3834">
        <f t="shared" si="237"/>
        <v>139.55555555555554</v>
      </c>
      <c r="Q3834" s="7" t="s">
        <v>8317</v>
      </c>
      <c r="R3834" s="7" t="s">
        <v>8318</v>
      </c>
      <c r="S3834" s="13">
        <f t="shared" si="239"/>
        <v>42374.906655092585</v>
      </c>
      <c r="T3834" s="13">
        <f t="shared" si="238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6">
        <f t="shared" si="236"/>
        <v>1.1666666666666667</v>
      </c>
      <c r="P3835">
        <f t="shared" si="237"/>
        <v>70</v>
      </c>
      <c r="Q3835" s="7" t="s">
        <v>8317</v>
      </c>
      <c r="R3835" s="7" t="s">
        <v>8318</v>
      </c>
      <c r="S3835" s="13">
        <f t="shared" si="239"/>
        <v>41963.664027777777</v>
      </c>
      <c r="T3835" s="13">
        <f t="shared" si="238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6">
        <f t="shared" si="236"/>
        <v>1.0903333333333334</v>
      </c>
      <c r="P3836">
        <f t="shared" si="237"/>
        <v>57.385964912280699</v>
      </c>
      <c r="Q3836" s="7" t="s">
        <v>8317</v>
      </c>
      <c r="R3836" s="7" t="s">
        <v>8318</v>
      </c>
      <c r="S3836" s="13">
        <f t="shared" si="239"/>
        <v>42143.236886574072</v>
      </c>
      <c r="T3836" s="13">
        <f t="shared" si="238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6">
        <f t="shared" si="236"/>
        <v>1.6</v>
      </c>
      <c r="P3837">
        <f t="shared" si="237"/>
        <v>40</v>
      </c>
      <c r="Q3837" s="7" t="s">
        <v>8317</v>
      </c>
      <c r="R3837" s="7" t="s">
        <v>8318</v>
      </c>
      <c r="S3837" s="13">
        <f t="shared" si="239"/>
        <v>42460.733888888884</v>
      </c>
      <c r="T3837" s="13">
        <f t="shared" si="238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6">
        <f t="shared" si="236"/>
        <v>1.125</v>
      </c>
      <c r="P3838">
        <f t="shared" si="237"/>
        <v>64.285714285714292</v>
      </c>
      <c r="Q3838" s="7" t="s">
        <v>8317</v>
      </c>
      <c r="R3838" s="7" t="s">
        <v>8318</v>
      </c>
      <c r="S3838" s="13">
        <f t="shared" si="239"/>
        <v>42553.718194444438</v>
      </c>
      <c r="T3838" s="13">
        <f t="shared" si="238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6">
        <f t="shared" si="236"/>
        <v>1.0209999999999999</v>
      </c>
      <c r="P3839">
        <f t="shared" si="237"/>
        <v>120.11764705882354</v>
      </c>
      <c r="Q3839" s="7" t="s">
        <v>8317</v>
      </c>
      <c r="R3839" s="7" t="s">
        <v>8318</v>
      </c>
      <c r="S3839" s="13">
        <f t="shared" si="239"/>
        <v>42152.557384259257</v>
      </c>
      <c r="T3839" s="13">
        <f t="shared" si="238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6">
        <f t="shared" si="236"/>
        <v>1.00824</v>
      </c>
      <c r="P3840">
        <f t="shared" si="237"/>
        <v>1008.24</v>
      </c>
      <c r="Q3840" s="7" t="s">
        <v>8317</v>
      </c>
      <c r="R3840" s="7" t="s">
        <v>8318</v>
      </c>
      <c r="S3840" s="13">
        <f t="shared" si="239"/>
        <v>42116.502418981479</v>
      </c>
      <c r="T3840" s="13">
        <f t="shared" si="238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6">
        <f t="shared" si="236"/>
        <v>1.0125</v>
      </c>
      <c r="P3841">
        <f t="shared" si="237"/>
        <v>63.28125</v>
      </c>
      <c r="Q3841" s="7" t="s">
        <v>8317</v>
      </c>
      <c r="R3841" s="7" t="s">
        <v>8318</v>
      </c>
      <c r="S3841" s="13">
        <f t="shared" si="239"/>
        <v>42154.934305555558</v>
      </c>
      <c r="T3841" s="13">
        <f t="shared" si="238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6">
        <f t="shared" ref="O3842:O3905" si="240">E3842/D3842</f>
        <v>65</v>
      </c>
      <c r="P3842">
        <f t="shared" ref="P3842:P3905" si="241">E3842/L3842</f>
        <v>21.666666666666668</v>
      </c>
      <c r="Q3842" s="7" t="s">
        <v>8317</v>
      </c>
      <c r="R3842" s="7" t="s">
        <v>8318</v>
      </c>
      <c r="S3842" s="13">
        <f t="shared" si="239"/>
        <v>42432.493391203701</v>
      </c>
      <c r="T3842" s="13">
        <f t="shared" ref="T3842:T3905" si="242">(I3842/86400)+25569+(-5/24)</f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6">
        <f t="shared" si="240"/>
        <v>8.72E-2</v>
      </c>
      <c r="P3843">
        <f t="shared" si="241"/>
        <v>25.647058823529413</v>
      </c>
      <c r="Q3843" s="7" t="s">
        <v>8317</v>
      </c>
      <c r="R3843" s="7" t="s">
        <v>8318</v>
      </c>
      <c r="S3843" s="13">
        <f t="shared" ref="S3843:S3906" si="243">(J3843/86400)+25569+(-5/24)</f>
        <v>41780.57739583333</v>
      </c>
      <c r="T3843" s="13">
        <f t="shared" si="242"/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6">
        <f t="shared" si="240"/>
        <v>0.21940000000000001</v>
      </c>
      <c r="P3844">
        <f t="shared" si="241"/>
        <v>47.695652173913047</v>
      </c>
      <c r="Q3844" s="7" t="s">
        <v>8317</v>
      </c>
      <c r="R3844" s="7" t="s">
        <v>8318</v>
      </c>
      <c r="S3844" s="13">
        <f t="shared" si="243"/>
        <v>41740.285324074073</v>
      </c>
      <c r="T3844" s="13">
        <f t="shared" si="242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6">
        <f t="shared" si="240"/>
        <v>0.21299999999999999</v>
      </c>
      <c r="P3845">
        <f t="shared" si="241"/>
        <v>56.05263157894737</v>
      </c>
      <c r="Q3845" s="7" t="s">
        <v>8317</v>
      </c>
      <c r="R3845" s="7" t="s">
        <v>8318</v>
      </c>
      <c r="S3845" s="13">
        <f t="shared" si="243"/>
        <v>41765.864166666666</v>
      </c>
      <c r="T3845" s="13">
        <f t="shared" si="242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6">
        <f t="shared" si="240"/>
        <v>0.41489795918367345</v>
      </c>
      <c r="P3846">
        <f t="shared" si="241"/>
        <v>81.319999999999993</v>
      </c>
      <c r="Q3846" s="7" t="s">
        <v>8317</v>
      </c>
      <c r="R3846" s="7" t="s">
        <v>8318</v>
      </c>
      <c r="S3846" s="13">
        <f t="shared" si="243"/>
        <v>41766.408958333333</v>
      </c>
      <c r="T3846" s="13">
        <f t="shared" si="242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6">
        <f t="shared" si="240"/>
        <v>2.1049999999999999E-2</v>
      </c>
      <c r="P3847">
        <f t="shared" si="241"/>
        <v>70.166666666666671</v>
      </c>
      <c r="Q3847" s="7" t="s">
        <v>8317</v>
      </c>
      <c r="R3847" s="7" t="s">
        <v>8318</v>
      </c>
      <c r="S3847" s="13">
        <f t="shared" si="243"/>
        <v>42248.418680555558</v>
      </c>
      <c r="T3847" s="13">
        <f t="shared" si="242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6">
        <f t="shared" si="240"/>
        <v>2.7E-2</v>
      </c>
      <c r="P3848">
        <f t="shared" si="241"/>
        <v>23.625</v>
      </c>
      <c r="Q3848" s="7" t="s">
        <v>8317</v>
      </c>
      <c r="R3848" s="7" t="s">
        <v>8318</v>
      </c>
      <c r="S3848" s="13">
        <f t="shared" si="243"/>
        <v>41885.01321759259</v>
      </c>
      <c r="T3848" s="13">
        <f t="shared" si="242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6">
        <f t="shared" si="240"/>
        <v>0.16161904761904761</v>
      </c>
      <c r="P3849">
        <f t="shared" si="241"/>
        <v>188.55555555555554</v>
      </c>
      <c r="Q3849" s="7" t="s">
        <v>8317</v>
      </c>
      <c r="R3849" s="7" t="s">
        <v>8318</v>
      </c>
      <c r="S3849" s="13">
        <f t="shared" si="243"/>
        <v>42159.016099537032</v>
      </c>
      <c r="T3849" s="13">
        <f t="shared" si="242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6">
        <f t="shared" si="240"/>
        <v>0.16376923076923078</v>
      </c>
      <c r="P3850">
        <f t="shared" si="241"/>
        <v>49.511627906976742</v>
      </c>
      <c r="Q3850" s="7" t="s">
        <v>8317</v>
      </c>
      <c r="R3850" s="7" t="s">
        <v>8318</v>
      </c>
      <c r="S3850" s="13">
        <f t="shared" si="243"/>
        <v>42265.608668981477</v>
      </c>
      <c r="T3850" s="13">
        <f t="shared" si="242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6">
        <f t="shared" si="240"/>
        <v>7.0433333333333334E-2</v>
      </c>
      <c r="P3851">
        <f t="shared" si="241"/>
        <v>75.464285714285708</v>
      </c>
      <c r="Q3851" s="7" t="s">
        <v>8317</v>
      </c>
      <c r="R3851" s="7" t="s">
        <v>8318</v>
      </c>
      <c r="S3851" s="13">
        <f t="shared" si="243"/>
        <v>42136.558842592589</v>
      </c>
      <c r="T3851" s="13">
        <f t="shared" si="242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6">
        <f t="shared" si="240"/>
        <v>3.7999999999999999E-2</v>
      </c>
      <c r="P3852">
        <f t="shared" si="241"/>
        <v>9.5</v>
      </c>
      <c r="Q3852" s="7" t="s">
        <v>8317</v>
      </c>
      <c r="R3852" s="7" t="s">
        <v>8318</v>
      </c>
      <c r="S3852" s="13">
        <f t="shared" si="243"/>
        <v>41974.916006944441</v>
      </c>
      <c r="T3852" s="13">
        <f t="shared" si="242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6">
        <f t="shared" si="240"/>
        <v>0.34079999999999999</v>
      </c>
      <c r="P3853">
        <f t="shared" si="241"/>
        <v>35.5</v>
      </c>
      <c r="Q3853" s="7" t="s">
        <v>8317</v>
      </c>
      <c r="R3853" s="7" t="s">
        <v>8318</v>
      </c>
      <c r="S3853" s="13">
        <f t="shared" si="243"/>
        <v>42172.23123842592</v>
      </c>
      <c r="T3853" s="13">
        <f t="shared" si="242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6">
        <f t="shared" si="240"/>
        <v>2E-3</v>
      </c>
      <c r="P3854">
        <f t="shared" si="241"/>
        <v>10</v>
      </c>
      <c r="Q3854" s="7" t="s">
        <v>8317</v>
      </c>
      <c r="R3854" s="7" t="s">
        <v>8318</v>
      </c>
      <c r="S3854" s="13">
        <f t="shared" si="243"/>
        <v>42064.982361111113</v>
      </c>
      <c r="T3854" s="13">
        <f t="shared" si="242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6">
        <f t="shared" si="240"/>
        <v>2.5999999999999998E-4</v>
      </c>
      <c r="P3855">
        <f t="shared" si="241"/>
        <v>13</v>
      </c>
      <c r="Q3855" s="7" t="s">
        <v>8317</v>
      </c>
      <c r="R3855" s="7" t="s">
        <v>8318</v>
      </c>
      <c r="S3855" s="13">
        <f t="shared" si="243"/>
        <v>41848.631689814814</v>
      </c>
      <c r="T3855" s="13">
        <f t="shared" si="242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6">
        <f t="shared" si="240"/>
        <v>0.16254545454545455</v>
      </c>
      <c r="P3856">
        <f t="shared" si="241"/>
        <v>89.4</v>
      </c>
      <c r="Q3856" s="7" t="s">
        <v>8317</v>
      </c>
      <c r="R3856" s="7" t="s">
        <v>8318</v>
      </c>
      <c r="S3856" s="13">
        <f t="shared" si="243"/>
        <v>42103.67659722222</v>
      </c>
      <c r="T3856" s="13">
        <f t="shared" si="242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6">
        <f t="shared" si="240"/>
        <v>2.5000000000000001E-2</v>
      </c>
      <c r="P3857">
        <f t="shared" si="241"/>
        <v>25</v>
      </c>
      <c r="Q3857" s="7" t="s">
        <v>8317</v>
      </c>
      <c r="R3857" s="7" t="s">
        <v>8318</v>
      </c>
      <c r="S3857" s="13">
        <f t="shared" si="243"/>
        <v>42059.762395833335</v>
      </c>
      <c r="T3857" s="13">
        <f t="shared" si="242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6">
        <f t="shared" si="240"/>
        <v>2.0000000000000001E-4</v>
      </c>
      <c r="P3858">
        <f t="shared" si="241"/>
        <v>1</v>
      </c>
      <c r="Q3858" s="7" t="s">
        <v>8317</v>
      </c>
      <c r="R3858" s="7" t="s">
        <v>8318</v>
      </c>
      <c r="S3858" s="13">
        <f t="shared" si="243"/>
        <v>42041.534756944442</v>
      </c>
      <c r="T3858" s="13">
        <f t="shared" si="242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6">
        <f t="shared" si="240"/>
        <v>5.1999999999999998E-2</v>
      </c>
      <c r="P3859">
        <f t="shared" si="241"/>
        <v>65</v>
      </c>
      <c r="Q3859" s="7" t="s">
        <v>8317</v>
      </c>
      <c r="R3859" s="7" t="s">
        <v>8318</v>
      </c>
      <c r="S3859" s="13">
        <f t="shared" si="243"/>
        <v>41829.528819444444</v>
      </c>
      <c r="T3859" s="13">
        <f t="shared" si="242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6">
        <f t="shared" si="240"/>
        <v>0.02</v>
      </c>
      <c r="P3860">
        <f t="shared" si="241"/>
        <v>10</v>
      </c>
      <c r="Q3860" s="7" t="s">
        <v>8317</v>
      </c>
      <c r="R3860" s="7" t="s">
        <v>8318</v>
      </c>
      <c r="S3860" s="13">
        <f t="shared" si="243"/>
        <v>42128.222731481474</v>
      </c>
      <c r="T3860" s="13">
        <f t="shared" si="242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6">
        <f t="shared" si="240"/>
        <v>4.0000000000000002E-4</v>
      </c>
      <c r="P3861">
        <f t="shared" si="241"/>
        <v>1</v>
      </c>
      <c r="Q3861" s="7" t="s">
        <v>8317</v>
      </c>
      <c r="R3861" s="7" t="s">
        <v>8318</v>
      </c>
      <c r="S3861" s="13">
        <f t="shared" si="243"/>
        <v>41789.685266203705</v>
      </c>
      <c r="T3861" s="13">
        <f t="shared" si="242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6">
        <f t="shared" si="240"/>
        <v>0.17666666666666667</v>
      </c>
      <c r="P3862">
        <f t="shared" si="241"/>
        <v>81.538461538461533</v>
      </c>
      <c r="Q3862" s="7" t="s">
        <v>8317</v>
      </c>
      <c r="R3862" s="7" t="s">
        <v>8318</v>
      </c>
      <c r="S3862" s="13">
        <f t="shared" si="243"/>
        <v>41833.452662037038</v>
      </c>
      <c r="T3862" s="13">
        <f t="shared" si="242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6">
        <f t="shared" si="240"/>
        <v>0.05</v>
      </c>
      <c r="P3863">
        <f t="shared" si="241"/>
        <v>100</v>
      </c>
      <c r="Q3863" s="7" t="s">
        <v>8317</v>
      </c>
      <c r="R3863" s="7" t="s">
        <v>8318</v>
      </c>
      <c r="S3863" s="13">
        <f t="shared" si="243"/>
        <v>41914.381678240738</v>
      </c>
      <c r="T3863" s="13">
        <f t="shared" si="242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6">
        <f t="shared" si="240"/>
        <v>1.3333333333333334E-4</v>
      </c>
      <c r="P3864">
        <f t="shared" si="241"/>
        <v>1</v>
      </c>
      <c r="Q3864" s="7" t="s">
        <v>8317</v>
      </c>
      <c r="R3864" s="7" t="s">
        <v>8318</v>
      </c>
      <c r="S3864" s="13">
        <f t="shared" si="243"/>
        <v>42611.052731481475</v>
      </c>
      <c r="T3864" s="13">
        <f t="shared" si="242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6">
        <f t="shared" si="240"/>
        <v>0</v>
      </c>
      <c r="P3865" t="e">
        <f t="shared" si="241"/>
        <v>#DIV/0!</v>
      </c>
      <c r="Q3865" s="7" t="s">
        <v>8317</v>
      </c>
      <c r="R3865" s="7" t="s">
        <v>8318</v>
      </c>
      <c r="S3865" s="13">
        <f t="shared" si="243"/>
        <v>42253.424826388888</v>
      </c>
      <c r="T3865" s="13">
        <f t="shared" si="242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6">
        <f t="shared" si="240"/>
        <v>1.2E-2</v>
      </c>
      <c r="P3866">
        <f t="shared" si="241"/>
        <v>20</v>
      </c>
      <c r="Q3866" s="7" t="s">
        <v>8317</v>
      </c>
      <c r="R3866" s="7" t="s">
        <v>8318</v>
      </c>
      <c r="S3866" s="13">
        <f t="shared" si="243"/>
        <v>42295.683495370373</v>
      </c>
      <c r="T3866" s="13">
        <f t="shared" si="242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6">
        <f t="shared" si="240"/>
        <v>0.26937422295897223</v>
      </c>
      <c r="P3867">
        <f t="shared" si="241"/>
        <v>46.428571428571431</v>
      </c>
      <c r="Q3867" s="7" t="s">
        <v>8317</v>
      </c>
      <c r="R3867" s="7" t="s">
        <v>8318</v>
      </c>
      <c r="S3867" s="13">
        <f t="shared" si="243"/>
        <v>41841.44326388889</v>
      </c>
      <c r="T3867" s="13">
        <f t="shared" si="242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6">
        <f t="shared" si="240"/>
        <v>5.4999999999999997E-3</v>
      </c>
      <c r="P3868">
        <f t="shared" si="241"/>
        <v>5.5</v>
      </c>
      <c r="Q3868" s="7" t="s">
        <v>8317</v>
      </c>
      <c r="R3868" s="7" t="s">
        <v>8318</v>
      </c>
      <c r="S3868" s="13">
        <f t="shared" si="243"/>
        <v>42402.738668981481</v>
      </c>
      <c r="T3868" s="13">
        <f t="shared" si="242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6">
        <f t="shared" si="240"/>
        <v>0.1255</v>
      </c>
      <c r="P3869">
        <f t="shared" si="241"/>
        <v>50.2</v>
      </c>
      <c r="Q3869" s="7" t="s">
        <v>8317</v>
      </c>
      <c r="R3869" s="7" t="s">
        <v>8318</v>
      </c>
      <c r="S3869" s="13">
        <f t="shared" si="243"/>
        <v>42509.605775462966</v>
      </c>
      <c r="T3869" s="13">
        <f t="shared" si="242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6">
        <f t="shared" si="240"/>
        <v>2E-3</v>
      </c>
      <c r="P3870">
        <f t="shared" si="241"/>
        <v>10</v>
      </c>
      <c r="Q3870" s="7" t="s">
        <v>8317</v>
      </c>
      <c r="R3870" s="7" t="s">
        <v>8359</v>
      </c>
      <c r="S3870" s="13">
        <f t="shared" si="243"/>
        <v>41865.45144675926</v>
      </c>
      <c r="T3870" s="13">
        <f t="shared" si="242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6">
        <f t="shared" si="240"/>
        <v>3.44748684310884E-2</v>
      </c>
      <c r="P3871">
        <f t="shared" si="241"/>
        <v>30.133333333333333</v>
      </c>
      <c r="Q3871" s="7" t="s">
        <v>8317</v>
      </c>
      <c r="R3871" s="7" t="s">
        <v>8359</v>
      </c>
      <c r="S3871" s="13">
        <f t="shared" si="243"/>
        <v>42047.516111111108</v>
      </c>
      <c r="T3871" s="13">
        <f t="shared" si="242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6">
        <f t="shared" si="240"/>
        <v>0.15</v>
      </c>
      <c r="P3872">
        <f t="shared" si="241"/>
        <v>150</v>
      </c>
      <c r="Q3872" s="7" t="s">
        <v>8317</v>
      </c>
      <c r="R3872" s="7" t="s">
        <v>8359</v>
      </c>
      <c r="S3872" s="13">
        <f t="shared" si="243"/>
        <v>41792.963865740741</v>
      </c>
      <c r="T3872" s="13">
        <f t="shared" si="242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6">
        <f t="shared" si="240"/>
        <v>2.6666666666666668E-2</v>
      </c>
      <c r="P3873">
        <f t="shared" si="241"/>
        <v>13.333333333333334</v>
      </c>
      <c r="Q3873" s="7" t="s">
        <v>8317</v>
      </c>
      <c r="R3873" s="7" t="s">
        <v>8359</v>
      </c>
      <c r="S3873" s="13">
        <f t="shared" si="243"/>
        <v>42763.572337962956</v>
      </c>
      <c r="T3873" s="13">
        <f t="shared" si="242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6">
        <f t="shared" si="240"/>
        <v>0</v>
      </c>
      <c r="P3874" t="e">
        <f t="shared" si="241"/>
        <v>#DIV/0!</v>
      </c>
      <c r="Q3874" s="7" t="s">
        <v>8317</v>
      </c>
      <c r="R3874" s="7" t="s">
        <v>8359</v>
      </c>
      <c r="S3874" s="13">
        <f t="shared" si="243"/>
        <v>42179.9374537037</v>
      </c>
      <c r="T3874" s="13">
        <f t="shared" si="242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6">
        <f t="shared" si="240"/>
        <v>0</v>
      </c>
      <c r="P3875" t="e">
        <f t="shared" si="241"/>
        <v>#DIV/0!</v>
      </c>
      <c r="Q3875" s="7" t="s">
        <v>8317</v>
      </c>
      <c r="R3875" s="7" t="s">
        <v>8359</v>
      </c>
      <c r="S3875" s="13">
        <f t="shared" si="243"/>
        <v>42255.487673611111</v>
      </c>
      <c r="T3875" s="13">
        <f t="shared" si="242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6">
        <f t="shared" si="240"/>
        <v>0</v>
      </c>
      <c r="P3876" t="e">
        <f t="shared" si="241"/>
        <v>#DIV/0!</v>
      </c>
      <c r="Q3876" s="7" t="s">
        <v>8317</v>
      </c>
      <c r="R3876" s="7" t="s">
        <v>8359</v>
      </c>
      <c r="S3876" s="13">
        <f t="shared" si="243"/>
        <v>42006.808124999996</v>
      </c>
      <c r="T3876" s="13">
        <f t="shared" si="242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6">
        <f t="shared" si="240"/>
        <v>0</v>
      </c>
      <c r="P3877" t="e">
        <f t="shared" si="241"/>
        <v>#DIV/0!</v>
      </c>
      <c r="Q3877" s="7" t="s">
        <v>8317</v>
      </c>
      <c r="R3877" s="7" t="s">
        <v>8359</v>
      </c>
      <c r="S3877" s="13">
        <f t="shared" si="243"/>
        <v>42615.138483796291</v>
      </c>
      <c r="T3877" s="13">
        <f t="shared" si="242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6">
        <f t="shared" si="240"/>
        <v>0.52794871794871789</v>
      </c>
      <c r="P3878">
        <f t="shared" si="241"/>
        <v>44.760869565217391</v>
      </c>
      <c r="Q3878" s="7" t="s">
        <v>8317</v>
      </c>
      <c r="R3878" s="7" t="s">
        <v>8359</v>
      </c>
      <c r="S3878" s="13">
        <f t="shared" si="243"/>
        <v>42372.415833333333</v>
      </c>
      <c r="T3878" s="13">
        <f t="shared" si="242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6">
        <f t="shared" si="240"/>
        <v>4.9639999999999997E-2</v>
      </c>
      <c r="P3879">
        <f t="shared" si="241"/>
        <v>88.642857142857139</v>
      </c>
      <c r="Q3879" s="7" t="s">
        <v>8317</v>
      </c>
      <c r="R3879" s="7" t="s">
        <v>8359</v>
      </c>
      <c r="S3879" s="13">
        <f t="shared" si="243"/>
        <v>42682.469351851854</v>
      </c>
      <c r="T3879" s="13">
        <f t="shared" si="242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6">
        <f t="shared" si="240"/>
        <v>5.5555555555555556E-4</v>
      </c>
      <c r="P3880">
        <f t="shared" si="241"/>
        <v>10</v>
      </c>
      <c r="Q3880" s="7" t="s">
        <v>8317</v>
      </c>
      <c r="R3880" s="7" t="s">
        <v>8359</v>
      </c>
      <c r="S3880" s="13">
        <f t="shared" si="243"/>
        <v>42154.610486111109</v>
      </c>
      <c r="T3880" s="13">
        <f t="shared" si="242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6">
        <f t="shared" si="240"/>
        <v>0</v>
      </c>
      <c r="P3881" t="e">
        <f t="shared" si="241"/>
        <v>#DIV/0!</v>
      </c>
      <c r="Q3881" s="7" t="s">
        <v>8317</v>
      </c>
      <c r="R3881" s="7" t="s">
        <v>8359</v>
      </c>
      <c r="S3881" s="13">
        <f t="shared" si="243"/>
        <v>41999.652731481481</v>
      </c>
      <c r="T3881" s="13">
        <f t="shared" si="242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6">
        <f t="shared" si="240"/>
        <v>0.13066666666666665</v>
      </c>
      <c r="P3882">
        <f t="shared" si="241"/>
        <v>57.647058823529413</v>
      </c>
      <c r="Q3882" s="7" t="s">
        <v>8317</v>
      </c>
      <c r="R3882" s="7" t="s">
        <v>8359</v>
      </c>
      <c r="S3882" s="13">
        <f t="shared" si="243"/>
        <v>41815.606712962959</v>
      </c>
      <c r="T3882" s="13">
        <f t="shared" si="242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6">
        <f t="shared" si="240"/>
        <v>0.05</v>
      </c>
      <c r="P3883">
        <f t="shared" si="241"/>
        <v>25</v>
      </c>
      <c r="Q3883" s="7" t="s">
        <v>8317</v>
      </c>
      <c r="R3883" s="7" t="s">
        <v>8359</v>
      </c>
      <c r="S3883" s="13">
        <f t="shared" si="243"/>
        <v>42755.810173611106</v>
      </c>
      <c r="T3883" s="13">
        <f t="shared" si="242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6">
        <f t="shared" si="240"/>
        <v>0</v>
      </c>
      <c r="P3884" t="e">
        <f t="shared" si="241"/>
        <v>#DIV/0!</v>
      </c>
      <c r="Q3884" s="7" t="s">
        <v>8317</v>
      </c>
      <c r="R3884" s="7" t="s">
        <v>8359</v>
      </c>
      <c r="S3884" s="13">
        <f t="shared" si="243"/>
        <v>42373.77511574074</v>
      </c>
      <c r="T3884" s="13">
        <f t="shared" si="242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6">
        <f t="shared" si="240"/>
        <v>0</v>
      </c>
      <c r="P3885" t="e">
        <f t="shared" si="241"/>
        <v>#DIV/0!</v>
      </c>
      <c r="Q3885" s="7" t="s">
        <v>8317</v>
      </c>
      <c r="R3885" s="7" t="s">
        <v>8359</v>
      </c>
      <c r="S3885" s="13">
        <f t="shared" si="243"/>
        <v>41854.394317129627</v>
      </c>
      <c r="T3885" s="13">
        <f t="shared" si="242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6">
        <f t="shared" si="240"/>
        <v>0</v>
      </c>
      <c r="P3886" t="e">
        <f t="shared" si="241"/>
        <v>#DIV/0!</v>
      </c>
      <c r="Q3886" s="7" t="s">
        <v>8317</v>
      </c>
      <c r="R3886" s="7" t="s">
        <v>8359</v>
      </c>
      <c r="S3886" s="13">
        <f t="shared" si="243"/>
        <v>42065.583240740736</v>
      </c>
      <c r="T3886" s="13">
        <f t="shared" si="242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6">
        <f t="shared" si="240"/>
        <v>0</v>
      </c>
      <c r="P3887" t="e">
        <f t="shared" si="241"/>
        <v>#DIV/0!</v>
      </c>
      <c r="Q3887" s="7" t="s">
        <v>8317</v>
      </c>
      <c r="R3887" s="7" t="s">
        <v>8359</v>
      </c>
      <c r="S3887" s="13">
        <f t="shared" si="243"/>
        <v>42469.742951388886</v>
      </c>
      <c r="T3887" s="13">
        <f t="shared" si="242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6">
        <f t="shared" si="240"/>
        <v>0</v>
      </c>
      <c r="P3888" t="e">
        <f t="shared" si="241"/>
        <v>#DIV/0!</v>
      </c>
      <c r="Q3888" s="7" t="s">
        <v>8317</v>
      </c>
      <c r="R3888" s="7" t="s">
        <v>8359</v>
      </c>
      <c r="S3888" s="13">
        <f t="shared" si="243"/>
        <v>41954.019699074073</v>
      </c>
      <c r="T3888" s="13">
        <f t="shared" si="242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6">
        <f t="shared" si="240"/>
        <v>1.7500000000000002E-2</v>
      </c>
      <c r="P3889">
        <f t="shared" si="241"/>
        <v>17.5</v>
      </c>
      <c r="Q3889" s="7" t="s">
        <v>8317</v>
      </c>
      <c r="R3889" s="7" t="s">
        <v>8359</v>
      </c>
      <c r="S3889" s="13">
        <f t="shared" si="243"/>
        <v>42079.649641203701</v>
      </c>
      <c r="T3889" s="13">
        <f t="shared" si="242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6">
        <f t="shared" si="240"/>
        <v>0.27100000000000002</v>
      </c>
      <c r="P3890">
        <f t="shared" si="241"/>
        <v>38.714285714285715</v>
      </c>
      <c r="Q3890" s="7" t="s">
        <v>8317</v>
      </c>
      <c r="R3890" s="7" t="s">
        <v>8318</v>
      </c>
      <c r="S3890" s="13">
        <f t="shared" si="243"/>
        <v>42762.337476851848</v>
      </c>
      <c r="T3890" s="13">
        <f t="shared" si="242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6">
        <f t="shared" si="240"/>
        <v>1.4749999999999999E-2</v>
      </c>
      <c r="P3891">
        <f t="shared" si="241"/>
        <v>13.111111111111111</v>
      </c>
      <c r="Q3891" s="7" t="s">
        <v>8317</v>
      </c>
      <c r="R3891" s="7" t="s">
        <v>8318</v>
      </c>
      <c r="S3891" s="13">
        <f t="shared" si="243"/>
        <v>41976.796643518515</v>
      </c>
      <c r="T3891" s="13">
        <f t="shared" si="242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6">
        <f t="shared" si="240"/>
        <v>0.16826666666666668</v>
      </c>
      <c r="P3892">
        <f t="shared" si="241"/>
        <v>315.5</v>
      </c>
      <c r="Q3892" s="7" t="s">
        <v>8317</v>
      </c>
      <c r="R3892" s="7" t="s">
        <v>8318</v>
      </c>
      <c r="S3892" s="13">
        <f t="shared" si="243"/>
        <v>42171.55027777778</v>
      </c>
      <c r="T3892" s="13">
        <f t="shared" si="242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6">
        <f t="shared" si="240"/>
        <v>0.32500000000000001</v>
      </c>
      <c r="P3893">
        <f t="shared" si="241"/>
        <v>37.142857142857146</v>
      </c>
      <c r="Q3893" s="7" t="s">
        <v>8317</v>
      </c>
      <c r="R3893" s="7" t="s">
        <v>8318</v>
      </c>
      <c r="S3893" s="13">
        <f t="shared" si="243"/>
        <v>42055.924120370364</v>
      </c>
      <c r="T3893" s="13">
        <f t="shared" si="242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6">
        <f t="shared" si="240"/>
        <v>0</v>
      </c>
      <c r="P3894" t="e">
        <f t="shared" si="241"/>
        <v>#DIV/0!</v>
      </c>
      <c r="Q3894" s="7" t="s">
        <v>8317</v>
      </c>
      <c r="R3894" s="7" t="s">
        <v>8318</v>
      </c>
      <c r="S3894" s="13">
        <f t="shared" si="243"/>
        <v>41867.443946759253</v>
      </c>
      <c r="T3894" s="13">
        <f t="shared" si="242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6">
        <f t="shared" si="240"/>
        <v>0.2155</v>
      </c>
      <c r="P3895">
        <f t="shared" si="241"/>
        <v>128.27380952380952</v>
      </c>
      <c r="Q3895" s="7" t="s">
        <v>8317</v>
      </c>
      <c r="R3895" s="7" t="s">
        <v>8318</v>
      </c>
      <c r="S3895" s="13">
        <f t="shared" si="243"/>
        <v>41779.449537037035</v>
      </c>
      <c r="T3895" s="13">
        <f t="shared" si="242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6">
        <f t="shared" si="240"/>
        <v>3.4666666666666665E-2</v>
      </c>
      <c r="P3896">
        <f t="shared" si="241"/>
        <v>47.272727272727273</v>
      </c>
      <c r="Q3896" s="7" t="s">
        <v>8317</v>
      </c>
      <c r="R3896" s="7" t="s">
        <v>8318</v>
      </c>
      <c r="S3896" s="13">
        <f t="shared" si="243"/>
        <v>42679.750138888885</v>
      </c>
      <c r="T3896" s="13">
        <f t="shared" si="242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6">
        <f t="shared" si="240"/>
        <v>0.05</v>
      </c>
      <c r="P3897">
        <f t="shared" si="241"/>
        <v>50</v>
      </c>
      <c r="Q3897" s="7" t="s">
        <v>8317</v>
      </c>
      <c r="R3897" s="7" t="s">
        <v>8318</v>
      </c>
      <c r="S3897" s="13">
        <f t="shared" si="243"/>
        <v>42032.041875000003</v>
      </c>
      <c r="T3897" s="13">
        <f t="shared" si="242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6">
        <f t="shared" si="240"/>
        <v>0.10625</v>
      </c>
      <c r="P3898">
        <f t="shared" si="241"/>
        <v>42.5</v>
      </c>
      <c r="Q3898" s="7" t="s">
        <v>8317</v>
      </c>
      <c r="R3898" s="7" t="s">
        <v>8318</v>
      </c>
      <c r="S3898" s="13">
        <f t="shared" si="243"/>
        <v>41792.983541666668</v>
      </c>
      <c r="T3898" s="13">
        <f t="shared" si="242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6">
        <f t="shared" si="240"/>
        <v>0.17599999999999999</v>
      </c>
      <c r="P3899">
        <f t="shared" si="241"/>
        <v>44</v>
      </c>
      <c r="Q3899" s="7" t="s">
        <v>8317</v>
      </c>
      <c r="R3899" s="7" t="s">
        <v>8318</v>
      </c>
      <c r="S3899" s="13">
        <f t="shared" si="243"/>
        <v>41982.665312499994</v>
      </c>
      <c r="T3899" s="13">
        <f t="shared" si="242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6">
        <f t="shared" si="240"/>
        <v>0.3256</v>
      </c>
      <c r="P3900">
        <f t="shared" si="241"/>
        <v>50.875</v>
      </c>
      <c r="Q3900" s="7" t="s">
        <v>8317</v>
      </c>
      <c r="R3900" s="7" t="s">
        <v>8318</v>
      </c>
      <c r="S3900" s="13">
        <f t="shared" si="243"/>
        <v>42193.273958333331</v>
      </c>
      <c r="T3900" s="13">
        <f t="shared" si="242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6">
        <f t="shared" si="240"/>
        <v>1.2500000000000001E-2</v>
      </c>
      <c r="P3901">
        <f t="shared" si="241"/>
        <v>62.5</v>
      </c>
      <c r="Q3901" s="7" t="s">
        <v>8317</v>
      </c>
      <c r="R3901" s="7" t="s">
        <v>8318</v>
      </c>
      <c r="S3901" s="13">
        <f t="shared" si="243"/>
        <v>41843.566678240742</v>
      </c>
      <c r="T3901" s="13">
        <f t="shared" si="242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6">
        <f t="shared" si="240"/>
        <v>5.3999999999999999E-2</v>
      </c>
      <c r="P3902">
        <f t="shared" si="241"/>
        <v>27</v>
      </c>
      <c r="Q3902" s="7" t="s">
        <v>8317</v>
      </c>
      <c r="R3902" s="7" t="s">
        <v>8318</v>
      </c>
      <c r="S3902" s="13">
        <f t="shared" si="243"/>
        <v>42135.884155092594</v>
      </c>
      <c r="T3902" s="13">
        <f t="shared" si="242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6">
        <f t="shared" si="240"/>
        <v>8.3333333333333332E-3</v>
      </c>
      <c r="P3903">
        <f t="shared" si="241"/>
        <v>25</v>
      </c>
      <c r="Q3903" s="7" t="s">
        <v>8317</v>
      </c>
      <c r="R3903" s="7" t="s">
        <v>8318</v>
      </c>
      <c r="S3903" s="13">
        <f t="shared" si="243"/>
        <v>42317.618043981478</v>
      </c>
      <c r="T3903" s="13">
        <f t="shared" si="242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6">
        <f t="shared" si="240"/>
        <v>0.48833333333333334</v>
      </c>
      <c r="P3904">
        <f t="shared" si="241"/>
        <v>47.258064516129032</v>
      </c>
      <c r="Q3904" s="7" t="s">
        <v>8317</v>
      </c>
      <c r="R3904" s="7" t="s">
        <v>8318</v>
      </c>
      <c r="S3904" s="13">
        <f t="shared" si="243"/>
        <v>42663.259745370371</v>
      </c>
      <c r="T3904" s="13">
        <f t="shared" si="242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6">
        <f t="shared" si="240"/>
        <v>0</v>
      </c>
      <c r="P3905" t="e">
        <f t="shared" si="241"/>
        <v>#DIV/0!</v>
      </c>
      <c r="Q3905" s="7" t="s">
        <v>8317</v>
      </c>
      <c r="R3905" s="7" t="s">
        <v>8318</v>
      </c>
      <c r="S3905" s="13">
        <f t="shared" si="243"/>
        <v>42185.802835648145</v>
      </c>
      <c r="T3905" s="13">
        <f t="shared" si="242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6">
        <f t="shared" ref="O3906:O3969" si="244">E3906/D3906</f>
        <v>2.9999999999999997E-4</v>
      </c>
      <c r="P3906">
        <f t="shared" ref="P3906:P3969" si="245">E3906/L3906</f>
        <v>1.5</v>
      </c>
      <c r="Q3906" s="7" t="s">
        <v>8317</v>
      </c>
      <c r="R3906" s="7" t="s">
        <v>8318</v>
      </c>
      <c r="S3906" s="13">
        <f t="shared" si="243"/>
        <v>42095.020833333336</v>
      </c>
      <c r="T3906" s="13">
        <f t="shared" ref="T3906:T3969" si="246">(I3906/86400)+25569+(-5/24)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6">
        <f t="shared" si="244"/>
        <v>0.11533333333333333</v>
      </c>
      <c r="P3907">
        <f t="shared" si="245"/>
        <v>24.714285714285715</v>
      </c>
      <c r="Q3907" s="7" t="s">
        <v>8317</v>
      </c>
      <c r="R3907" s="7" t="s">
        <v>8318</v>
      </c>
      <c r="S3907" s="13">
        <f t="shared" ref="S3907:S3970" si="247">(J3907/86400)+25569+(-5/24)</f>
        <v>42124.415543981479</v>
      </c>
      <c r="T3907" s="13">
        <f t="shared" si="246"/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6">
        <f t="shared" si="244"/>
        <v>0.67333333333333334</v>
      </c>
      <c r="P3908">
        <f t="shared" si="245"/>
        <v>63.125</v>
      </c>
      <c r="Q3908" s="7" t="s">
        <v>8317</v>
      </c>
      <c r="R3908" s="7" t="s">
        <v>8318</v>
      </c>
      <c r="S3908" s="13">
        <f t="shared" si="247"/>
        <v>42143.709409722222</v>
      </c>
      <c r="T3908" s="13">
        <f t="shared" si="246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6">
        <f t="shared" si="244"/>
        <v>0.153</v>
      </c>
      <c r="P3909">
        <f t="shared" si="245"/>
        <v>38.25</v>
      </c>
      <c r="Q3909" s="7" t="s">
        <v>8317</v>
      </c>
      <c r="R3909" s="7" t="s">
        <v>8318</v>
      </c>
      <c r="S3909" s="13">
        <f t="shared" si="247"/>
        <v>41906.611180555556</v>
      </c>
      <c r="T3909" s="13">
        <f t="shared" si="246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6">
        <f t="shared" si="244"/>
        <v>8.666666666666667E-2</v>
      </c>
      <c r="P3910">
        <f t="shared" si="245"/>
        <v>16.25</v>
      </c>
      <c r="Q3910" s="7" t="s">
        <v>8317</v>
      </c>
      <c r="R3910" s="7" t="s">
        <v>8318</v>
      </c>
      <c r="S3910" s="13">
        <f t="shared" si="247"/>
        <v>41833.927037037036</v>
      </c>
      <c r="T3910" s="13">
        <f t="shared" si="246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6">
        <f t="shared" si="244"/>
        <v>2.2499999999999998E-3</v>
      </c>
      <c r="P3911">
        <f t="shared" si="245"/>
        <v>33.75</v>
      </c>
      <c r="Q3911" s="7" t="s">
        <v>8317</v>
      </c>
      <c r="R3911" s="7" t="s">
        <v>8318</v>
      </c>
      <c r="S3911" s="13">
        <f t="shared" si="247"/>
        <v>41863.150949074072</v>
      </c>
      <c r="T3911" s="13">
        <f t="shared" si="246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6">
        <f t="shared" si="244"/>
        <v>3.0833333333333334E-2</v>
      </c>
      <c r="P3912">
        <f t="shared" si="245"/>
        <v>61.666666666666664</v>
      </c>
      <c r="Q3912" s="7" t="s">
        <v>8317</v>
      </c>
      <c r="R3912" s="7" t="s">
        <v>8318</v>
      </c>
      <c r="S3912" s="13">
        <f t="shared" si="247"/>
        <v>42224.548576388886</v>
      </c>
      <c r="T3912" s="13">
        <f t="shared" si="246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6">
        <f t="shared" si="244"/>
        <v>0.37412499999999999</v>
      </c>
      <c r="P3913">
        <f t="shared" si="245"/>
        <v>83.138888888888886</v>
      </c>
      <c r="Q3913" s="7" t="s">
        <v>8317</v>
      </c>
      <c r="R3913" s="7" t="s">
        <v>8318</v>
      </c>
      <c r="S3913" s="13">
        <f t="shared" si="247"/>
        <v>41939.603900462964</v>
      </c>
      <c r="T3913" s="13">
        <f t="shared" si="246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6">
        <f t="shared" si="244"/>
        <v>6.666666666666667E-5</v>
      </c>
      <c r="P3914">
        <f t="shared" si="245"/>
        <v>1</v>
      </c>
      <c r="Q3914" s="7" t="s">
        <v>8317</v>
      </c>
      <c r="R3914" s="7" t="s">
        <v>8318</v>
      </c>
      <c r="S3914" s="13">
        <f t="shared" si="247"/>
        <v>42059.061689814807</v>
      </c>
      <c r="T3914" s="13">
        <f t="shared" si="246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6">
        <f t="shared" si="244"/>
        <v>0.1</v>
      </c>
      <c r="P3915">
        <f t="shared" si="245"/>
        <v>142.85714285714286</v>
      </c>
      <c r="Q3915" s="7" t="s">
        <v>8317</v>
      </c>
      <c r="R3915" s="7" t="s">
        <v>8318</v>
      </c>
      <c r="S3915" s="13">
        <f t="shared" si="247"/>
        <v>42308.002881944441</v>
      </c>
      <c r="T3915" s="13">
        <f t="shared" si="246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6">
        <f t="shared" si="244"/>
        <v>0.36359999999999998</v>
      </c>
      <c r="P3916">
        <f t="shared" si="245"/>
        <v>33.666666666666664</v>
      </c>
      <c r="Q3916" s="7" t="s">
        <v>8317</v>
      </c>
      <c r="R3916" s="7" t="s">
        <v>8318</v>
      </c>
      <c r="S3916" s="13">
        <f t="shared" si="247"/>
        <v>42114.610601851855</v>
      </c>
      <c r="T3916" s="13">
        <f t="shared" si="246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6">
        <f t="shared" si="244"/>
        <v>3.3333333333333335E-3</v>
      </c>
      <c r="P3917">
        <f t="shared" si="245"/>
        <v>5</v>
      </c>
      <c r="Q3917" s="7" t="s">
        <v>8317</v>
      </c>
      <c r="R3917" s="7" t="s">
        <v>8318</v>
      </c>
      <c r="S3917" s="13">
        <f t="shared" si="247"/>
        <v>42492.776724537034</v>
      </c>
      <c r="T3917" s="13">
        <f t="shared" si="246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6">
        <f t="shared" si="244"/>
        <v>0</v>
      </c>
      <c r="P3918" t="e">
        <f t="shared" si="245"/>
        <v>#DIV/0!</v>
      </c>
      <c r="Q3918" s="7" t="s">
        <v>8317</v>
      </c>
      <c r="R3918" s="7" t="s">
        <v>8318</v>
      </c>
      <c r="S3918" s="13">
        <f t="shared" si="247"/>
        <v>42494.263333333329</v>
      </c>
      <c r="T3918" s="13">
        <f t="shared" si="246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6">
        <f t="shared" si="244"/>
        <v>2.8571428571428571E-3</v>
      </c>
      <c r="P3919">
        <f t="shared" si="245"/>
        <v>10</v>
      </c>
      <c r="Q3919" s="7" t="s">
        <v>8317</v>
      </c>
      <c r="R3919" s="7" t="s">
        <v>8318</v>
      </c>
      <c r="S3919" s="13">
        <f t="shared" si="247"/>
        <v>41863.318993055553</v>
      </c>
      <c r="T3919" s="13">
        <f t="shared" si="246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6">
        <f t="shared" si="244"/>
        <v>2E-3</v>
      </c>
      <c r="P3920">
        <f t="shared" si="245"/>
        <v>40</v>
      </c>
      <c r="Q3920" s="7" t="s">
        <v>8317</v>
      </c>
      <c r="R3920" s="7" t="s">
        <v>8318</v>
      </c>
      <c r="S3920" s="13">
        <f t="shared" si="247"/>
        <v>41843.456284722219</v>
      </c>
      <c r="T3920" s="13">
        <f t="shared" si="246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6">
        <f t="shared" si="244"/>
        <v>1.7999999999999999E-2</v>
      </c>
      <c r="P3921">
        <f t="shared" si="245"/>
        <v>30</v>
      </c>
      <c r="Q3921" s="7" t="s">
        <v>8317</v>
      </c>
      <c r="R3921" s="7" t="s">
        <v>8318</v>
      </c>
      <c r="S3921" s="13">
        <f t="shared" si="247"/>
        <v>42358.476539351854</v>
      </c>
      <c r="T3921" s="13">
        <f t="shared" si="246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6">
        <f t="shared" si="244"/>
        <v>5.3999999999999999E-2</v>
      </c>
      <c r="P3922">
        <f t="shared" si="245"/>
        <v>45</v>
      </c>
      <c r="Q3922" s="7" t="s">
        <v>8317</v>
      </c>
      <c r="R3922" s="7" t="s">
        <v>8318</v>
      </c>
      <c r="S3922" s="13">
        <f t="shared" si="247"/>
        <v>42657.178935185184</v>
      </c>
      <c r="T3922" s="13">
        <f t="shared" si="246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6">
        <f t="shared" si="244"/>
        <v>0</v>
      </c>
      <c r="P3923" t="e">
        <f t="shared" si="245"/>
        <v>#DIV/0!</v>
      </c>
      <c r="Q3923" s="7" t="s">
        <v>8317</v>
      </c>
      <c r="R3923" s="7" t="s">
        <v>8318</v>
      </c>
      <c r="S3923" s="13">
        <f t="shared" si="247"/>
        <v>41926.333969907406</v>
      </c>
      <c r="T3923" s="13">
        <f t="shared" si="246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6">
        <f t="shared" si="244"/>
        <v>8.1333333333333327E-2</v>
      </c>
      <c r="P3924">
        <f t="shared" si="245"/>
        <v>10.166666666666666</v>
      </c>
      <c r="Q3924" s="7" t="s">
        <v>8317</v>
      </c>
      <c r="R3924" s="7" t="s">
        <v>8318</v>
      </c>
      <c r="S3924" s="13">
        <f t="shared" si="247"/>
        <v>42020.560300925928</v>
      </c>
      <c r="T3924" s="13">
        <f t="shared" si="246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6">
        <f t="shared" si="244"/>
        <v>0.12034782608695652</v>
      </c>
      <c r="P3925">
        <f t="shared" si="245"/>
        <v>81.411764705882348</v>
      </c>
      <c r="Q3925" s="7" t="s">
        <v>8317</v>
      </c>
      <c r="R3925" s="7" t="s">
        <v>8318</v>
      </c>
      <c r="S3925" s="13">
        <f t="shared" si="247"/>
        <v>42075.771655092591</v>
      </c>
      <c r="T3925" s="13">
        <f t="shared" si="246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6">
        <f t="shared" si="244"/>
        <v>0.15266666666666667</v>
      </c>
      <c r="P3926">
        <f t="shared" si="245"/>
        <v>57.25</v>
      </c>
      <c r="Q3926" s="7" t="s">
        <v>8317</v>
      </c>
      <c r="R3926" s="7" t="s">
        <v>8318</v>
      </c>
      <c r="S3926" s="13">
        <f t="shared" si="247"/>
        <v>41786.751412037032</v>
      </c>
      <c r="T3926" s="13">
        <f t="shared" si="246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6">
        <f t="shared" si="244"/>
        <v>0.1</v>
      </c>
      <c r="P3927">
        <f t="shared" si="245"/>
        <v>5</v>
      </c>
      <c r="Q3927" s="7" t="s">
        <v>8317</v>
      </c>
      <c r="R3927" s="7" t="s">
        <v>8318</v>
      </c>
      <c r="S3927" s="13">
        <f t="shared" si="247"/>
        <v>41820.662488425922</v>
      </c>
      <c r="T3927" s="13">
        <f t="shared" si="246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6">
        <f t="shared" si="244"/>
        <v>3.0000000000000001E-3</v>
      </c>
      <c r="P3928">
        <f t="shared" si="245"/>
        <v>15</v>
      </c>
      <c r="Q3928" s="7" t="s">
        <v>8317</v>
      </c>
      <c r="R3928" s="7" t="s">
        <v>8318</v>
      </c>
      <c r="S3928" s="13">
        <f t="shared" si="247"/>
        <v>41969.876712962963</v>
      </c>
      <c r="T3928" s="13">
        <f t="shared" si="246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6">
        <f t="shared" si="244"/>
        <v>0.01</v>
      </c>
      <c r="P3929">
        <f t="shared" si="245"/>
        <v>12.5</v>
      </c>
      <c r="Q3929" s="7" t="s">
        <v>8317</v>
      </c>
      <c r="R3929" s="7" t="s">
        <v>8318</v>
      </c>
      <c r="S3929" s="13">
        <f t="shared" si="247"/>
        <v>41830.059074074074</v>
      </c>
      <c r="T3929" s="13">
        <f t="shared" si="246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6">
        <f t="shared" si="244"/>
        <v>0.13020000000000001</v>
      </c>
      <c r="P3930">
        <f t="shared" si="245"/>
        <v>93</v>
      </c>
      <c r="Q3930" s="7" t="s">
        <v>8317</v>
      </c>
      <c r="R3930" s="7" t="s">
        <v>8318</v>
      </c>
      <c r="S3930" s="13">
        <f t="shared" si="247"/>
        <v>42265.474849537037</v>
      </c>
      <c r="T3930" s="13">
        <f t="shared" si="246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6">
        <f t="shared" si="244"/>
        <v>2.265E-2</v>
      </c>
      <c r="P3931">
        <f t="shared" si="245"/>
        <v>32.357142857142854</v>
      </c>
      <c r="Q3931" s="7" t="s">
        <v>8317</v>
      </c>
      <c r="R3931" s="7" t="s">
        <v>8318</v>
      </c>
      <c r="S3931" s="13">
        <f t="shared" si="247"/>
        <v>42601.618807870364</v>
      </c>
      <c r="T3931" s="13">
        <f t="shared" si="246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6">
        <f t="shared" si="244"/>
        <v>0</v>
      </c>
      <c r="P3932" t="e">
        <f t="shared" si="245"/>
        <v>#DIV/0!</v>
      </c>
      <c r="Q3932" s="7" t="s">
        <v>8317</v>
      </c>
      <c r="R3932" s="7" t="s">
        <v>8318</v>
      </c>
      <c r="S3932" s="13">
        <f t="shared" si="247"/>
        <v>42433.13041666666</v>
      </c>
      <c r="T3932" s="13">
        <f t="shared" si="246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6">
        <f t="shared" si="244"/>
        <v>0</v>
      </c>
      <c r="P3933" t="e">
        <f t="shared" si="245"/>
        <v>#DIV/0!</v>
      </c>
      <c r="Q3933" s="7" t="s">
        <v>8317</v>
      </c>
      <c r="R3933" s="7" t="s">
        <v>8318</v>
      </c>
      <c r="S3933" s="13">
        <f t="shared" si="247"/>
        <v>42227.943368055552</v>
      </c>
      <c r="T3933" s="13">
        <f t="shared" si="246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6">
        <f t="shared" si="244"/>
        <v>8.3333333333333331E-5</v>
      </c>
      <c r="P3934">
        <f t="shared" si="245"/>
        <v>1</v>
      </c>
      <c r="Q3934" s="7" t="s">
        <v>8317</v>
      </c>
      <c r="R3934" s="7" t="s">
        <v>8318</v>
      </c>
      <c r="S3934" s="13">
        <f t="shared" si="247"/>
        <v>42414.960231481477</v>
      </c>
      <c r="T3934" s="13">
        <f t="shared" si="246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6">
        <f t="shared" si="244"/>
        <v>0.15742857142857142</v>
      </c>
      <c r="P3935">
        <f t="shared" si="245"/>
        <v>91.833333333333329</v>
      </c>
      <c r="Q3935" s="7" t="s">
        <v>8317</v>
      </c>
      <c r="R3935" s="7" t="s">
        <v>8318</v>
      </c>
      <c r="S3935" s="13">
        <f t="shared" si="247"/>
        <v>42538.759976851848</v>
      </c>
      <c r="T3935" s="13">
        <f t="shared" si="246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6">
        <f t="shared" si="244"/>
        <v>0.11</v>
      </c>
      <c r="P3936">
        <f t="shared" si="245"/>
        <v>45.833333333333336</v>
      </c>
      <c r="Q3936" s="7" t="s">
        <v>8317</v>
      </c>
      <c r="R3936" s="7" t="s">
        <v>8318</v>
      </c>
      <c r="S3936" s="13">
        <f t="shared" si="247"/>
        <v>42233.463414351849</v>
      </c>
      <c r="T3936" s="13">
        <f t="shared" si="246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6">
        <f t="shared" si="244"/>
        <v>0.43833333333333335</v>
      </c>
      <c r="P3937">
        <f t="shared" si="245"/>
        <v>57.173913043478258</v>
      </c>
      <c r="Q3937" s="7" t="s">
        <v>8317</v>
      </c>
      <c r="R3937" s="7" t="s">
        <v>8318</v>
      </c>
      <c r="S3937" s="13">
        <f t="shared" si="247"/>
        <v>42221.448449074072</v>
      </c>
      <c r="T3937" s="13">
        <f t="shared" si="246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6">
        <f t="shared" si="244"/>
        <v>0</v>
      </c>
      <c r="P3938" t="e">
        <f t="shared" si="245"/>
        <v>#DIV/0!</v>
      </c>
      <c r="Q3938" s="7" t="s">
        <v>8317</v>
      </c>
      <c r="R3938" s="7" t="s">
        <v>8318</v>
      </c>
      <c r="S3938" s="13">
        <f t="shared" si="247"/>
        <v>42675.054629629631</v>
      </c>
      <c r="T3938" s="13">
        <f t="shared" si="246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6">
        <f t="shared" si="244"/>
        <v>0.86135181975736563</v>
      </c>
      <c r="P3939">
        <f t="shared" si="245"/>
        <v>248.5</v>
      </c>
      <c r="Q3939" s="7" t="s">
        <v>8317</v>
      </c>
      <c r="R3939" s="7" t="s">
        <v>8318</v>
      </c>
      <c r="S3939" s="13">
        <f t="shared" si="247"/>
        <v>42534.423148148147</v>
      </c>
      <c r="T3939" s="13">
        <f t="shared" si="246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6">
        <f t="shared" si="244"/>
        <v>0.12196620583717357</v>
      </c>
      <c r="P3940">
        <f t="shared" si="245"/>
        <v>79.400000000000006</v>
      </c>
      <c r="Q3940" s="7" t="s">
        <v>8317</v>
      </c>
      <c r="R3940" s="7" t="s">
        <v>8318</v>
      </c>
      <c r="S3940" s="13">
        <f t="shared" si="247"/>
        <v>42151.697384259256</v>
      </c>
      <c r="T3940" s="13">
        <f t="shared" si="246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6">
        <f t="shared" si="244"/>
        <v>1E-3</v>
      </c>
      <c r="P3941">
        <f t="shared" si="245"/>
        <v>5</v>
      </c>
      <c r="Q3941" s="7" t="s">
        <v>8317</v>
      </c>
      <c r="R3941" s="7" t="s">
        <v>8318</v>
      </c>
      <c r="S3941" s="13">
        <f t="shared" si="247"/>
        <v>41915.191886574074</v>
      </c>
      <c r="T3941" s="13">
        <f t="shared" si="246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6">
        <f t="shared" si="244"/>
        <v>2.2000000000000001E-3</v>
      </c>
      <c r="P3942">
        <f t="shared" si="245"/>
        <v>5.5</v>
      </c>
      <c r="Q3942" s="7" t="s">
        <v>8317</v>
      </c>
      <c r="R3942" s="7" t="s">
        <v>8318</v>
      </c>
      <c r="S3942" s="13">
        <f t="shared" si="247"/>
        <v>41961.284155092588</v>
      </c>
      <c r="T3942" s="13">
        <f t="shared" si="246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6">
        <f t="shared" si="244"/>
        <v>9.0909090909090905E-3</v>
      </c>
      <c r="P3943">
        <f t="shared" si="245"/>
        <v>25</v>
      </c>
      <c r="Q3943" s="7" t="s">
        <v>8317</v>
      </c>
      <c r="R3943" s="7" t="s">
        <v>8318</v>
      </c>
      <c r="S3943" s="13">
        <f t="shared" si="247"/>
        <v>41940.378900462958</v>
      </c>
      <c r="T3943" s="13">
        <f t="shared" si="246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6">
        <f t="shared" si="244"/>
        <v>0</v>
      </c>
      <c r="P3944" t="e">
        <f t="shared" si="245"/>
        <v>#DIV/0!</v>
      </c>
      <c r="Q3944" s="7" t="s">
        <v>8317</v>
      </c>
      <c r="R3944" s="7" t="s">
        <v>8318</v>
      </c>
      <c r="S3944" s="13">
        <f t="shared" si="247"/>
        <v>42111.695763888885</v>
      </c>
      <c r="T3944" s="13">
        <f t="shared" si="246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6">
        <f t="shared" si="244"/>
        <v>0.35639999999999999</v>
      </c>
      <c r="P3945">
        <f t="shared" si="245"/>
        <v>137.07692307692307</v>
      </c>
      <c r="Q3945" s="7" t="s">
        <v>8317</v>
      </c>
      <c r="R3945" s="7" t="s">
        <v>8318</v>
      </c>
      <c r="S3945" s="13">
        <f t="shared" si="247"/>
        <v>42279.570231481477</v>
      </c>
      <c r="T3945" s="13">
        <f t="shared" si="246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6">
        <f t="shared" si="244"/>
        <v>0</v>
      </c>
      <c r="P3946" t="e">
        <f t="shared" si="245"/>
        <v>#DIV/0!</v>
      </c>
      <c r="Q3946" s="7" t="s">
        <v>8317</v>
      </c>
      <c r="R3946" s="7" t="s">
        <v>8318</v>
      </c>
      <c r="S3946" s="13">
        <f t="shared" si="247"/>
        <v>42213.454571759255</v>
      </c>
      <c r="T3946" s="13">
        <f t="shared" si="246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6">
        <f t="shared" si="244"/>
        <v>2.5000000000000001E-3</v>
      </c>
      <c r="P3947">
        <f t="shared" si="245"/>
        <v>5</v>
      </c>
      <c r="Q3947" s="7" t="s">
        <v>8317</v>
      </c>
      <c r="R3947" s="7" t="s">
        <v>8318</v>
      </c>
      <c r="S3947" s="13">
        <f t="shared" si="247"/>
        <v>42109.593379629623</v>
      </c>
      <c r="T3947" s="13">
        <f t="shared" si="246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6">
        <f t="shared" si="244"/>
        <v>3.2500000000000001E-2</v>
      </c>
      <c r="P3948">
        <f t="shared" si="245"/>
        <v>39</v>
      </c>
      <c r="Q3948" s="7" t="s">
        <v>8317</v>
      </c>
      <c r="R3948" s="7" t="s">
        <v>8318</v>
      </c>
      <c r="S3948" s="13">
        <f t="shared" si="247"/>
        <v>42031.625254629624</v>
      </c>
      <c r="T3948" s="13">
        <f t="shared" si="246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6">
        <f t="shared" si="244"/>
        <v>3.3666666666666664E-2</v>
      </c>
      <c r="P3949">
        <f t="shared" si="245"/>
        <v>50.5</v>
      </c>
      <c r="Q3949" s="7" t="s">
        <v>8317</v>
      </c>
      <c r="R3949" s="7" t="s">
        <v>8318</v>
      </c>
      <c r="S3949" s="13">
        <f t="shared" si="247"/>
        <v>42614.934537037036</v>
      </c>
      <c r="T3949" s="13">
        <f t="shared" si="246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6">
        <f t="shared" si="244"/>
        <v>0</v>
      </c>
      <c r="P3950" t="e">
        <f t="shared" si="245"/>
        <v>#DIV/0!</v>
      </c>
      <c r="Q3950" s="7" t="s">
        <v>8317</v>
      </c>
      <c r="R3950" s="7" t="s">
        <v>8318</v>
      </c>
      <c r="S3950" s="13">
        <f t="shared" si="247"/>
        <v>41829.117164351854</v>
      </c>
      <c r="T3950" s="13">
        <f t="shared" si="246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6">
        <f t="shared" si="244"/>
        <v>0.15770000000000001</v>
      </c>
      <c r="P3951">
        <f t="shared" si="245"/>
        <v>49.28125</v>
      </c>
      <c r="Q3951" s="7" t="s">
        <v>8317</v>
      </c>
      <c r="R3951" s="7" t="s">
        <v>8318</v>
      </c>
      <c r="S3951" s="13">
        <f t="shared" si="247"/>
        <v>42015.912280092591</v>
      </c>
      <c r="T3951" s="13">
        <f t="shared" si="246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6">
        <f t="shared" si="244"/>
        <v>6.2500000000000003E-3</v>
      </c>
      <c r="P3952">
        <f t="shared" si="245"/>
        <v>25</v>
      </c>
      <c r="Q3952" s="7" t="s">
        <v>8317</v>
      </c>
      <c r="R3952" s="7" t="s">
        <v>8318</v>
      </c>
      <c r="S3952" s="13">
        <f t="shared" si="247"/>
        <v>42439.493981481479</v>
      </c>
      <c r="T3952" s="13">
        <f t="shared" si="246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6">
        <f t="shared" si="244"/>
        <v>5.0000000000000004E-6</v>
      </c>
      <c r="P3953">
        <f t="shared" si="245"/>
        <v>1</v>
      </c>
      <c r="Q3953" s="7" t="s">
        <v>8317</v>
      </c>
      <c r="R3953" s="7" t="s">
        <v>8318</v>
      </c>
      <c r="S3953" s="13">
        <f t="shared" si="247"/>
        <v>42433.617384259262</v>
      </c>
      <c r="T3953" s="13">
        <f t="shared" si="246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6">
        <f t="shared" si="244"/>
        <v>9.6153846153846159E-4</v>
      </c>
      <c r="P3954">
        <f t="shared" si="245"/>
        <v>25</v>
      </c>
      <c r="Q3954" s="7" t="s">
        <v>8317</v>
      </c>
      <c r="R3954" s="7" t="s">
        <v>8318</v>
      </c>
      <c r="S3954" s="13">
        <f t="shared" si="247"/>
        <v>42243.582060185181</v>
      </c>
      <c r="T3954" s="13">
        <f t="shared" si="246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6">
        <f t="shared" si="244"/>
        <v>0</v>
      </c>
      <c r="P3955" t="e">
        <f t="shared" si="245"/>
        <v>#DIV/0!</v>
      </c>
      <c r="Q3955" s="7" t="s">
        <v>8317</v>
      </c>
      <c r="R3955" s="7" t="s">
        <v>8318</v>
      </c>
      <c r="S3955" s="13">
        <f t="shared" si="247"/>
        <v>42549.840115740742</v>
      </c>
      <c r="T3955" s="13">
        <f t="shared" si="246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6">
        <f t="shared" si="244"/>
        <v>0</v>
      </c>
      <c r="P3956" t="e">
        <f t="shared" si="245"/>
        <v>#DIV/0!</v>
      </c>
      <c r="Q3956" s="7" t="s">
        <v>8317</v>
      </c>
      <c r="R3956" s="7" t="s">
        <v>8318</v>
      </c>
      <c r="S3956" s="13">
        <f t="shared" si="247"/>
        <v>41774.442870370367</v>
      </c>
      <c r="T3956" s="13">
        <f t="shared" si="246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6">
        <f t="shared" si="244"/>
        <v>0.24285714285714285</v>
      </c>
      <c r="P3957">
        <f t="shared" si="245"/>
        <v>53.125</v>
      </c>
      <c r="Q3957" s="7" t="s">
        <v>8317</v>
      </c>
      <c r="R3957" s="7" t="s">
        <v>8318</v>
      </c>
      <c r="S3957" s="13">
        <f t="shared" si="247"/>
        <v>42306.640520833331</v>
      </c>
      <c r="T3957" s="13">
        <f t="shared" si="246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6">
        <f t="shared" si="244"/>
        <v>0</v>
      </c>
      <c r="P3958" t="e">
        <f t="shared" si="245"/>
        <v>#DIV/0!</v>
      </c>
      <c r="Q3958" s="7" t="s">
        <v>8317</v>
      </c>
      <c r="R3958" s="7" t="s">
        <v>8318</v>
      </c>
      <c r="S3958" s="13">
        <f t="shared" si="247"/>
        <v>42457.723692129628</v>
      </c>
      <c r="T3958" s="13">
        <f t="shared" si="246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6">
        <f t="shared" si="244"/>
        <v>2.5000000000000001E-4</v>
      </c>
      <c r="P3959">
        <f t="shared" si="245"/>
        <v>7</v>
      </c>
      <c r="Q3959" s="7" t="s">
        <v>8317</v>
      </c>
      <c r="R3959" s="7" t="s">
        <v>8318</v>
      </c>
      <c r="S3959" s="13">
        <f t="shared" si="247"/>
        <v>42513.76798611111</v>
      </c>
      <c r="T3959" s="13">
        <f t="shared" si="246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6">
        <f t="shared" si="244"/>
        <v>0.32050000000000001</v>
      </c>
      <c r="P3960">
        <f t="shared" si="245"/>
        <v>40.0625</v>
      </c>
      <c r="Q3960" s="7" t="s">
        <v>8317</v>
      </c>
      <c r="R3960" s="7" t="s">
        <v>8318</v>
      </c>
      <c r="S3960" s="13">
        <f t="shared" si="247"/>
        <v>41816.742037037031</v>
      </c>
      <c r="T3960" s="13">
        <f t="shared" si="246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6">
        <f t="shared" si="244"/>
        <v>0.24333333333333335</v>
      </c>
      <c r="P3961">
        <f t="shared" si="245"/>
        <v>24.333333333333332</v>
      </c>
      <c r="Q3961" s="7" t="s">
        <v>8317</v>
      </c>
      <c r="R3961" s="7" t="s">
        <v>8318</v>
      </c>
      <c r="S3961" s="13">
        <f t="shared" si="247"/>
        <v>41880.580509259256</v>
      </c>
      <c r="T3961" s="13">
        <f t="shared" si="246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6">
        <f t="shared" si="244"/>
        <v>1.4999999999999999E-2</v>
      </c>
      <c r="P3962">
        <f t="shared" si="245"/>
        <v>11.25</v>
      </c>
      <c r="Q3962" s="7" t="s">
        <v>8317</v>
      </c>
      <c r="R3962" s="7" t="s">
        <v>8318</v>
      </c>
      <c r="S3962" s="13">
        <f t="shared" si="247"/>
        <v>42342.63722222222</v>
      </c>
      <c r="T3962" s="13">
        <f t="shared" si="246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6">
        <f t="shared" si="244"/>
        <v>4.1999999999999997E-3</v>
      </c>
      <c r="P3963">
        <f t="shared" si="245"/>
        <v>10.5</v>
      </c>
      <c r="Q3963" s="7" t="s">
        <v>8317</v>
      </c>
      <c r="R3963" s="7" t="s">
        <v>8318</v>
      </c>
      <c r="S3963" s="13">
        <f t="shared" si="247"/>
        <v>41745.682986111111</v>
      </c>
      <c r="T3963" s="13">
        <f t="shared" si="246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6">
        <f t="shared" si="244"/>
        <v>3.214285714285714E-2</v>
      </c>
      <c r="P3964">
        <f t="shared" si="245"/>
        <v>15</v>
      </c>
      <c r="Q3964" s="7" t="s">
        <v>8317</v>
      </c>
      <c r="R3964" s="7" t="s">
        <v>8318</v>
      </c>
      <c r="S3964" s="13">
        <f t="shared" si="247"/>
        <v>42311.413124999999</v>
      </c>
      <c r="T3964" s="13">
        <f t="shared" si="246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6">
        <f t="shared" si="244"/>
        <v>0</v>
      </c>
      <c r="P3965" t="e">
        <f t="shared" si="245"/>
        <v>#DIV/0!</v>
      </c>
      <c r="Q3965" s="7" t="s">
        <v>8317</v>
      </c>
      <c r="R3965" s="7" t="s">
        <v>8318</v>
      </c>
      <c r="S3965" s="13">
        <f t="shared" si="247"/>
        <v>42295.945798611108</v>
      </c>
      <c r="T3965" s="13">
        <f t="shared" si="246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6">
        <f t="shared" si="244"/>
        <v>6.3E-2</v>
      </c>
      <c r="P3966">
        <f t="shared" si="245"/>
        <v>42</v>
      </c>
      <c r="Q3966" s="7" t="s">
        <v>8317</v>
      </c>
      <c r="R3966" s="7" t="s">
        <v>8318</v>
      </c>
      <c r="S3966" s="13">
        <f t="shared" si="247"/>
        <v>42053.513726851852</v>
      </c>
      <c r="T3966" s="13">
        <f t="shared" si="246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6">
        <f t="shared" si="244"/>
        <v>0.14249999999999999</v>
      </c>
      <c r="P3967">
        <f t="shared" si="245"/>
        <v>71.25</v>
      </c>
      <c r="Q3967" s="7" t="s">
        <v>8317</v>
      </c>
      <c r="R3967" s="7" t="s">
        <v>8318</v>
      </c>
      <c r="S3967" s="13">
        <f t="shared" si="247"/>
        <v>42414.027546296296</v>
      </c>
      <c r="T3967" s="13">
        <f t="shared" si="246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6">
        <f t="shared" si="244"/>
        <v>6.0000000000000001E-3</v>
      </c>
      <c r="P3968">
        <f t="shared" si="245"/>
        <v>22.5</v>
      </c>
      <c r="Q3968" s="7" t="s">
        <v>8317</v>
      </c>
      <c r="R3968" s="7" t="s">
        <v>8318</v>
      </c>
      <c r="S3968" s="13">
        <f t="shared" si="247"/>
        <v>41801.503217592588</v>
      </c>
      <c r="T3968" s="13">
        <f t="shared" si="246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6">
        <f t="shared" si="244"/>
        <v>0.2411764705882353</v>
      </c>
      <c r="P3969">
        <f t="shared" si="245"/>
        <v>41</v>
      </c>
      <c r="Q3969" s="7" t="s">
        <v>8317</v>
      </c>
      <c r="R3969" s="7" t="s">
        <v>8318</v>
      </c>
      <c r="S3969" s="13">
        <f t="shared" si="247"/>
        <v>42770.082256944443</v>
      </c>
      <c r="T3969" s="13">
        <f t="shared" si="246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6">
        <f t="shared" ref="O3970:O4033" si="248">E3970/D3970</f>
        <v>0.10539999999999999</v>
      </c>
      <c r="P3970">
        <f t="shared" ref="P3970:P4033" si="249">E3970/L3970</f>
        <v>47.909090909090907</v>
      </c>
      <c r="Q3970" s="7" t="s">
        <v>8317</v>
      </c>
      <c r="R3970" s="7" t="s">
        <v>8318</v>
      </c>
      <c r="S3970" s="13">
        <f t="shared" si="247"/>
        <v>42452.60732638889</v>
      </c>
      <c r="T3970" s="13">
        <f t="shared" ref="T3970:T4033" si="250">(I3970/86400)+25569+(-5/24)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6">
        <f t="shared" si="248"/>
        <v>7.4690265486725665E-2</v>
      </c>
      <c r="P3971">
        <f t="shared" si="249"/>
        <v>35.166666666666664</v>
      </c>
      <c r="Q3971" s="7" t="s">
        <v>8317</v>
      </c>
      <c r="R3971" s="7" t="s">
        <v>8318</v>
      </c>
      <c r="S3971" s="13">
        <f t="shared" ref="S3971:S4034" si="251">(J3971/86400)+25569+(-5/24)</f>
        <v>42601.646365740737</v>
      </c>
      <c r="T3971" s="13">
        <f t="shared" si="250"/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6">
        <f t="shared" si="248"/>
        <v>7.3333333333333334E-4</v>
      </c>
      <c r="P3972">
        <f t="shared" si="249"/>
        <v>5.5</v>
      </c>
      <c r="Q3972" s="7" t="s">
        <v>8317</v>
      </c>
      <c r="R3972" s="7" t="s">
        <v>8318</v>
      </c>
      <c r="S3972" s="13">
        <f t="shared" si="251"/>
        <v>42447.655219907407</v>
      </c>
      <c r="T3972" s="13">
        <f t="shared" si="250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6">
        <f t="shared" si="248"/>
        <v>9.7142857142857135E-3</v>
      </c>
      <c r="P3973">
        <f t="shared" si="249"/>
        <v>22.666666666666668</v>
      </c>
      <c r="Q3973" s="7" t="s">
        <v>8317</v>
      </c>
      <c r="R3973" s="7" t="s">
        <v>8318</v>
      </c>
      <c r="S3973" s="13">
        <f t="shared" si="251"/>
        <v>41811.327847222223</v>
      </c>
      <c r="T3973" s="13">
        <f t="shared" si="250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6">
        <f t="shared" si="248"/>
        <v>0.21099999999999999</v>
      </c>
      <c r="P3974">
        <f t="shared" si="249"/>
        <v>26.375</v>
      </c>
      <c r="Q3974" s="7" t="s">
        <v>8317</v>
      </c>
      <c r="R3974" s="7" t="s">
        <v>8318</v>
      </c>
      <c r="S3974" s="13">
        <f t="shared" si="251"/>
        <v>41980.859189814808</v>
      </c>
      <c r="T3974" s="13">
        <f t="shared" si="250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6">
        <f t="shared" si="248"/>
        <v>0.78100000000000003</v>
      </c>
      <c r="P3975">
        <f t="shared" si="249"/>
        <v>105.54054054054055</v>
      </c>
      <c r="Q3975" s="7" t="s">
        <v>8317</v>
      </c>
      <c r="R3975" s="7" t="s">
        <v>8318</v>
      </c>
      <c r="S3975" s="13">
        <f t="shared" si="251"/>
        <v>42469.475810185184</v>
      </c>
      <c r="T3975" s="13">
        <f t="shared" si="250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6">
        <f t="shared" si="248"/>
        <v>0.32</v>
      </c>
      <c r="P3976">
        <f t="shared" si="249"/>
        <v>29.09090909090909</v>
      </c>
      <c r="Q3976" s="7" t="s">
        <v>8317</v>
      </c>
      <c r="R3976" s="7" t="s">
        <v>8318</v>
      </c>
      <c r="S3976" s="13">
        <f t="shared" si="251"/>
        <v>42493.338518518511</v>
      </c>
      <c r="T3976" s="13">
        <f t="shared" si="250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6">
        <f t="shared" si="248"/>
        <v>0</v>
      </c>
      <c r="P3977" t="e">
        <f t="shared" si="249"/>
        <v>#DIV/0!</v>
      </c>
      <c r="Q3977" s="7" t="s">
        <v>8317</v>
      </c>
      <c r="R3977" s="7" t="s">
        <v>8318</v>
      </c>
      <c r="S3977" s="13">
        <f t="shared" si="251"/>
        <v>42534.658541666664</v>
      </c>
      <c r="T3977" s="13">
        <f t="shared" si="250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6">
        <f t="shared" si="248"/>
        <v>0.47692307692307695</v>
      </c>
      <c r="P3978">
        <f t="shared" si="249"/>
        <v>62</v>
      </c>
      <c r="Q3978" s="7" t="s">
        <v>8317</v>
      </c>
      <c r="R3978" s="7" t="s">
        <v>8318</v>
      </c>
      <c r="S3978" s="13">
        <f t="shared" si="251"/>
        <v>41830.650011574071</v>
      </c>
      <c r="T3978" s="13">
        <f t="shared" si="250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6">
        <f t="shared" si="248"/>
        <v>1.4500000000000001E-2</v>
      </c>
      <c r="P3979">
        <f t="shared" si="249"/>
        <v>217.5</v>
      </c>
      <c r="Q3979" s="7" t="s">
        <v>8317</v>
      </c>
      <c r="R3979" s="7" t="s">
        <v>8318</v>
      </c>
      <c r="S3979" s="13">
        <f t="shared" si="251"/>
        <v>42543.580231481479</v>
      </c>
      <c r="T3979" s="13">
        <f t="shared" si="250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6">
        <f t="shared" si="248"/>
        <v>0.107</v>
      </c>
      <c r="P3980">
        <f t="shared" si="249"/>
        <v>26.75</v>
      </c>
      <c r="Q3980" s="7" t="s">
        <v>8317</v>
      </c>
      <c r="R3980" s="7" t="s">
        <v>8318</v>
      </c>
      <c r="S3980" s="13">
        <f t="shared" si="251"/>
        <v>41975.434641203705</v>
      </c>
      <c r="T3980" s="13">
        <f t="shared" si="250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6">
        <f t="shared" si="248"/>
        <v>1.8333333333333333E-2</v>
      </c>
      <c r="P3981">
        <f t="shared" si="249"/>
        <v>18.333333333333332</v>
      </c>
      <c r="Q3981" s="7" t="s">
        <v>8317</v>
      </c>
      <c r="R3981" s="7" t="s">
        <v>8318</v>
      </c>
      <c r="S3981" s="13">
        <f t="shared" si="251"/>
        <v>42069.695104166669</v>
      </c>
      <c r="T3981" s="13">
        <f t="shared" si="250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6">
        <f t="shared" si="248"/>
        <v>0.18</v>
      </c>
      <c r="P3982">
        <f t="shared" si="249"/>
        <v>64.285714285714292</v>
      </c>
      <c r="Q3982" s="7" t="s">
        <v>8317</v>
      </c>
      <c r="R3982" s="7" t="s">
        <v>8318</v>
      </c>
      <c r="S3982" s="13">
        <f t="shared" si="251"/>
        <v>41795.390590277777</v>
      </c>
      <c r="T3982" s="13">
        <f t="shared" si="250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6">
        <f t="shared" si="248"/>
        <v>4.0833333333333333E-2</v>
      </c>
      <c r="P3983">
        <f t="shared" si="249"/>
        <v>175</v>
      </c>
      <c r="Q3983" s="7" t="s">
        <v>8317</v>
      </c>
      <c r="R3983" s="7" t="s">
        <v>8318</v>
      </c>
      <c r="S3983" s="13">
        <f t="shared" si="251"/>
        <v>42507.971631944441</v>
      </c>
      <c r="T3983" s="13">
        <f t="shared" si="250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6">
        <f t="shared" si="248"/>
        <v>0.2</v>
      </c>
      <c r="P3984">
        <f t="shared" si="249"/>
        <v>34</v>
      </c>
      <c r="Q3984" s="7" t="s">
        <v>8317</v>
      </c>
      <c r="R3984" s="7" t="s">
        <v>8318</v>
      </c>
      <c r="S3984" s="13">
        <f t="shared" si="251"/>
        <v>42132.601620370369</v>
      </c>
      <c r="T3984" s="13">
        <f t="shared" si="250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6">
        <f t="shared" si="248"/>
        <v>0.34802513464991025</v>
      </c>
      <c r="P3985">
        <f t="shared" si="249"/>
        <v>84.282608695652172</v>
      </c>
      <c r="Q3985" s="7" t="s">
        <v>8317</v>
      </c>
      <c r="R3985" s="7" t="s">
        <v>8318</v>
      </c>
      <c r="S3985" s="13">
        <f t="shared" si="251"/>
        <v>41747.661527777775</v>
      </c>
      <c r="T3985" s="13">
        <f t="shared" si="250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6">
        <f t="shared" si="248"/>
        <v>6.3333333333333339E-2</v>
      </c>
      <c r="P3986">
        <f t="shared" si="249"/>
        <v>9.5</v>
      </c>
      <c r="Q3986" s="7" t="s">
        <v>8317</v>
      </c>
      <c r="R3986" s="7" t="s">
        <v>8318</v>
      </c>
      <c r="S3986" s="13">
        <f t="shared" si="251"/>
        <v>41920.75513888889</v>
      </c>
      <c r="T3986" s="13">
        <f t="shared" si="250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6">
        <f t="shared" si="248"/>
        <v>0.32050000000000001</v>
      </c>
      <c r="P3987">
        <f t="shared" si="249"/>
        <v>33.736842105263158</v>
      </c>
      <c r="Q3987" s="7" t="s">
        <v>8317</v>
      </c>
      <c r="R3987" s="7" t="s">
        <v>8318</v>
      </c>
      <c r="S3987" s="13">
        <f t="shared" si="251"/>
        <v>42399.499074074069</v>
      </c>
      <c r="T3987" s="13">
        <f t="shared" si="250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6">
        <f t="shared" si="248"/>
        <v>9.7600000000000006E-2</v>
      </c>
      <c r="P3988">
        <f t="shared" si="249"/>
        <v>37.53846153846154</v>
      </c>
      <c r="Q3988" s="7" t="s">
        <v>8317</v>
      </c>
      <c r="R3988" s="7" t="s">
        <v>8318</v>
      </c>
      <c r="S3988" s="13">
        <f t="shared" si="251"/>
        <v>42467.340208333328</v>
      </c>
      <c r="T3988" s="13">
        <f t="shared" si="250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6">
        <f t="shared" si="248"/>
        <v>0.3775</v>
      </c>
      <c r="P3989">
        <f t="shared" si="249"/>
        <v>11.615384615384615</v>
      </c>
      <c r="Q3989" s="7" t="s">
        <v>8317</v>
      </c>
      <c r="R3989" s="7" t="s">
        <v>8318</v>
      </c>
      <c r="S3989" s="13">
        <f t="shared" si="251"/>
        <v>41765.716319444444</v>
      </c>
      <c r="T3989" s="13">
        <f t="shared" si="250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6">
        <f t="shared" si="248"/>
        <v>2.1333333333333333E-2</v>
      </c>
      <c r="P3990">
        <f t="shared" si="249"/>
        <v>8</v>
      </c>
      <c r="Q3990" s="7" t="s">
        <v>8317</v>
      </c>
      <c r="R3990" s="7" t="s">
        <v>8318</v>
      </c>
      <c r="S3990" s="13">
        <f t="shared" si="251"/>
        <v>42229.872835648144</v>
      </c>
      <c r="T3990" s="13">
        <f t="shared" si="250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6">
        <f t="shared" si="248"/>
        <v>0</v>
      </c>
      <c r="P3991" t="e">
        <f t="shared" si="249"/>
        <v>#DIV/0!</v>
      </c>
      <c r="Q3991" s="7" t="s">
        <v>8317</v>
      </c>
      <c r="R3991" s="7" t="s">
        <v>8318</v>
      </c>
      <c r="S3991" s="13">
        <f t="shared" si="251"/>
        <v>42286.541446759256</v>
      </c>
      <c r="T3991" s="13">
        <f t="shared" si="250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6">
        <f t="shared" si="248"/>
        <v>4.1818181818181817E-2</v>
      </c>
      <c r="P3992">
        <f t="shared" si="249"/>
        <v>23</v>
      </c>
      <c r="Q3992" s="7" t="s">
        <v>8317</v>
      </c>
      <c r="R3992" s="7" t="s">
        <v>8318</v>
      </c>
      <c r="S3992" s="13">
        <f t="shared" si="251"/>
        <v>42401.464039351849</v>
      </c>
      <c r="T3992" s="13">
        <f t="shared" si="250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6">
        <f t="shared" si="248"/>
        <v>0.2</v>
      </c>
      <c r="P3993">
        <f t="shared" si="249"/>
        <v>100</v>
      </c>
      <c r="Q3993" s="7" t="s">
        <v>8317</v>
      </c>
      <c r="R3993" s="7" t="s">
        <v>8318</v>
      </c>
      <c r="S3993" s="13">
        <f t="shared" si="251"/>
        <v>42125.436134259253</v>
      </c>
      <c r="T3993" s="13">
        <f t="shared" si="250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6">
        <f t="shared" si="248"/>
        <v>5.4100000000000002E-2</v>
      </c>
      <c r="P3994">
        <f t="shared" si="249"/>
        <v>60.111111111111114</v>
      </c>
      <c r="Q3994" s="7" t="s">
        <v>8317</v>
      </c>
      <c r="R3994" s="7" t="s">
        <v>8318</v>
      </c>
      <c r="S3994" s="13">
        <f t="shared" si="251"/>
        <v>42289.732164351844</v>
      </c>
      <c r="T3994" s="13">
        <f t="shared" si="250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6">
        <f t="shared" si="248"/>
        <v>6.0000000000000002E-5</v>
      </c>
      <c r="P3995">
        <f t="shared" si="249"/>
        <v>3</v>
      </c>
      <c r="Q3995" s="7" t="s">
        <v>8317</v>
      </c>
      <c r="R3995" s="7" t="s">
        <v>8318</v>
      </c>
      <c r="S3995" s="13">
        <f t="shared" si="251"/>
        <v>42107.656388888885</v>
      </c>
      <c r="T3995" s="13">
        <f t="shared" si="250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6">
        <f t="shared" si="248"/>
        <v>2.5000000000000001E-3</v>
      </c>
      <c r="P3996">
        <f t="shared" si="249"/>
        <v>5</v>
      </c>
      <c r="Q3996" s="7" t="s">
        <v>8317</v>
      </c>
      <c r="R3996" s="7" t="s">
        <v>8318</v>
      </c>
      <c r="S3996" s="13">
        <f t="shared" si="251"/>
        <v>41809.181597222218</v>
      </c>
      <c r="T3996" s="13">
        <f t="shared" si="250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6">
        <f t="shared" si="248"/>
        <v>0.35</v>
      </c>
      <c r="P3997">
        <f t="shared" si="249"/>
        <v>17.5</v>
      </c>
      <c r="Q3997" s="7" t="s">
        <v>8317</v>
      </c>
      <c r="R3997" s="7" t="s">
        <v>8318</v>
      </c>
      <c r="S3997" s="13">
        <f t="shared" si="251"/>
        <v>42019.475428240738</v>
      </c>
      <c r="T3997" s="13">
        <f t="shared" si="250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6">
        <f t="shared" si="248"/>
        <v>0.16566666666666666</v>
      </c>
      <c r="P3998">
        <f t="shared" si="249"/>
        <v>29.235294117647058</v>
      </c>
      <c r="Q3998" s="7" t="s">
        <v>8317</v>
      </c>
      <c r="R3998" s="7" t="s">
        <v>8318</v>
      </c>
      <c r="S3998" s="13">
        <f t="shared" si="251"/>
        <v>41950.058611111112</v>
      </c>
      <c r="T3998" s="13">
        <f t="shared" si="250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6">
        <f t="shared" si="248"/>
        <v>0</v>
      </c>
      <c r="P3999" t="e">
        <f t="shared" si="249"/>
        <v>#DIV/0!</v>
      </c>
      <c r="Q3999" s="7" t="s">
        <v>8317</v>
      </c>
      <c r="R3999" s="7" t="s">
        <v>8318</v>
      </c>
      <c r="S3999" s="13">
        <f t="shared" si="251"/>
        <v>42069.183113425919</v>
      </c>
      <c r="T3999" s="13">
        <f t="shared" si="250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6">
        <f t="shared" si="248"/>
        <v>0.57199999999999995</v>
      </c>
      <c r="P4000">
        <f t="shared" si="249"/>
        <v>59.583333333333336</v>
      </c>
      <c r="Q4000" s="7" t="s">
        <v>8317</v>
      </c>
      <c r="R4000" s="7" t="s">
        <v>8318</v>
      </c>
      <c r="S4000" s="13">
        <f t="shared" si="251"/>
        <v>42061.754930555551</v>
      </c>
      <c r="T4000" s="13">
        <f t="shared" si="250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6">
        <f t="shared" si="248"/>
        <v>0.16514285714285715</v>
      </c>
      <c r="P4001">
        <f t="shared" si="249"/>
        <v>82.571428571428569</v>
      </c>
      <c r="Q4001" s="7" t="s">
        <v>8317</v>
      </c>
      <c r="R4001" s="7" t="s">
        <v>8318</v>
      </c>
      <c r="S4001" s="13">
        <f t="shared" si="251"/>
        <v>41842.620347222219</v>
      </c>
      <c r="T4001" s="13">
        <f t="shared" si="250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6">
        <f t="shared" si="248"/>
        <v>1.25E-3</v>
      </c>
      <c r="P4002">
        <f t="shared" si="249"/>
        <v>10</v>
      </c>
      <c r="Q4002" s="7" t="s">
        <v>8317</v>
      </c>
      <c r="R4002" s="7" t="s">
        <v>8318</v>
      </c>
      <c r="S4002" s="13">
        <f t="shared" si="251"/>
        <v>42437.437013888884</v>
      </c>
      <c r="T4002" s="13">
        <f t="shared" si="250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6">
        <f t="shared" si="248"/>
        <v>0.3775</v>
      </c>
      <c r="P4003">
        <f t="shared" si="249"/>
        <v>32.357142857142854</v>
      </c>
      <c r="Q4003" s="7" t="s">
        <v>8317</v>
      </c>
      <c r="R4003" s="7" t="s">
        <v>8318</v>
      </c>
      <c r="S4003" s="13">
        <f t="shared" si="251"/>
        <v>42775.755879629629</v>
      </c>
      <c r="T4003" s="13">
        <f t="shared" si="250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6">
        <f t="shared" si="248"/>
        <v>1.84E-2</v>
      </c>
      <c r="P4004">
        <f t="shared" si="249"/>
        <v>5.75</v>
      </c>
      <c r="Q4004" s="7" t="s">
        <v>8317</v>
      </c>
      <c r="R4004" s="7" t="s">
        <v>8318</v>
      </c>
      <c r="S4004" s="13">
        <f t="shared" si="251"/>
        <v>41878.835196759253</v>
      </c>
      <c r="T4004" s="13">
        <f t="shared" si="250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6">
        <f t="shared" si="248"/>
        <v>0.10050000000000001</v>
      </c>
      <c r="P4005">
        <f t="shared" si="249"/>
        <v>100.5</v>
      </c>
      <c r="Q4005" s="7" t="s">
        <v>8317</v>
      </c>
      <c r="R4005" s="7" t="s">
        <v>8318</v>
      </c>
      <c r="S4005" s="13">
        <f t="shared" si="251"/>
        <v>42020.379016203697</v>
      </c>
      <c r="T4005" s="13">
        <f t="shared" si="250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6">
        <f t="shared" si="248"/>
        <v>2E-3</v>
      </c>
      <c r="P4006">
        <f t="shared" si="249"/>
        <v>1</v>
      </c>
      <c r="Q4006" s="7" t="s">
        <v>8317</v>
      </c>
      <c r="R4006" s="7" t="s">
        <v>8318</v>
      </c>
      <c r="S4006" s="13">
        <f t="shared" si="251"/>
        <v>41889.954363425924</v>
      </c>
      <c r="T4006" s="13">
        <f t="shared" si="250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6">
        <f t="shared" si="248"/>
        <v>1.3333333333333334E-2</v>
      </c>
      <c r="P4007">
        <f t="shared" si="249"/>
        <v>20</v>
      </c>
      <c r="Q4007" s="7" t="s">
        <v>8317</v>
      </c>
      <c r="R4007" s="7" t="s">
        <v>8318</v>
      </c>
      <c r="S4007" s="13">
        <f t="shared" si="251"/>
        <v>41872.599363425921</v>
      </c>
      <c r="T4007" s="13">
        <f t="shared" si="250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6">
        <f t="shared" si="248"/>
        <v>6.666666666666667E-5</v>
      </c>
      <c r="P4008">
        <f t="shared" si="249"/>
        <v>2</v>
      </c>
      <c r="Q4008" s="7" t="s">
        <v>8317</v>
      </c>
      <c r="R4008" s="7" t="s">
        <v>8318</v>
      </c>
      <c r="S4008" s="13">
        <f t="shared" si="251"/>
        <v>42391.564664351848</v>
      </c>
      <c r="T4008" s="13">
        <f t="shared" si="250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6">
        <f t="shared" si="248"/>
        <v>2.5000000000000001E-3</v>
      </c>
      <c r="P4009">
        <f t="shared" si="249"/>
        <v>5</v>
      </c>
      <c r="Q4009" s="7" t="s">
        <v>8317</v>
      </c>
      <c r="R4009" s="7" t="s">
        <v>8318</v>
      </c>
      <c r="S4009" s="13">
        <f t="shared" si="251"/>
        <v>41848.564594907402</v>
      </c>
      <c r="T4009" s="13">
        <f t="shared" si="250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6">
        <f t="shared" si="248"/>
        <v>0.06</v>
      </c>
      <c r="P4010">
        <f t="shared" si="249"/>
        <v>15</v>
      </c>
      <c r="Q4010" s="7" t="s">
        <v>8317</v>
      </c>
      <c r="R4010" s="7" t="s">
        <v>8318</v>
      </c>
      <c r="S4010" s="13">
        <f t="shared" si="251"/>
        <v>42177.755868055552</v>
      </c>
      <c r="T4010" s="13">
        <f t="shared" si="250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6">
        <f t="shared" si="248"/>
        <v>3.8860103626943004E-2</v>
      </c>
      <c r="P4011">
        <f t="shared" si="249"/>
        <v>25</v>
      </c>
      <c r="Q4011" s="7" t="s">
        <v>8317</v>
      </c>
      <c r="R4011" s="7" t="s">
        <v>8318</v>
      </c>
      <c r="S4011" s="13">
        <f t="shared" si="251"/>
        <v>41851.492592592593</v>
      </c>
      <c r="T4011" s="13">
        <f t="shared" si="250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6">
        <f t="shared" si="248"/>
        <v>0.24194444444444443</v>
      </c>
      <c r="P4012">
        <f t="shared" si="249"/>
        <v>45.842105263157897</v>
      </c>
      <c r="Q4012" s="7" t="s">
        <v>8317</v>
      </c>
      <c r="R4012" s="7" t="s">
        <v>8318</v>
      </c>
      <c r="S4012" s="13">
        <f t="shared" si="251"/>
        <v>41921.562106481477</v>
      </c>
      <c r="T4012" s="13">
        <f t="shared" si="250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6">
        <f t="shared" si="248"/>
        <v>7.5999999999999998E-2</v>
      </c>
      <c r="P4013">
        <f t="shared" si="249"/>
        <v>4.75</v>
      </c>
      <c r="Q4013" s="7" t="s">
        <v>8317</v>
      </c>
      <c r="R4013" s="7" t="s">
        <v>8318</v>
      </c>
      <c r="S4013" s="13">
        <f t="shared" si="251"/>
        <v>42002.336550925924</v>
      </c>
      <c r="T4013" s="13">
        <f t="shared" si="250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6">
        <f t="shared" si="248"/>
        <v>0</v>
      </c>
      <c r="P4014" t="e">
        <f t="shared" si="249"/>
        <v>#DIV/0!</v>
      </c>
      <c r="Q4014" s="7" t="s">
        <v>8317</v>
      </c>
      <c r="R4014" s="7" t="s">
        <v>8318</v>
      </c>
      <c r="S4014" s="13">
        <f t="shared" si="251"/>
        <v>42096.336215277777</v>
      </c>
      <c r="T4014" s="13">
        <f t="shared" si="250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6">
        <f t="shared" si="248"/>
        <v>1.2999999999999999E-2</v>
      </c>
      <c r="P4015">
        <f t="shared" si="249"/>
        <v>13</v>
      </c>
      <c r="Q4015" s="7" t="s">
        <v>8317</v>
      </c>
      <c r="R4015" s="7" t="s">
        <v>8318</v>
      </c>
      <c r="S4015" s="13">
        <f t="shared" si="251"/>
        <v>42021.092858796292</v>
      </c>
      <c r="T4015" s="13">
        <f t="shared" si="250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6">
        <f t="shared" si="248"/>
        <v>0</v>
      </c>
      <c r="P4016" t="e">
        <f t="shared" si="249"/>
        <v>#DIV/0!</v>
      </c>
      <c r="Q4016" s="7" t="s">
        <v>8317</v>
      </c>
      <c r="R4016" s="7" t="s">
        <v>8318</v>
      </c>
      <c r="S4016" s="13">
        <f t="shared" si="251"/>
        <v>42419.037835648145</v>
      </c>
      <c r="T4016" s="13">
        <f t="shared" si="250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6">
        <f t="shared" si="248"/>
        <v>1.4285714285714287E-4</v>
      </c>
      <c r="P4017">
        <f t="shared" si="249"/>
        <v>1</v>
      </c>
      <c r="Q4017" s="7" t="s">
        <v>8317</v>
      </c>
      <c r="R4017" s="7" t="s">
        <v>8318</v>
      </c>
      <c r="S4017" s="13">
        <f t="shared" si="251"/>
        <v>42174.572488425925</v>
      </c>
      <c r="T4017" s="13">
        <f t="shared" si="250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6">
        <f t="shared" si="248"/>
        <v>0.14000000000000001</v>
      </c>
      <c r="P4018">
        <f t="shared" si="249"/>
        <v>10</v>
      </c>
      <c r="Q4018" s="7" t="s">
        <v>8317</v>
      </c>
      <c r="R4018" s="7" t="s">
        <v>8318</v>
      </c>
      <c r="S4018" s="13">
        <f t="shared" si="251"/>
        <v>41869.664351851847</v>
      </c>
      <c r="T4018" s="13">
        <f t="shared" si="250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6">
        <f t="shared" si="248"/>
        <v>1.0500000000000001E-2</v>
      </c>
      <c r="P4019">
        <f t="shared" si="249"/>
        <v>52.5</v>
      </c>
      <c r="Q4019" s="7" t="s">
        <v>8317</v>
      </c>
      <c r="R4019" s="7" t="s">
        <v>8318</v>
      </c>
      <c r="S4019" s="13">
        <f t="shared" si="251"/>
        <v>41856.463819444441</v>
      </c>
      <c r="T4019" s="13">
        <f t="shared" si="250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6">
        <f t="shared" si="248"/>
        <v>8.666666666666667E-2</v>
      </c>
      <c r="P4020">
        <f t="shared" si="249"/>
        <v>32.5</v>
      </c>
      <c r="Q4020" s="7" t="s">
        <v>8317</v>
      </c>
      <c r="R4020" s="7" t="s">
        <v>8318</v>
      </c>
      <c r="S4020" s="13">
        <f t="shared" si="251"/>
        <v>42620.702638888884</v>
      </c>
      <c r="T4020" s="13">
        <f t="shared" si="250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6">
        <f t="shared" si="248"/>
        <v>8.2857142857142851E-3</v>
      </c>
      <c r="P4021">
        <f t="shared" si="249"/>
        <v>7.25</v>
      </c>
      <c r="Q4021" s="7" t="s">
        <v>8317</v>
      </c>
      <c r="R4021" s="7" t="s">
        <v>8318</v>
      </c>
      <c r="S4021" s="13">
        <f t="shared" si="251"/>
        <v>42417.467546296299</v>
      </c>
      <c r="T4021" s="13">
        <f t="shared" si="250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6">
        <f t="shared" si="248"/>
        <v>0.16666666666666666</v>
      </c>
      <c r="P4022">
        <f t="shared" si="249"/>
        <v>33.333333333333336</v>
      </c>
      <c r="Q4022" s="7" t="s">
        <v>8317</v>
      </c>
      <c r="R4022" s="7" t="s">
        <v>8318</v>
      </c>
      <c r="S4022" s="13">
        <f t="shared" si="251"/>
        <v>42056.982627314814</v>
      </c>
      <c r="T4022" s="13">
        <f t="shared" si="250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6">
        <f t="shared" si="248"/>
        <v>8.3333333333333332E-3</v>
      </c>
      <c r="P4023">
        <f t="shared" si="249"/>
        <v>62.5</v>
      </c>
      <c r="Q4023" s="7" t="s">
        <v>8317</v>
      </c>
      <c r="R4023" s="7" t="s">
        <v>8318</v>
      </c>
      <c r="S4023" s="13">
        <f t="shared" si="251"/>
        <v>41878.703217592592</v>
      </c>
      <c r="T4023" s="13">
        <f t="shared" si="250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6">
        <f t="shared" si="248"/>
        <v>0.69561111111111107</v>
      </c>
      <c r="P4024">
        <f t="shared" si="249"/>
        <v>63.558375634517766</v>
      </c>
      <c r="Q4024" s="7" t="s">
        <v>8317</v>
      </c>
      <c r="R4024" s="7" t="s">
        <v>8318</v>
      </c>
      <c r="S4024" s="13">
        <f t="shared" si="251"/>
        <v>41990.375775462962</v>
      </c>
      <c r="T4024" s="13">
        <f t="shared" si="250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6">
        <f t="shared" si="248"/>
        <v>0</v>
      </c>
      <c r="P4025" t="e">
        <f t="shared" si="249"/>
        <v>#DIV/0!</v>
      </c>
      <c r="Q4025" s="7" t="s">
        <v>8317</v>
      </c>
      <c r="R4025" s="7" t="s">
        <v>8318</v>
      </c>
      <c r="S4025" s="13">
        <f t="shared" si="251"/>
        <v>42408.791238425925</v>
      </c>
      <c r="T4025" s="13">
        <f t="shared" si="250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6">
        <f t="shared" si="248"/>
        <v>1.2500000000000001E-2</v>
      </c>
      <c r="P4026">
        <f t="shared" si="249"/>
        <v>10</v>
      </c>
      <c r="Q4026" s="7" t="s">
        <v>8317</v>
      </c>
      <c r="R4026" s="7" t="s">
        <v>8318</v>
      </c>
      <c r="S4026" s="13">
        <f t="shared" si="251"/>
        <v>42217.461770833332</v>
      </c>
      <c r="T4026" s="13">
        <f t="shared" si="250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6">
        <f t="shared" si="248"/>
        <v>0.05</v>
      </c>
      <c r="P4027">
        <f t="shared" si="249"/>
        <v>62.5</v>
      </c>
      <c r="Q4027" s="7" t="s">
        <v>8317</v>
      </c>
      <c r="R4027" s="7" t="s">
        <v>8318</v>
      </c>
      <c r="S4027" s="13">
        <f t="shared" si="251"/>
        <v>42151.029351851852</v>
      </c>
      <c r="T4027" s="13">
        <f t="shared" si="250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6">
        <f t="shared" si="248"/>
        <v>0</v>
      </c>
      <c r="P4028" t="e">
        <f t="shared" si="249"/>
        <v>#DIV/0!</v>
      </c>
      <c r="Q4028" s="7" t="s">
        <v>8317</v>
      </c>
      <c r="R4028" s="7" t="s">
        <v>8318</v>
      </c>
      <c r="S4028" s="13">
        <f t="shared" si="251"/>
        <v>42282.447210648148</v>
      </c>
      <c r="T4028" s="13">
        <f t="shared" si="250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6">
        <f t="shared" si="248"/>
        <v>7.166666666666667E-2</v>
      </c>
      <c r="P4029">
        <f t="shared" si="249"/>
        <v>30.714285714285715</v>
      </c>
      <c r="Q4029" s="7" t="s">
        <v>8317</v>
      </c>
      <c r="R4029" s="7" t="s">
        <v>8318</v>
      </c>
      <c r="S4029" s="13">
        <f t="shared" si="251"/>
        <v>42768.762511574074</v>
      </c>
      <c r="T4029" s="13">
        <f t="shared" si="250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6">
        <f t="shared" si="248"/>
        <v>0.28050000000000003</v>
      </c>
      <c r="P4030">
        <f t="shared" si="249"/>
        <v>51</v>
      </c>
      <c r="Q4030" s="7" t="s">
        <v>8317</v>
      </c>
      <c r="R4030" s="7" t="s">
        <v>8318</v>
      </c>
      <c r="S4030" s="13">
        <f t="shared" si="251"/>
        <v>41765.730324074073</v>
      </c>
      <c r="T4030" s="13">
        <f t="shared" si="250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6">
        <f t="shared" si="248"/>
        <v>0</v>
      </c>
      <c r="P4031" t="e">
        <f t="shared" si="249"/>
        <v>#DIV/0!</v>
      </c>
      <c r="Q4031" s="7" t="s">
        <v>8317</v>
      </c>
      <c r="R4031" s="7" t="s">
        <v>8318</v>
      </c>
      <c r="S4031" s="13">
        <f t="shared" si="251"/>
        <v>42321.816782407404</v>
      </c>
      <c r="T4031" s="13">
        <f t="shared" si="250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6">
        <f t="shared" si="248"/>
        <v>0.16</v>
      </c>
      <c r="P4032">
        <f t="shared" si="249"/>
        <v>66.666666666666671</v>
      </c>
      <c r="Q4032" s="7" t="s">
        <v>8317</v>
      </c>
      <c r="R4032" s="7" t="s">
        <v>8318</v>
      </c>
      <c r="S4032" s="13">
        <f t="shared" si="251"/>
        <v>42374.446747685179</v>
      </c>
      <c r="T4032" s="13">
        <f t="shared" si="250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6">
        <f t="shared" si="248"/>
        <v>0</v>
      </c>
      <c r="P4033" t="e">
        <f t="shared" si="249"/>
        <v>#DIV/0!</v>
      </c>
      <c r="Q4033" s="7" t="s">
        <v>8317</v>
      </c>
      <c r="R4033" s="7" t="s">
        <v>8318</v>
      </c>
      <c r="S4033" s="13">
        <f t="shared" si="251"/>
        <v>41941.376898148148</v>
      </c>
      <c r="T4033" s="13">
        <f t="shared" si="250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6">
        <f t="shared" ref="O4034:O4097" si="252">E4034/D4034</f>
        <v>6.8287037037037035E-2</v>
      </c>
      <c r="P4034">
        <f t="shared" ref="P4034:P4097" si="253">E4034/L4034</f>
        <v>59</v>
      </c>
      <c r="Q4034" s="7" t="s">
        <v>8317</v>
      </c>
      <c r="R4034" s="7" t="s">
        <v>8318</v>
      </c>
      <c r="S4034" s="13">
        <f t="shared" si="251"/>
        <v>42293.60087962963</v>
      </c>
      <c r="T4034" s="13">
        <f t="shared" ref="T4034:T4097" si="254">(I4034/86400)+25569+(-5/24)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6">
        <f t="shared" si="252"/>
        <v>0.25698702928870293</v>
      </c>
      <c r="P4035">
        <f t="shared" si="253"/>
        <v>65.340319148936175</v>
      </c>
      <c r="Q4035" s="7" t="s">
        <v>8317</v>
      </c>
      <c r="R4035" s="7" t="s">
        <v>8318</v>
      </c>
      <c r="S4035" s="13">
        <f t="shared" ref="S4035:S4098" si="255">(J4035/86400)+25569+(-5/24)</f>
        <v>42614.06046296296</v>
      </c>
      <c r="T4035" s="13">
        <f t="shared" si="254"/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6">
        <f t="shared" si="252"/>
        <v>1.4814814814814815E-2</v>
      </c>
      <c r="P4036">
        <f t="shared" si="253"/>
        <v>100</v>
      </c>
      <c r="Q4036" s="7" t="s">
        <v>8317</v>
      </c>
      <c r="R4036" s="7" t="s">
        <v>8318</v>
      </c>
      <c r="S4036" s="13">
        <f t="shared" si="255"/>
        <v>42067.739004629628</v>
      </c>
      <c r="T4036" s="13">
        <f t="shared" si="254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6">
        <f t="shared" si="252"/>
        <v>0.36849999999999999</v>
      </c>
      <c r="P4037">
        <f t="shared" si="253"/>
        <v>147.4</v>
      </c>
      <c r="Q4037" s="7" t="s">
        <v>8317</v>
      </c>
      <c r="R4037" s="7" t="s">
        <v>8318</v>
      </c>
      <c r="S4037" s="13">
        <f t="shared" si="255"/>
        <v>41903.674618055556</v>
      </c>
      <c r="T4037" s="13">
        <f t="shared" si="254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6">
        <f t="shared" si="252"/>
        <v>0.47049999999999997</v>
      </c>
      <c r="P4038">
        <f t="shared" si="253"/>
        <v>166.05882352941177</v>
      </c>
      <c r="Q4038" s="7" t="s">
        <v>8317</v>
      </c>
      <c r="R4038" s="7" t="s">
        <v>8318</v>
      </c>
      <c r="S4038" s="13">
        <f t="shared" si="255"/>
        <v>41804.728750000002</v>
      </c>
      <c r="T4038" s="13">
        <f t="shared" si="254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6">
        <f t="shared" si="252"/>
        <v>0.11428571428571428</v>
      </c>
      <c r="P4039">
        <f t="shared" si="253"/>
        <v>40</v>
      </c>
      <c r="Q4039" s="7" t="s">
        <v>8317</v>
      </c>
      <c r="R4039" s="7" t="s">
        <v>8318</v>
      </c>
      <c r="S4039" s="13">
        <f t="shared" si="255"/>
        <v>42496.862442129626</v>
      </c>
      <c r="T4039" s="13">
        <f t="shared" si="254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6">
        <f t="shared" si="252"/>
        <v>0.12039999999999999</v>
      </c>
      <c r="P4040">
        <f t="shared" si="253"/>
        <v>75.25</v>
      </c>
      <c r="Q4040" s="7" t="s">
        <v>8317</v>
      </c>
      <c r="R4040" s="7" t="s">
        <v>8318</v>
      </c>
      <c r="S4040" s="13">
        <f t="shared" si="255"/>
        <v>41869.590393518512</v>
      </c>
      <c r="T4040" s="13">
        <f t="shared" si="254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6">
        <f t="shared" si="252"/>
        <v>0.6</v>
      </c>
      <c r="P4041">
        <f t="shared" si="253"/>
        <v>60</v>
      </c>
      <c r="Q4041" s="7" t="s">
        <v>8317</v>
      </c>
      <c r="R4041" s="7" t="s">
        <v>8318</v>
      </c>
      <c r="S4041" s="13">
        <f t="shared" si="255"/>
        <v>42305.462581018517</v>
      </c>
      <c r="T4041" s="13">
        <f t="shared" si="254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6">
        <f t="shared" si="252"/>
        <v>0.3125</v>
      </c>
      <c r="P4042">
        <f t="shared" si="253"/>
        <v>1250</v>
      </c>
      <c r="Q4042" s="7" t="s">
        <v>8317</v>
      </c>
      <c r="R4042" s="7" t="s">
        <v>8318</v>
      </c>
      <c r="S4042" s="13">
        <f t="shared" si="255"/>
        <v>42144.023194444446</v>
      </c>
      <c r="T4042" s="13">
        <f t="shared" si="254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6">
        <f t="shared" si="252"/>
        <v>4.1999999999999997E-3</v>
      </c>
      <c r="P4043">
        <f t="shared" si="253"/>
        <v>10.5</v>
      </c>
      <c r="Q4043" s="7" t="s">
        <v>8317</v>
      </c>
      <c r="R4043" s="7" t="s">
        <v>8318</v>
      </c>
      <c r="S4043" s="13">
        <f t="shared" si="255"/>
        <v>42559.265671296293</v>
      </c>
      <c r="T4043" s="13">
        <f t="shared" si="254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6">
        <f t="shared" si="252"/>
        <v>2.0999999999999999E-3</v>
      </c>
      <c r="P4044">
        <f t="shared" si="253"/>
        <v>7</v>
      </c>
      <c r="Q4044" s="7" t="s">
        <v>8317</v>
      </c>
      <c r="R4044" s="7" t="s">
        <v>8318</v>
      </c>
      <c r="S4044" s="13">
        <f t="shared" si="255"/>
        <v>41994.875740740739</v>
      </c>
      <c r="T4044" s="13">
        <f t="shared" si="254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6">
        <f t="shared" si="252"/>
        <v>0</v>
      </c>
      <c r="P4045" t="e">
        <f t="shared" si="253"/>
        <v>#DIV/0!</v>
      </c>
      <c r="Q4045" s="7" t="s">
        <v>8317</v>
      </c>
      <c r="R4045" s="7" t="s">
        <v>8318</v>
      </c>
      <c r="S4045" s="13">
        <f t="shared" si="255"/>
        <v>41948.749131944445</v>
      </c>
      <c r="T4045" s="13">
        <f t="shared" si="254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6">
        <f t="shared" si="252"/>
        <v>0.375</v>
      </c>
      <c r="P4046">
        <f t="shared" si="253"/>
        <v>56.25</v>
      </c>
      <c r="Q4046" s="7" t="s">
        <v>8317</v>
      </c>
      <c r="R4046" s="7" t="s">
        <v>8318</v>
      </c>
      <c r="S4046" s="13">
        <f t="shared" si="255"/>
        <v>42074.011365740742</v>
      </c>
      <c r="T4046" s="13">
        <f t="shared" si="254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6">
        <f t="shared" si="252"/>
        <v>2.0000000000000001E-4</v>
      </c>
      <c r="P4047">
        <f t="shared" si="253"/>
        <v>1</v>
      </c>
      <c r="Q4047" s="7" t="s">
        <v>8317</v>
      </c>
      <c r="R4047" s="7" t="s">
        <v>8318</v>
      </c>
      <c r="S4047" s="13">
        <f t="shared" si="255"/>
        <v>41841.992928240739</v>
      </c>
      <c r="T4047" s="13">
        <f t="shared" si="254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6">
        <f t="shared" si="252"/>
        <v>8.2142857142857142E-2</v>
      </c>
      <c r="P4048">
        <f t="shared" si="253"/>
        <v>38.333333333333336</v>
      </c>
      <c r="Q4048" s="7" t="s">
        <v>8317</v>
      </c>
      <c r="R4048" s="7" t="s">
        <v>8318</v>
      </c>
      <c r="S4048" s="13">
        <f t="shared" si="255"/>
        <v>41904.442245370366</v>
      </c>
      <c r="T4048" s="13">
        <f t="shared" si="254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6">
        <f t="shared" si="252"/>
        <v>2.1999999999999999E-2</v>
      </c>
      <c r="P4049">
        <f t="shared" si="253"/>
        <v>27.5</v>
      </c>
      <c r="Q4049" s="7" t="s">
        <v>8317</v>
      </c>
      <c r="R4049" s="7" t="s">
        <v>8318</v>
      </c>
      <c r="S4049" s="13">
        <f t="shared" si="255"/>
        <v>41990.814155092587</v>
      </c>
      <c r="T4049" s="13">
        <f t="shared" si="254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6">
        <f t="shared" si="252"/>
        <v>0.17652941176470588</v>
      </c>
      <c r="P4050">
        <f t="shared" si="253"/>
        <v>32.978021978021978</v>
      </c>
      <c r="Q4050" s="7" t="s">
        <v>8317</v>
      </c>
      <c r="R4050" s="7" t="s">
        <v>8318</v>
      </c>
      <c r="S4050" s="13">
        <f t="shared" si="255"/>
        <v>42436.300775462958</v>
      </c>
      <c r="T4050" s="13">
        <f t="shared" si="254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6">
        <f t="shared" si="252"/>
        <v>8.0000000000000004E-4</v>
      </c>
      <c r="P4051">
        <f t="shared" si="253"/>
        <v>16</v>
      </c>
      <c r="Q4051" s="7" t="s">
        <v>8317</v>
      </c>
      <c r="R4051" s="7" t="s">
        <v>8318</v>
      </c>
      <c r="S4051" s="13">
        <f t="shared" si="255"/>
        <v>42169.750173611108</v>
      </c>
      <c r="T4051" s="13">
        <f t="shared" si="254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6">
        <f t="shared" si="252"/>
        <v>6.6666666666666664E-4</v>
      </c>
      <c r="P4052">
        <f t="shared" si="253"/>
        <v>1</v>
      </c>
      <c r="Q4052" s="7" t="s">
        <v>8317</v>
      </c>
      <c r="R4052" s="7" t="s">
        <v>8318</v>
      </c>
      <c r="S4052" s="13">
        <f t="shared" si="255"/>
        <v>41905.428136574068</v>
      </c>
      <c r="T4052" s="13">
        <f t="shared" si="254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6">
        <f t="shared" si="252"/>
        <v>0</v>
      </c>
      <c r="P4053" t="e">
        <f t="shared" si="253"/>
        <v>#DIV/0!</v>
      </c>
      <c r="Q4053" s="7" t="s">
        <v>8317</v>
      </c>
      <c r="R4053" s="7" t="s">
        <v>8318</v>
      </c>
      <c r="S4053" s="13">
        <f t="shared" si="255"/>
        <v>41761.601817129624</v>
      </c>
      <c r="T4053" s="13">
        <f t="shared" si="254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6">
        <f t="shared" si="252"/>
        <v>0.37533333333333335</v>
      </c>
      <c r="P4054">
        <f t="shared" si="253"/>
        <v>86.615384615384613</v>
      </c>
      <c r="Q4054" s="7" t="s">
        <v>8317</v>
      </c>
      <c r="R4054" s="7" t="s">
        <v>8318</v>
      </c>
      <c r="S4054" s="13">
        <f t="shared" si="255"/>
        <v>41865.670324074068</v>
      </c>
      <c r="T4054" s="13">
        <f t="shared" si="254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6">
        <f t="shared" si="252"/>
        <v>0.22</v>
      </c>
      <c r="P4055">
        <f t="shared" si="253"/>
        <v>55</v>
      </c>
      <c r="Q4055" s="7" t="s">
        <v>8317</v>
      </c>
      <c r="R4055" s="7" t="s">
        <v>8318</v>
      </c>
      <c r="S4055" s="13">
        <f t="shared" si="255"/>
        <v>41928.481805555552</v>
      </c>
      <c r="T4055" s="13">
        <f t="shared" si="254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6">
        <f t="shared" si="252"/>
        <v>0</v>
      </c>
      <c r="P4056" t="e">
        <f t="shared" si="253"/>
        <v>#DIV/0!</v>
      </c>
      <c r="Q4056" s="7" t="s">
        <v>8317</v>
      </c>
      <c r="R4056" s="7" t="s">
        <v>8318</v>
      </c>
      <c r="S4056" s="13">
        <f t="shared" si="255"/>
        <v>42613.632928240739</v>
      </c>
      <c r="T4056" s="13">
        <f t="shared" si="254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6">
        <f t="shared" si="252"/>
        <v>0.1762</v>
      </c>
      <c r="P4057">
        <f t="shared" si="253"/>
        <v>41.952380952380949</v>
      </c>
      <c r="Q4057" s="7" t="s">
        <v>8317</v>
      </c>
      <c r="R4057" s="7" t="s">
        <v>8318</v>
      </c>
      <c r="S4057" s="13">
        <f t="shared" si="255"/>
        <v>41779.44017361111</v>
      </c>
      <c r="T4057" s="13">
        <f t="shared" si="254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6">
        <f t="shared" si="252"/>
        <v>0.53</v>
      </c>
      <c r="P4058">
        <f t="shared" si="253"/>
        <v>88.333333333333329</v>
      </c>
      <c r="Q4058" s="7" t="s">
        <v>8317</v>
      </c>
      <c r="R4058" s="7" t="s">
        <v>8318</v>
      </c>
      <c r="S4058" s="13">
        <f t="shared" si="255"/>
        <v>42534.724988425922</v>
      </c>
      <c r="T4058" s="13">
        <f t="shared" si="254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6">
        <f t="shared" si="252"/>
        <v>0.22142857142857142</v>
      </c>
      <c r="P4059">
        <f t="shared" si="253"/>
        <v>129.16666666666666</v>
      </c>
      <c r="Q4059" s="7" t="s">
        <v>8317</v>
      </c>
      <c r="R4059" s="7" t="s">
        <v>8318</v>
      </c>
      <c r="S4059" s="13">
        <f t="shared" si="255"/>
        <v>42310.760185185187</v>
      </c>
      <c r="T4059" s="13">
        <f t="shared" si="254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6">
        <f t="shared" si="252"/>
        <v>2.5333333333333333E-2</v>
      </c>
      <c r="P4060">
        <f t="shared" si="253"/>
        <v>23.75</v>
      </c>
      <c r="Q4060" s="7" t="s">
        <v>8317</v>
      </c>
      <c r="R4060" s="7" t="s">
        <v>8318</v>
      </c>
      <c r="S4060" s="13">
        <f t="shared" si="255"/>
        <v>42445.852361111109</v>
      </c>
      <c r="T4060" s="13">
        <f t="shared" si="254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6">
        <f t="shared" si="252"/>
        <v>2.5000000000000001E-2</v>
      </c>
      <c r="P4061">
        <f t="shared" si="253"/>
        <v>35.714285714285715</v>
      </c>
      <c r="Q4061" s="7" t="s">
        <v>8317</v>
      </c>
      <c r="R4061" s="7" t="s">
        <v>8318</v>
      </c>
      <c r="S4061" s="13">
        <f t="shared" si="255"/>
        <v>41866.432314814811</v>
      </c>
      <c r="T4061" s="13">
        <f t="shared" si="254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6">
        <f t="shared" si="252"/>
        <v>2.8500000000000001E-2</v>
      </c>
      <c r="P4062">
        <f t="shared" si="253"/>
        <v>57</v>
      </c>
      <c r="Q4062" s="7" t="s">
        <v>8317</v>
      </c>
      <c r="R4062" s="7" t="s">
        <v>8318</v>
      </c>
      <c r="S4062" s="13">
        <f t="shared" si="255"/>
        <v>41779.486759259256</v>
      </c>
      <c r="T4062" s="13">
        <f t="shared" si="254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6">
        <f t="shared" si="252"/>
        <v>0</v>
      </c>
      <c r="P4063" t="e">
        <f t="shared" si="253"/>
        <v>#DIV/0!</v>
      </c>
      <c r="Q4063" s="7" t="s">
        <v>8317</v>
      </c>
      <c r="R4063" s="7" t="s">
        <v>8318</v>
      </c>
      <c r="S4063" s="13">
        <f t="shared" si="255"/>
        <v>42420.933136574073</v>
      </c>
      <c r="T4063" s="13">
        <f t="shared" si="254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6">
        <f t="shared" si="252"/>
        <v>2.4500000000000001E-2</v>
      </c>
      <c r="P4064">
        <f t="shared" si="253"/>
        <v>163.33333333333334</v>
      </c>
      <c r="Q4064" s="7" t="s">
        <v>8317</v>
      </c>
      <c r="R4064" s="7" t="s">
        <v>8318</v>
      </c>
      <c r="S4064" s="13">
        <f t="shared" si="255"/>
        <v>42523.530879629623</v>
      </c>
      <c r="T4064" s="13">
        <f t="shared" si="254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6">
        <f t="shared" si="252"/>
        <v>1.4210526315789474E-2</v>
      </c>
      <c r="P4065">
        <f t="shared" si="253"/>
        <v>15</v>
      </c>
      <c r="Q4065" s="7" t="s">
        <v>8317</v>
      </c>
      <c r="R4065" s="7" t="s">
        <v>8318</v>
      </c>
      <c r="S4065" s="13">
        <f t="shared" si="255"/>
        <v>41787.473194444443</v>
      </c>
      <c r="T4065" s="13">
        <f t="shared" si="254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6">
        <f t="shared" si="252"/>
        <v>0.1925</v>
      </c>
      <c r="P4066">
        <f t="shared" si="253"/>
        <v>64.166666666666671</v>
      </c>
      <c r="Q4066" s="7" t="s">
        <v>8317</v>
      </c>
      <c r="R4066" s="7" t="s">
        <v>8318</v>
      </c>
      <c r="S4066" s="13">
        <f t="shared" si="255"/>
        <v>42093.379930555551</v>
      </c>
      <c r="T4066" s="13">
        <f t="shared" si="254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6">
        <f t="shared" si="252"/>
        <v>6.7499999999999999E-3</v>
      </c>
      <c r="P4067">
        <f t="shared" si="253"/>
        <v>6.75</v>
      </c>
      <c r="Q4067" s="7" t="s">
        <v>8317</v>
      </c>
      <c r="R4067" s="7" t="s">
        <v>8318</v>
      </c>
      <c r="S4067" s="13">
        <f t="shared" si="255"/>
        <v>41833.74318287037</v>
      </c>
      <c r="T4067" s="13">
        <f t="shared" si="254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6">
        <f t="shared" si="252"/>
        <v>1.6666666666666668E-3</v>
      </c>
      <c r="P4068">
        <f t="shared" si="253"/>
        <v>25</v>
      </c>
      <c r="Q4068" s="7" t="s">
        <v>8317</v>
      </c>
      <c r="R4068" s="7" t="s">
        <v>8318</v>
      </c>
      <c r="S4068" s="13">
        <f t="shared" si="255"/>
        <v>42478.830879629626</v>
      </c>
      <c r="T4068" s="13">
        <f t="shared" si="254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6">
        <f t="shared" si="252"/>
        <v>0.60899999999999999</v>
      </c>
      <c r="P4069">
        <f t="shared" si="253"/>
        <v>179.11764705882354</v>
      </c>
      <c r="Q4069" s="7" t="s">
        <v>8317</v>
      </c>
      <c r="R4069" s="7" t="s">
        <v>8318</v>
      </c>
      <c r="S4069" s="13">
        <f t="shared" si="255"/>
        <v>42234.909143518518</v>
      </c>
      <c r="T4069" s="13">
        <f t="shared" si="254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6">
        <f t="shared" si="252"/>
        <v>0.01</v>
      </c>
      <c r="P4070">
        <f t="shared" si="253"/>
        <v>34.950000000000003</v>
      </c>
      <c r="Q4070" s="7" t="s">
        <v>8317</v>
      </c>
      <c r="R4070" s="7" t="s">
        <v>8318</v>
      </c>
      <c r="S4070" s="13">
        <f t="shared" si="255"/>
        <v>42718.755266203698</v>
      </c>
      <c r="T4070" s="13">
        <f t="shared" si="254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6">
        <f t="shared" si="252"/>
        <v>0.34399999999999997</v>
      </c>
      <c r="P4071">
        <f t="shared" si="253"/>
        <v>33.07692307692308</v>
      </c>
      <c r="Q4071" s="7" t="s">
        <v>8317</v>
      </c>
      <c r="R4071" s="7" t="s">
        <v>8318</v>
      </c>
      <c r="S4071" s="13">
        <f t="shared" si="255"/>
        <v>42022.453194444439</v>
      </c>
      <c r="T4071" s="13">
        <f t="shared" si="254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6">
        <f t="shared" si="252"/>
        <v>0.16500000000000001</v>
      </c>
      <c r="P4072">
        <f t="shared" si="253"/>
        <v>27.5</v>
      </c>
      <c r="Q4072" s="7" t="s">
        <v>8317</v>
      </c>
      <c r="R4072" s="7" t="s">
        <v>8318</v>
      </c>
      <c r="S4072" s="13">
        <f t="shared" si="255"/>
        <v>42031.458564814813</v>
      </c>
      <c r="T4072" s="13">
        <f t="shared" si="254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6">
        <f t="shared" si="252"/>
        <v>0</v>
      </c>
      <c r="P4073" t="e">
        <f t="shared" si="253"/>
        <v>#DIV/0!</v>
      </c>
      <c r="Q4073" s="7" t="s">
        <v>8317</v>
      </c>
      <c r="R4073" s="7" t="s">
        <v>8318</v>
      </c>
      <c r="S4073" s="13">
        <f t="shared" si="255"/>
        <v>42700.59642361111</v>
      </c>
      <c r="T4073" s="13">
        <f t="shared" si="254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6">
        <f t="shared" si="252"/>
        <v>4.0000000000000001E-3</v>
      </c>
      <c r="P4074">
        <f t="shared" si="253"/>
        <v>2</v>
      </c>
      <c r="Q4074" s="7" t="s">
        <v>8317</v>
      </c>
      <c r="R4074" s="7" t="s">
        <v>8318</v>
      </c>
      <c r="S4074" s="13">
        <f t="shared" si="255"/>
        <v>41812.566099537034</v>
      </c>
      <c r="T4074" s="13">
        <f t="shared" si="254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6">
        <f t="shared" si="252"/>
        <v>1.0571428571428572E-2</v>
      </c>
      <c r="P4075">
        <f t="shared" si="253"/>
        <v>18.5</v>
      </c>
      <c r="Q4075" s="7" t="s">
        <v>8317</v>
      </c>
      <c r="R4075" s="7" t="s">
        <v>8318</v>
      </c>
      <c r="S4075" s="13">
        <f t="shared" si="255"/>
        <v>42078.136874999997</v>
      </c>
      <c r="T4075" s="13">
        <f t="shared" si="254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6">
        <f t="shared" si="252"/>
        <v>0.26727272727272727</v>
      </c>
      <c r="P4076">
        <f t="shared" si="253"/>
        <v>35</v>
      </c>
      <c r="Q4076" s="7" t="s">
        <v>8317</v>
      </c>
      <c r="R4076" s="7" t="s">
        <v>8318</v>
      </c>
      <c r="S4076" s="13">
        <f t="shared" si="255"/>
        <v>42283.344618055555</v>
      </c>
      <c r="T4076" s="13">
        <f t="shared" si="254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6">
        <f t="shared" si="252"/>
        <v>0.28799999999999998</v>
      </c>
      <c r="P4077">
        <f t="shared" si="253"/>
        <v>44.307692307692307</v>
      </c>
      <c r="Q4077" s="7" t="s">
        <v>8317</v>
      </c>
      <c r="R4077" s="7" t="s">
        <v>8318</v>
      </c>
      <c r="S4077" s="13">
        <f t="shared" si="255"/>
        <v>41778.837604166663</v>
      </c>
      <c r="T4077" s="13">
        <f t="shared" si="254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6">
        <f t="shared" si="252"/>
        <v>0</v>
      </c>
      <c r="P4078" t="e">
        <f t="shared" si="253"/>
        <v>#DIV/0!</v>
      </c>
      <c r="Q4078" s="7" t="s">
        <v>8317</v>
      </c>
      <c r="R4078" s="7" t="s">
        <v>8318</v>
      </c>
      <c r="S4078" s="13">
        <f t="shared" si="255"/>
        <v>41905.587372685179</v>
      </c>
      <c r="T4078" s="13">
        <f t="shared" si="254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6">
        <f t="shared" si="252"/>
        <v>8.8999999999999996E-2</v>
      </c>
      <c r="P4079">
        <f t="shared" si="253"/>
        <v>222.5</v>
      </c>
      <c r="Q4079" s="7" t="s">
        <v>8317</v>
      </c>
      <c r="R4079" s="7" t="s">
        <v>8318</v>
      </c>
      <c r="S4079" s="13">
        <f t="shared" si="255"/>
        <v>42695.502245370364</v>
      </c>
      <c r="T4079" s="13">
        <f t="shared" si="254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6">
        <f t="shared" si="252"/>
        <v>0</v>
      </c>
      <c r="P4080" t="e">
        <f t="shared" si="253"/>
        <v>#DIV/0!</v>
      </c>
      <c r="Q4080" s="7" t="s">
        <v>8317</v>
      </c>
      <c r="R4080" s="7" t="s">
        <v>8318</v>
      </c>
      <c r="S4080" s="13">
        <f t="shared" si="255"/>
        <v>42732.579189814809</v>
      </c>
      <c r="T4080" s="13">
        <f t="shared" si="254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6">
        <f t="shared" si="252"/>
        <v>1.6666666666666668E-3</v>
      </c>
      <c r="P4081">
        <f t="shared" si="253"/>
        <v>5</v>
      </c>
      <c r="Q4081" s="7" t="s">
        <v>8317</v>
      </c>
      <c r="R4081" s="7" t="s">
        <v>8318</v>
      </c>
      <c r="S4081" s="13">
        <f t="shared" si="255"/>
        <v>42510.730567129627</v>
      </c>
      <c r="T4081" s="13">
        <f t="shared" si="254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6">
        <f t="shared" si="252"/>
        <v>0</v>
      </c>
      <c r="P4082" t="e">
        <f t="shared" si="253"/>
        <v>#DIV/0!</v>
      </c>
      <c r="Q4082" s="7" t="s">
        <v>8317</v>
      </c>
      <c r="R4082" s="7" t="s">
        <v>8318</v>
      </c>
      <c r="S4082" s="13">
        <f t="shared" si="255"/>
        <v>42511.489768518521</v>
      </c>
      <c r="T4082" s="13">
        <f t="shared" si="254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6">
        <f t="shared" si="252"/>
        <v>0.15737410071942445</v>
      </c>
      <c r="P4083">
        <f t="shared" si="253"/>
        <v>29.166666666666668</v>
      </c>
      <c r="Q4083" s="7" t="s">
        <v>8317</v>
      </c>
      <c r="R4083" s="7" t="s">
        <v>8318</v>
      </c>
      <c r="S4083" s="13">
        <f t="shared" si="255"/>
        <v>42041.372974537029</v>
      </c>
      <c r="T4083" s="13">
        <f t="shared" si="254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6">
        <f t="shared" si="252"/>
        <v>0.02</v>
      </c>
      <c r="P4084">
        <f t="shared" si="253"/>
        <v>1.5</v>
      </c>
      <c r="Q4084" s="7" t="s">
        <v>8317</v>
      </c>
      <c r="R4084" s="7" t="s">
        <v>8318</v>
      </c>
      <c r="S4084" s="13">
        <f t="shared" si="255"/>
        <v>42306.980937499997</v>
      </c>
      <c r="T4084" s="13">
        <f t="shared" si="254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6">
        <f t="shared" si="252"/>
        <v>0.21685714285714286</v>
      </c>
      <c r="P4085">
        <f t="shared" si="253"/>
        <v>126.5</v>
      </c>
      <c r="Q4085" s="7" t="s">
        <v>8317</v>
      </c>
      <c r="R4085" s="7" t="s">
        <v>8318</v>
      </c>
      <c r="S4085" s="13">
        <f t="shared" si="255"/>
        <v>42353.553425925922</v>
      </c>
      <c r="T4085" s="13">
        <f t="shared" si="254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6">
        <f t="shared" si="252"/>
        <v>3.3333333333333335E-3</v>
      </c>
      <c r="P4086">
        <f t="shared" si="253"/>
        <v>10</v>
      </c>
      <c r="Q4086" s="7" t="s">
        <v>8317</v>
      </c>
      <c r="R4086" s="7" t="s">
        <v>8318</v>
      </c>
      <c r="S4086" s="13">
        <f t="shared" si="255"/>
        <v>42622.228078703702</v>
      </c>
      <c r="T4086" s="13">
        <f t="shared" si="254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6">
        <f t="shared" si="252"/>
        <v>2.8571428571428571E-3</v>
      </c>
      <c r="P4087">
        <f t="shared" si="253"/>
        <v>10</v>
      </c>
      <c r="Q4087" s="7" t="s">
        <v>8317</v>
      </c>
      <c r="R4087" s="7" t="s">
        <v>8318</v>
      </c>
      <c r="S4087" s="13">
        <f t="shared" si="255"/>
        <v>42058.395543981482</v>
      </c>
      <c r="T4087" s="13">
        <f t="shared" si="254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6">
        <f t="shared" si="252"/>
        <v>4.7E-2</v>
      </c>
      <c r="P4088">
        <f t="shared" si="253"/>
        <v>9.4</v>
      </c>
      <c r="Q4088" s="7" t="s">
        <v>8317</v>
      </c>
      <c r="R4088" s="7" t="s">
        <v>8318</v>
      </c>
      <c r="S4088" s="13">
        <f t="shared" si="255"/>
        <v>42304.732627314814</v>
      </c>
      <c r="T4088" s="13">
        <f t="shared" si="254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6">
        <f t="shared" si="252"/>
        <v>0</v>
      </c>
      <c r="P4089" t="e">
        <f t="shared" si="253"/>
        <v>#DIV/0!</v>
      </c>
      <c r="Q4089" s="7" t="s">
        <v>8317</v>
      </c>
      <c r="R4089" s="7" t="s">
        <v>8318</v>
      </c>
      <c r="S4089" s="13">
        <f t="shared" si="255"/>
        <v>42538.53456018518</v>
      </c>
      <c r="T4089" s="13">
        <f t="shared" si="254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6">
        <f t="shared" si="252"/>
        <v>0.108</v>
      </c>
      <c r="P4090">
        <f t="shared" si="253"/>
        <v>72</v>
      </c>
      <c r="Q4090" s="7" t="s">
        <v>8317</v>
      </c>
      <c r="R4090" s="7" t="s">
        <v>8318</v>
      </c>
      <c r="S4090" s="13">
        <f t="shared" si="255"/>
        <v>41990.40421296296</v>
      </c>
      <c r="T4090" s="13">
        <f t="shared" si="254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6">
        <f t="shared" si="252"/>
        <v>4.8000000000000001E-2</v>
      </c>
      <c r="P4091">
        <f t="shared" si="253"/>
        <v>30</v>
      </c>
      <c r="Q4091" s="7" t="s">
        <v>8317</v>
      </c>
      <c r="R4091" s="7" t="s">
        <v>8318</v>
      </c>
      <c r="S4091" s="13">
        <f t="shared" si="255"/>
        <v>42122.524166666662</v>
      </c>
      <c r="T4091" s="13">
        <f t="shared" si="254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6">
        <f t="shared" si="252"/>
        <v>3.2000000000000001E-2</v>
      </c>
      <c r="P4092">
        <f t="shared" si="253"/>
        <v>10.666666666666666</v>
      </c>
      <c r="Q4092" s="7" t="s">
        <v>8317</v>
      </c>
      <c r="R4092" s="7" t="s">
        <v>8318</v>
      </c>
      <c r="S4092" s="13">
        <f t="shared" si="255"/>
        <v>42209.464548611104</v>
      </c>
      <c r="T4092" s="13">
        <f t="shared" si="254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6">
        <f t="shared" si="252"/>
        <v>0.1275</v>
      </c>
      <c r="P4093">
        <f t="shared" si="253"/>
        <v>25.5</v>
      </c>
      <c r="Q4093" s="7" t="s">
        <v>8317</v>
      </c>
      <c r="R4093" s="7" t="s">
        <v>8318</v>
      </c>
      <c r="S4093" s="13">
        <f t="shared" si="255"/>
        <v>41990.298043981478</v>
      </c>
      <c r="T4093" s="13">
        <f t="shared" si="254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6">
        <f t="shared" si="252"/>
        <v>1.8181818181818181E-4</v>
      </c>
      <c r="P4094">
        <f t="shared" si="253"/>
        <v>20</v>
      </c>
      <c r="Q4094" s="7" t="s">
        <v>8317</v>
      </c>
      <c r="R4094" s="7" t="s">
        <v>8318</v>
      </c>
      <c r="S4094" s="13">
        <f t="shared" si="255"/>
        <v>42038.986655092587</v>
      </c>
      <c r="T4094" s="13">
        <f t="shared" si="254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6">
        <f t="shared" si="252"/>
        <v>2.4E-2</v>
      </c>
      <c r="P4095">
        <f t="shared" si="253"/>
        <v>15</v>
      </c>
      <c r="Q4095" s="7" t="s">
        <v>8317</v>
      </c>
      <c r="R4095" s="7" t="s">
        <v>8318</v>
      </c>
      <c r="S4095" s="13">
        <f t="shared" si="255"/>
        <v>42178.607557870368</v>
      </c>
      <c r="T4095" s="13">
        <f t="shared" si="254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6">
        <f t="shared" si="252"/>
        <v>0.36499999999999999</v>
      </c>
      <c r="P4096">
        <f t="shared" si="253"/>
        <v>91.25</v>
      </c>
      <c r="Q4096" s="7" t="s">
        <v>8317</v>
      </c>
      <c r="R4096" s="7" t="s">
        <v>8318</v>
      </c>
      <c r="S4096" s="13">
        <f t="shared" si="255"/>
        <v>41889.878472222219</v>
      </c>
      <c r="T4096" s="13">
        <f t="shared" si="254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6">
        <f t="shared" si="252"/>
        <v>2.6666666666666668E-2</v>
      </c>
      <c r="P4097">
        <f t="shared" si="253"/>
        <v>800</v>
      </c>
      <c r="Q4097" s="7" t="s">
        <v>8317</v>
      </c>
      <c r="R4097" s="7" t="s">
        <v>8318</v>
      </c>
      <c r="S4097" s="13">
        <f t="shared" si="255"/>
        <v>42692.823495370372</v>
      </c>
      <c r="T4097" s="13">
        <f t="shared" si="254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6">
        <f t="shared" ref="O4098:O4115" si="256">E4098/D4098</f>
        <v>0.11428571428571428</v>
      </c>
      <c r="P4098">
        <f t="shared" ref="P4098:P4115" si="257">E4098/L4098</f>
        <v>80</v>
      </c>
      <c r="Q4098" s="7" t="s">
        <v>8317</v>
      </c>
      <c r="R4098" s="7" t="s">
        <v>8318</v>
      </c>
      <c r="S4098" s="13">
        <f t="shared" si="255"/>
        <v>42750.321979166663</v>
      </c>
      <c r="T4098" s="13">
        <f t="shared" ref="T4098:T4115" si="258">(I4098/86400)+25569+(-5/24)</f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6">
        <f t="shared" si="256"/>
        <v>0</v>
      </c>
      <c r="P4099" t="e">
        <f t="shared" si="257"/>
        <v>#DIV/0!</v>
      </c>
      <c r="Q4099" s="7" t="s">
        <v>8317</v>
      </c>
      <c r="R4099" s="7" t="s">
        <v>8318</v>
      </c>
      <c r="S4099" s="13">
        <f t="shared" ref="S4099:S4115" si="259">(J4099/86400)+25569+(-5/24)</f>
        <v>42344.616168981483</v>
      </c>
      <c r="T4099" s="13">
        <f t="shared" si="258"/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6">
        <f t="shared" si="256"/>
        <v>0</v>
      </c>
      <c r="P4100" t="e">
        <f t="shared" si="257"/>
        <v>#DIV/0!</v>
      </c>
      <c r="Q4100" s="7" t="s">
        <v>8317</v>
      </c>
      <c r="R4100" s="7" t="s">
        <v>8318</v>
      </c>
      <c r="S4100" s="13">
        <f t="shared" si="259"/>
        <v>42495.51385416666</v>
      </c>
      <c r="T4100" s="13">
        <f t="shared" si="258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6">
        <f t="shared" si="256"/>
        <v>1.1111111111111112E-2</v>
      </c>
      <c r="P4101">
        <f t="shared" si="257"/>
        <v>50</v>
      </c>
      <c r="Q4101" s="7" t="s">
        <v>8317</v>
      </c>
      <c r="R4101" s="7" t="s">
        <v>8318</v>
      </c>
      <c r="S4101" s="13">
        <f t="shared" si="259"/>
        <v>42570.642048611109</v>
      </c>
      <c r="T4101" s="13">
        <f t="shared" si="258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6">
        <f t="shared" si="256"/>
        <v>0</v>
      </c>
      <c r="P4102" t="e">
        <f t="shared" si="257"/>
        <v>#DIV/0!</v>
      </c>
      <c r="Q4102" s="7" t="s">
        <v>8317</v>
      </c>
      <c r="R4102" s="7" t="s">
        <v>8318</v>
      </c>
      <c r="S4102" s="13">
        <f t="shared" si="259"/>
        <v>41926.916550925926</v>
      </c>
      <c r="T4102" s="13">
        <f t="shared" si="258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6">
        <f t="shared" si="256"/>
        <v>0</v>
      </c>
      <c r="P4103" t="e">
        <f t="shared" si="257"/>
        <v>#DIV/0!</v>
      </c>
      <c r="Q4103" s="7" t="s">
        <v>8317</v>
      </c>
      <c r="R4103" s="7" t="s">
        <v>8318</v>
      </c>
      <c r="S4103" s="13">
        <f t="shared" si="259"/>
        <v>42730.695393518516</v>
      </c>
      <c r="T4103" s="13">
        <f t="shared" si="258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6">
        <f t="shared" si="256"/>
        <v>0.27400000000000002</v>
      </c>
      <c r="P4104">
        <f t="shared" si="257"/>
        <v>22.833333333333332</v>
      </c>
      <c r="Q4104" s="7" t="s">
        <v>8317</v>
      </c>
      <c r="R4104" s="7" t="s">
        <v>8318</v>
      </c>
      <c r="S4104" s="13">
        <f t="shared" si="259"/>
        <v>42475.639733796292</v>
      </c>
      <c r="T4104" s="13">
        <f t="shared" si="258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6">
        <f t="shared" si="256"/>
        <v>0.1</v>
      </c>
      <c r="P4105">
        <f t="shared" si="257"/>
        <v>16.666666666666668</v>
      </c>
      <c r="Q4105" s="7" t="s">
        <v>8317</v>
      </c>
      <c r="R4105" s="7" t="s">
        <v>8318</v>
      </c>
      <c r="S4105" s="13">
        <f t="shared" si="259"/>
        <v>42188.624606481484</v>
      </c>
      <c r="T4105" s="13">
        <f t="shared" si="258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6">
        <f t="shared" si="256"/>
        <v>0.21366666666666667</v>
      </c>
      <c r="P4106">
        <f t="shared" si="257"/>
        <v>45.785714285714285</v>
      </c>
      <c r="Q4106" s="7" t="s">
        <v>8317</v>
      </c>
      <c r="R4106" s="7" t="s">
        <v>8318</v>
      </c>
      <c r="S4106" s="13">
        <f t="shared" si="259"/>
        <v>42640.069837962961</v>
      </c>
      <c r="T4106" s="13">
        <f t="shared" si="258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6">
        <f t="shared" si="256"/>
        <v>6.9696969696969702E-2</v>
      </c>
      <c r="P4107">
        <f t="shared" si="257"/>
        <v>383.33333333333331</v>
      </c>
      <c r="Q4107" s="7" t="s">
        <v>8317</v>
      </c>
      <c r="R4107" s="7" t="s">
        <v>8318</v>
      </c>
      <c r="S4107" s="13">
        <f t="shared" si="259"/>
        <v>42696.802187499998</v>
      </c>
      <c r="T4107" s="13">
        <f t="shared" si="258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6">
        <f t="shared" si="256"/>
        <v>0.70599999999999996</v>
      </c>
      <c r="P4108">
        <f t="shared" si="257"/>
        <v>106.96969696969697</v>
      </c>
      <c r="Q4108" s="7" t="s">
        <v>8317</v>
      </c>
      <c r="R4108" s="7" t="s">
        <v>8318</v>
      </c>
      <c r="S4108" s="13">
        <f t="shared" si="259"/>
        <v>42052.841041666667</v>
      </c>
      <c r="T4108" s="13">
        <f t="shared" si="258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6">
        <f t="shared" si="256"/>
        <v>2.0500000000000001E-2</v>
      </c>
      <c r="P4109">
        <f t="shared" si="257"/>
        <v>10.25</v>
      </c>
      <c r="Q4109" s="7" t="s">
        <v>8317</v>
      </c>
      <c r="R4109" s="7" t="s">
        <v>8318</v>
      </c>
      <c r="S4109" s="13">
        <f t="shared" si="259"/>
        <v>41883.708344907405</v>
      </c>
      <c r="T4109" s="13">
        <f t="shared" si="258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6">
        <f t="shared" si="256"/>
        <v>1.9666666666666666E-2</v>
      </c>
      <c r="P4110">
        <f t="shared" si="257"/>
        <v>59</v>
      </c>
      <c r="Q4110" s="7" t="s">
        <v>8317</v>
      </c>
      <c r="R4110" s="7" t="s">
        <v>8318</v>
      </c>
      <c r="S4110" s="13">
        <f t="shared" si="259"/>
        <v>42766.823344907403</v>
      </c>
      <c r="T4110" s="13">
        <f t="shared" si="258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6">
        <f t="shared" si="256"/>
        <v>0</v>
      </c>
      <c r="P4111" t="e">
        <f t="shared" si="257"/>
        <v>#DIV/0!</v>
      </c>
      <c r="Q4111" s="7" t="s">
        <v>8317</v>
      </c>
      <c r="R4111" s="7" t="s">
        <v>8318</v>
      </c>
      <c r="S4111" s="13">
        <f t="shared" si="259"/>
        <v>42307.331064814811</v>
      </c>
      <c r="T4111" s="13">
        <f t="shared" si="258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6">
        <f t="shared" si="256"/>
        <v>0.28666666666666668</v>
      </c>
      <c r="P4112">
        <f t="shared" si="257"/>
        <v>14.333333333333334</v>
      </c>
      <c r="Q4112" s="7" t="s">
        <v>8317</v>
      </c>
      <c r="R4112" s="7" t="s">
        <v>8318</v>
      </c>
      <c r="S4112" s="13">
        <f t="shared" si="259"/>
        <v>42512.418414351851</v>
      </c>
      <c r="T4112" s="13">
        <f t="shared" si="258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6">
        <f t="shared" si="256"/>
        <v>3.1333333333333331E-2</v>
      </c>
      <c r="P4113">
        <f t="shared" si="257"/>
        <v>15.666666666666666</v>
      </c>
      <c r="Q4113" s="7" t="s">
        <v>8317</v>
      </c>
      <c r="R4113" s="7" t="s">
        <v>8318</v>
      </c>
      <c r="S4113" s="13">
        <f t="shared" si="259"/>
        <v>42028.927546296291</v>
      </c>
      <c r="T4113" s="13">
        <f t="shared" si="258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6">
        <f t="shared" si="256"/>
        <v>4.0000000000000002E-4</v>
      </c>
      <c r="P4114">
        <f t="shared" si="257"/>
        <v>1</v>
      </c>
      <c r="Q4114" s="7" t="s">
        <v>8317</v>
      </c>
      <c r="R4114" s="7" t="s">
        <v>8318</v>
      </c>
      <c r="S4114" s="13">
        <f t="shared" si="259"/>
        <v>42400.738263888888</v>
      </c>
      <c r="T4114" s="13">
        <f t="shared" si="258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6">
        <f t="shared" si="256"/>
        <v>2E-3</v>
      </c>
      <c r="P4115">
        <f t="shared" si="257"/>
        <v>1</v>
      </c>
      <c r="Q4115" s="7" t="s">
        <v>8317</v>
      </c>
      <c r="R4115" s="7" t="s">
        <v>8318</v>
      </c>
      <c r="S4115" s="13">
        <f t="shared" si="259"/>
        <v>42358.364849537036</v>
      </c>
      <c r="T4115" s="13">
        <f t="shared" si="258"/>
        <v>42377.06527777778</v>
      </c>
    </row>
  </sheetData>
  <autoFilter ref="A1:R4115"/>
  <sortState ref="A2:T4115">
    <sortCondition ref="A2"/>
  </sortState>
  <conditionalFormatting sqref="F1:F1048576">
    <cfRule type="cellIs" dxfId="3" priority="8" operator="equal">
      <formula>"live"</formula>
    </cfRule>
    <cfRule type="cellIs" dxfId="2" priority="9" operator="equal">
      <formula>"canceled"</formula>
    </cfRule>
    <cfRule type="cellIs" dxfId="1" priority="10" operator="equal">
      <formula>"failed"</formula>
    </cfRule>
    <cfRule type="cellIs" dxfId="0" priority="11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00FF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10" workbookViewId="0">
      <selection activeCell="H24" sqref="H24"/>
    </sheetView>
  </sheetViews>
  <sheetFormatPr defaultRowHeight="15" x14ac:dyDescent="0.25"/>
  <cols>
    <col min="1" max="1" width="28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.5703125" bestFit="1" customWidth="1"/>
    <col min="8" max="8" width="19.85546875" bestFit="1" customWidth="1"/>
  </cols>
  <sheetData>
    <row r="1" spans="1:8" x14ac:dyDescent="0.25">
      <c r="A1" t="s">
        <v>8372</v>
      </c>
      <c r="B1" t="s">
        <v>8369</v>
      </c>
      <c r="C1" t="s">
        <v>8370</v>
      </c>
      <c r="D1" t="s">
        <v>8371</v>
      </c>
      <c r="E1" t="s">
        <v>8373</v>
      </c>
      <c r="F1" t="s">
        <v>8374</v>
      </c>
      <c r="G1" t="s">
        <v>8375</v>
      </c>
      <c r="H1" t="s">
        <v>8376</v>
      </c>
    </row>
    <row r="2" spans="1:8" x14ac:dyDescent="0.25">
      <c r="A2" t="s">
        <v>8377</v>
      </c>
      <c r="B2" s="18">
        <f>COUNTIFS(Data!F2:'Data'!F4115,"Successful",Data!D2:'Data'!D4115,"&lt;1000")</f>
        <v>322</v>
      </c>
      <c r="C2" s="18">
        <f>COUNTIFS(Data!F2:'Data'!F4115,"FAILED",Data!D2:'Data'!D4115,"&lt;1000")</f>
        <v>113</v>
      </c>
      <c r="D2" s="18">
        <f>COUNTIFS(Data!F2:'Data'!F4115,"CANCELED",Data!D2:'Data'!D4115,"&lt;1000")</f>
        <v>18</v>
      </c>
      <c r="E2">
        <f>B2+C2+D2</f>
        <v>453</v>
      </c>
      <c r="F2" s="19">
        <f>B2/$E2</f>
        <v>0.71081677704194257</v>
      </c>
      <c r="G2" s="19">
        <f t="shared" ref="G2:H2" si="0">C2/$E2</f>
        <v>0.24944812362030905</v>
      </c>
      <c r="H2" s="19">
        <f t="shared" si="0"/>
        <v>3.9735099337748346E-2</v>
      </c>
    </row>
    <row r="3" spans="1:8" x14ac:dyDescent="0.25">
      <c r="A3" t="s">
        <v>8378</v>
      </c>
      <c r="B3">
        <f>COUNTIFS(Data!F2:'Data'!F4115,"Successful",Data!D2:'Data'!D4115,"&gt;=1000",Data!D2:'Data'!D4115,"&lt;5000")</f>
        <v>932</v>
      </c>
      <c r="C3">
        <f>COUNTIFS(Data!F2:'Data'!F4115,"Failed",Data!D2:'Data'!D4115,"&gt;=1000",Data!D2:'Data'!D4115,"&lt;5000")</f>
        <v>420</v>
      </c>
      <c r="D3">
        <f>COUNTIFS(Data!F2:'Data'!F4115,"Canceled",Data!D2:'Data'!D4115,"&gt;=1000",Data!D2:'Data'!D4115,"&lt;5000")</f>
        <v>60</v>
      </c>
      <c r="E3">
        <f t="shared" ref="E3:E13" si="1">B3+C3+D3</f>
        <v>1412</v>
      </c>
      <c r="F3" s="19">
        <f t="shared" ref="F3:F13" si="2">B3/$E3</f>
        <v>0.66005665722379603</v>
      </c>
      <c r="G3" s="19">
        <f t="shared" ref="G3:G13" si="3">C3/$E3</f>
        <v>0.29745042492917845</v>
      </c>
      <c r="H3" s="19">
        <f t="shared" ref="H3:H13" si="4">D3/$E3</f>
        <v>4.2492917847025496E-2</v>
      </c>
    </row>
    <row r="4" spans="1:8" x14ac:dyDescent="0.25">
      <c r="A4" t="s">
        <v>8379</v>
      </c>
      <c r="B4">
        <f>COUNTIFS(Data!F2:'Data'!F4115,"Successful",Data!D2:'Data'!D4115,"&gt;=5000",Data!D2:'Data'!D4115,"&lt;10000")</f>
        <v>381</v>
      </c>
      <c r="C4">
        <f>COUNTIFS(Data!F2:'Data'!F4115,"Failed",Data!D2:'Data'!D4115,"&gt;=5000",Data!D2:'Data'!D4115,"&lt;10000")</f>
        <v>283</v>
      </c>
      <c r="D4">
        <f>COUNTIFS(Data!F2:'Data'!F4115,"Canceled",Data!D2:'Data'!D4115,"&gt;=5000",Data!D2:'Data'!D4115,"&lt;10000")</f>
        <v>52</v>
      </c>
      <c r="E4">
        <f t="shared" si="1"/>
        <v>716</v>
      </c>
      <c r="F4" s="19">
        <f t="shared" si="2"/>
        <v>0.53212290502793291</v>
      </c>
      <c r="G4" s="19">
        <f t="shared" si="3"/>
        <v>0.39525139664804471</v>
      </c>
      <c r="H4" s="19">
        <f t="shared" si="4"/>
        <v>7.2625698324022353E-2</v>
      </c>
    </row>
    <row r="5" spans="1:8" x14ac:dyDescent="0.25">
      <c r="A5" t="s">
        <v>8380</v>
      </c>
      <c r="B5">
        <f>COUNTIFS(Data!F2:'Data'!F4115,"Successful",Data!D2:'Data'!D4115,"&gt;=10000",Data!D2:'Data'!D4115,"&lt;15000")</f>
        <v>168</v>
      </c>
      <c r="C5">
        <f>COUNTIFS(Data!F2:'Data'!F4115,"Failed",Data!D2:'Data'!D4115,"&gt;=10000",Data!D2:'Data'!D4115,"&lt;15000")</f>
        <v>144</v>
      </c>
      <c r="D5">
        <f>COUNTIFS(Data!F2:'Data'!F4115,"Canceled",Data!D2:'Data'!D4115,"&gt;=10000",Data!D2:'Data'!D4115,"&lt;15000")</f>
        <v>40</v>
      </c>
      <c r="E5">
        <f t="shared" si="1"/>
        <v>352</v>
      </c>
      <c r="F5" s="19">
        <f t="shared" si="2"/>
        <v>0.47727272727272729</v>
      </c>
      <c r="G5" s="19">
        <f t="shared" si="3"/>
        <v>0.40909090909090912</v>
      </c>
      <c r="H5" s="19">
        <f t="shared" si="4"/>
        <v>0.11363636363636363</v>
      </c>
    </row>
    <row r="6" spans="1:8" x14ac:dyDescent="0.25">
      <c r="A6" t="s">
        <v>8381</v>
      </c>
      <c r="B6">
        <f>COUNTIFS(Data!F2:'Data'!F4115,"Successful",Data!D2:'Data'!D4115,"&gt;=15000",Data!D2:'Data'!D4115,"&lt;20000")</f>
        <v>94</v>
      </c>
      <c r="C6">
        <f>COUNTIFS(Data!F2:'Data'!F4115,"Failed",Data!D2:'Data'!D4115,"&gt;=15000",Data!D2:'Data'!D4115,"&lt;20000")</f>
        <v>90</v>
      </c>
      <c r="D6">
        <f>COUNTIFS(Data!F2:'Data'!F4115,"Canceled",Data!D2:'Data'!D4115,"&gt;=15000",Data!D2:'Data'!D4115,"&lt;20000")</f>
        <v>17</v>
      </c>
      <c r="E6">
        <f t="shared" si="1"/>
        <v>201</v>
      </c>
      <c r="F6" s="19">
        <f t="shared" si="2"/>
        <v>0.46766169154228854</v>
      </c>
      <c r="G6" s="19">
        <f t="shared" si="3"/>
        <v>0.44776119402985076</v>
      </c>
      <c r="H6" s="19">
        <f t="shared" si="4"/>
        <v>8.45771144278607E-2</v>
      </c>
    </row>
    <row r="7" spans="1:8" x14ac:dyDescent="0.25">
      <c r="A7" t="s">
        <v>8382</v>
      </c>
      <c r="B7">
        <f>COUNTIFS(Data!F2:'Data'!F4115,"Successful",Data!D2:'Data'!D4115,"&gt;=20000",Data!D2:'Data'!D4115,"&lt;25000")</f>
        <v>62</v>
      </c>
      <c r="C7">
        <f>COUNTIFS(Data!F2:'Data'!F4115,"Failed",Data!D2:'Data'!D4115,"&gt;=20000",Data!D2:'Data'!D4115,"&lt;25000")</f>
        <v>72</v>
      </c>
      <c r="D7">
        <f>COUNTIFS(Data!F2:'Data'!F4115,"Canceled",Data!D2:'Data'!D4115,"&gt;=20000",Data!D2:'Data'!D4115,"&lt;25000")</f>
        <v>14</v>
      </c>
      <c r="E7">
        <f t="shared" si="1"/>
        <v>148</v>
      </c>
      <c r="F7" s="19">
        <f t="shared" si="2"/>
        <v>0.41891891891891891</v>
      </c>
      <c r="G7" s="19">
        <f t="shared" si="3"/>
        <v>0.48648648648648651</v>
      </c>
      <c r="H7" s="19">
        <f t="shared" si="4"/>
        <v>9.45945945945946E-2</v>
      </c>
    </row>
    <row r="8" spans="1:8" x14ac:dyDescent="0.25">
      <c r="A8" t="s">
        <v>8383</v>
      </c>
      <c r="B8">
        <f>COUNTIFS(Data!$F$2:'Data'!$F$4115,"Successful",Data!$D$2:'Data'!$D$4115,"&gt;=25000",Data!$D$2:'Data'!$D$4115,"&lt;30000")</f>
        <v>55</v>
      </c>
      <c r="C8">
        <f>COUNTIFS(Data!$F$2:'Data'!$F$4115,"Failed",Data!$D$2:'Data'!$D$4115,"&gt;=25000",Data!$D$2:'Data'!$D$4115,"&lt;30000")</f>
        <v>64</v>
      </c>
      <c r="D8">
        <f>COUNTIFS(Data!$F$2:'Data'!$F$4115,"Canceled",Data!$D$2:'Data'!$D$4115,"&gt;=25000",Data!$D$2:'Data'!$D$4115,"&lt;30000")</f>
        <v>18</v>
      </c>
      <c r="E8">
        <f t="shared" si="1"/>
        <v>137</v>
      </c>
      <c r="F8" s="19">
        <f t="shared" si="2"/>
        <v>0.40145985401459855</v>
      </c>
      <c r="G8" s="19">
        <f t="shared" si="3"/>
        <v>0.46715328467153283</v>
      </c>
      <c r="H8" s="19">
        <f t="shared" si="4"/>
        <v>0.13138686131386862</v>
      </c>
    </row>
    <row r="9" spans="1:8" x14ac:dyDescent="0.25">
      <c r="A9" t="s">
        <v>8384</v>
      </c>
      <c r="B9">
        <f>COUNTIFS(Data!F2:'Data'!F4115,"Successful",Data!D2:'Data'!D4115,"&gt;=30000",Data!D2:'Data'!D4115,"&lt;35000")</f>
        <v>32</v>
      </c>
      <c r="C9">
        <f>COUNTIFS(Data!F2:'Data'!F4115,"Failed",Data!D2:'Data'!D4115,"&gt;=30000",Data!D2:'Data'!D4115,"&lt;35000")</f>
        <v>37</v>
      </c>
      <c r="D9">
        <f>COUNTIFS(Data!F2:'Data'!F4115,"Canceled",Data!D2:'Data'!D4115,"&gt;=30000",Data!D2:'Data'!D4115,"&lt;35000")</f>
        <v>13</v>
      </c>
      <c r="E9">
        <f t="shared" si="1"/>
        <v>82</v>
      </c>
      <c r="F9" s="19">
        <f t="shared" si="2"/>
        <v>0.3902439024390244</v>
      </c>
      <c r="G9" s="19">
        <f t="shared" si="3"/>
        <v>0.45121951219512196</v>
      </c>
      <c r="H9" s="19">
        <f t="shared" si="4"/>
        <v>0.15853658536585366</v>
      </c>
    </row>
    <row r="10" spans="1:8" x14ac:dyDescent="0.25">
      <c r="A10" t="s">
        <v>8385</v>
      </c>
      <c r="B10">
        <f>COUNTIFS(Data!F2:'Data'!F4115,"Successful",Data!D2:'Data'!D4115,"&gt;=35000",Data!D2:'Data'!D4115,"&lt;40000")</f>
        <v>26</v>
      </c>
      <c r="C10">
        <f>COUNTIFS(Data!F2:'Data'!F4115,"Failed",Data!D2:'Data'!D4115,"&gt;=35000",Data!D2:'Data'!D4115,"&lt;40000")</f>
        <v>22</v>
      </c>
      <c r="D10">
        <f>COUNTIFS(Data!F2:'Data'!F4115,"Canceled",Data!D2:'Data'!D4115,"&gt;=35000",Data!D2:'Data'!D4115,"&lt;40000")</f>
        <v>7</v>
      </c>
      <c r="E10">
        <f t="shared" si="1"/>
        <v>55</v>
      </c>
      <c r="F10" s="19">
        <f t="shared" si="2"/>
        <v>0.47272727272727272</v>
      </c>
      <c r="G10" s="19">
        <f t="shared" si="3"/>
        <v>0.4</v>
      </c>
      <c r="H10" s="19">
        <f t="shared" si="4"/>
        <v>0.12727272727272726</v>
      </c>
    </row>
    <row r="11" spans="1:8" x14ac:dyDescent="0.25">
      <c r="A11" t="s">
        <v>8386</v>
      </c>
      <c r="B11">
        <f>COUNTIFS(Data!F2:'Data'!F4115,"Successful",Data!D2:'Data'!D4115,"&gt;=40000",Data!D2:'Data'!D4115,"&lt;45000")</f>
        <v>21</v>
      </c>
      <c r="C11">
        <f>COUNTIFS(Data!F2:'Data'!F4115,"Failed",Data!D2:'Data'!D4115,"&gt;=40000",Data!D2:'Data'!D4115,"&lt;45000")</f>
        <v>16</v>
      </c>
      <c r="D11">
        <f>COUNTIFS(Data!F2:'Data'!F4115,"Canceled",Data!D2:'Data'!D4115,"&gt;=40000",Data!D2:'Data'!D4115,"&lt;45000")</f>
        <v>6</v>
      </c>
      <c r="E11">
        <f t="shared" si="1"/>
        <v>43</v>
      </c>
      <c r="F11" s="19">
        <f t="shared" si="2"/>
        <v>0.48837209302325579</v>
      </c>
      <c r="G11" s="19">
        <f t="shared" si="3"/>
        <v>0.37209302325581395</v>
      </c>
      <c r="H11" s="19">
        <f t="shared" si="4"/>
        <v>0.13953488372093023</v>
      </c>
    </row>
    <row r="12" spans="1:8" x14ac:dyDescent="0.25">
      <c r="A12" t="s">
        <v>8387</v>
      </c>
      <c r="B12">
        <f>COUNTIFS(Data!F2:'Data'!F4115,"Successful",Data!D2:'Data'!D4115,"&gt;=45000",Data!D2:'Data'!D4115,"&lt;50000")</f>
        <v>6</v>
      </c>
      <c r="C12">
        <f>COUNTIFS(Data!F2:'Data'!F4115,"Failed",Data!D2:'Data'!D4115,"&gt;=45000",Data!D2:'Data'!D4115,"&lt;50000")</f>
        <v>11</v>
      </c>
      <c r="D12">
        <f>COUNTIFS(Data!F2:'Data'!F4115,"Canceled",Data!D2:'Data'!D4115,"&gt;=45000",Data!D2:'Data'!D4115,"&lt;50000")</f>
        <v>4</v>
      </c>
      <c r="E12">
        <f t="shared" si="1"/>
        <v>21</v>
      </c>
      <c r="F12" s="19">
        <f t="shared" si="2"/>
        <v>0.2857142857142857</v>
      </c>
      <c r="G12" s="19">
        <f t="shared" si="3"/>
        <v>0.52380952380952384</v>
      </c>
      <c r="H12" s="19">
        <f t="shared" si="4"/>
        <v>0.19047619047619047</v>
      </c>
    </row>
    <row r="13" spans="1:8" x14ac:dyDescent="0.25">
      <c r="A13" t="s">
        <v>8388</v>
      </c>
      <c r="B13">
        <f>COUNTIFS(Data!F2:'Data'!F4115,"Successful",Data!D2:'Data'!D4115,"&gt;=50000")</f>
        <v>86</v>
      </c>
      <c r="C13">
        <f>COUNTIFS(Data!F2:'Data'!F4115,"Failed",Data!D2:'Data'!D4115,"&gt;=50000")</f>
        <v>258</v>
      </c>
      <c r="D13">
        <f>COUNTIFS(Data!F2:'Data'!F4115,"Canceled",Data!D2:'Data'!D4115,"&gt;=50000")</f>
        <v>100</v>
      </c>
      <c r="E13">
        <f t="shared" si="1"/>
        <v>444</v>
      </c>
      <c r="F13" s="19">
        <f t="shared" si="2"/>
        <v>0.19369369369369369</v>
      </c>
      <c r="G13" s="19">
        <f t="shared" si="3"/>
        <v>0.58108108108108103</v>
      </c>
      <c r="H13" s="19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Sub-Category</vt:lpstr>
      <vt:lpstr>Category</vt:lpstr>
      <vt:lpstr>Year</vt:lpstr>
      <vt:lpstr>Data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U.Ali</cp:lastModifiedBy>
  <dcterms:created xsi:type="dcterms:W3CDTF">2017-04-20T15:17:24Z</dcterms:created>
  <dcterms:modified xsi:type="dcterms:W3CDTF">2018-11-07T16:44:49Z</dcterms:modified>
</cp:coreProperties>
</file>