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neEyeOwl\PhpstormProjects\Catalyst\Templates\"/>
    </mc:Choice>
  </mc:AlternateContent>
  <bookViews>
    <workbookView xWindow="0" yWindow="0" windowWidth="23040" windowHeight="9384" tabRatio="756"/>
  </bookViews>
  <sheets>
    <sheet name="Course Allocation BCSE" sheetId="7" r:id="rId1"/>
    <sheet name="Course Allocation BSIET" sheetId="10" state="hidden" r:id="rId2"/>
    <sheet name="Permanent Faculty Load Details" sheetId="5" r:id="rId3"/>
    <sheet name="Visiting Faculty Load" sheetId="6" r:id="rId4"/>
    <sheet name="Allied Faculty" sheetId="13" r:id="rId5"/>
  </sheets>
  <externalReferences>
    <externalReference r:id="rId6"/>
  </externalReferences>
  <definedNames>
    <definedName name="Faculty_Pool">'[1]VF Pool'!$B:$B</definedName>
    <definedName name="_xlnm.Print_Area" localSheetId="2">'Permanent Faculty Load Details'!$A:$I</definedName>
    <definedName name="_xlnm.Print_Titles" localSheetId="2">'Permanent Faculty Load Details'!$1:$3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6" l="1"/>
  <c r="D14" i="6" s="1"/>
  <c r="D15" i="6" s="1"/>
  <c r="D16" i="6" s="1"/>
  <c r="D17" i="6" s="1"/>
  <c r="D19" i="6" s="1"/>
  <c r="H83" i="7" l="1"/>
  <c r="H82" i="7"/>
  <c r="K77" i="7"/>
  <c r="K51" i="7"/>
  <c r="H81" i="7" s="1"/>
  <c r="K54" i="7"/>
  <c r="K30" i="7"/>
  <c r="K13" i="7"/>
  <c r="E27" i="13"/>
  <c r="D27" i="13"/>
  <c r="F27" i="13" l="1"/>
  <c r="F106" i="5"/>
  <c r="F105" i="5" s="1"/>
  <c r="H51" i="10" l="1"/>
  <c r="C51" i="10"/>
  <c r="E63" i="10" l="1"/>
  <c r="E62" i="10"/>
  <c r="E61" i="10"/>
  <c r="H84" i="7"/>
  <c r="F25" i="6"/>
  <c r="F107" i="5"/>
  <c r="A4" i="13"/>
  <c r="A5" i="13" s="1"/>
  <c r="A6" i="13" s="1"/>
  <c r="A7" i="13" s="1"/>
  <c r="A8" i="13" s="1"/>
  <c r="A9" i="13" s="1"/>
  <c r="A10" i="13" s="1"/>
  <c r="C33" i="10"/>
  <c r="C15" i="10"/>
  <c r="H33" i="10"/>
  <c r="H15" i="10"/>
  <c r="A11" i="13" l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E64" i="10"/>
</calcChain>
</file>

<file path=xl/sharedStrings.xml><?xml version="1.0" encoding="utf-8"?>
<sst xmlns="http://schemas.openxmlformats.org/spreadsheetml/2006/main" count="911" uniqueCount="347">
  <si>
    <t>#</t>
  </si>
  <si>
    <t>Designation</t>
  </si>
  <si>
    <t>Professor</t>
  </si>
  <si>
    <t>Assistant Professor</t>
  </si>
  <si>
    <t>Lecturer</t>
  </si>
  <si>
    <t>Faculty Name</t>
  </si>
  <si>
    <t>Courses to Teach</t>
  </si>
  <si>
    <t>Additional Responsibilities / Comments</t>
  </si>
  <si>
    <t>Dr. Arif Jamal</t>
  </si>
  <si>
    <t>Ms. Alina Murad</t>
  </si>
  <si>
    <t>Ms. Nida Tasneem</t>
  </si>
  <si>
    <t>Ms. Fauzia Khan</t>
  </si>
  <si>
    <t>Dr. Imran Daud</t>
  </si>
  <si>
    <t>Ms. Rana Khattak</t>
  </si>
  <si>
    <t>Mr. Sherjeel Farooqui</t>
  </si>
  <si>
    <t>Mr. Ejaz Gul</t>
  </si>
  <si>
    <t>Dr. Shariq Hussain</t>
  </si>
  <si>
    <t>Mr. Saqib Nazir</t>
  </si>
  <si>
    <t>Prof. Dr. Muhammad Shaheen</t>
  </si>
  <si>
    <t>Mr. M. Fahad Khan</t>
  </si>
  <si>
    <t>Ms. Asma Parveen</t>
  </si>
  <si>
    <t>Mr. Muhammad Sajid Qureshi</t>
  </si>
  <si>
    <t>Mr. Muhammad Usman Khan</t>
  </si>
  <si>
    <t>Ms. Waqar-un-Nisa</t>
  </si>
  <si>
    <t>Ms. Noushin Mazhar</t>
  </si>
  <si>
    <t>Ms. Rabia Rauf</t>
  </si>
  <si>
    <t>Department of Software Engineering</t>
  </si>
  <si>
    <t>Total Courses / Contact Hours</t>
  </si>
  <si>
    <t xml:space="preserve">Dean </t>
  </si>
  <si>
    <t>Dr. Maryam Kausar</t>
  </si>
  <si>
    <t>Assitant Professor</t>
  </si>
  <si>
    <t>Dr. Muhammad Habib</t>
  </si>
  <si>
    <t>Dr. Aaqif Afzaal</t>
  </si>
  <si>
    <t>Mr. Waqas Ahmed</t>
  </si>
  <si>
    <t xml:space="preserve">Dr. M. Ishtiaq </t>
  </si>
  <si>
    <t>HoD</t>
  </si>
  <si>
    <t>In-Charge Program (MS &amp; PhD)</t>
  </si>
  <si>
    <t>In-Charge Program (BCSE)</t>
  </si>
  <si>
    <t>Manager QEC - DSE</t>
  </si>
  <si>
    <t>Ms. Asma Naveed</t>
  </si>
  <si>
    <t>BCSE Coordinator</t>
  </si>
  <si>
    <t>Visiting Faculty</t>
  </si>
  <si>
    <t>Associate Professor</t>
  </si>
  <si>
    <t xml:space="preserve">Mr. Muhammad Asif </t>
  </si>
  <si>
    <t>Dr. Sajid Ali Khan</t>
  </si>
  <si>
    <t>Mr. Umar Mahmud</t>
  </si>
  <si>
    <t>FYP Coordinator</t>
  </si>
  <si>
    <t>MS</t>
  </si>
  <si>
    <t>Dr. Tehmina Karamat</t>
  </si>
  <si>
    <t>None</t>
  </si>
  <si>
    <t>Allied</t>
  </si>
  <si>
    <t>(HEC Revised Curriculum 2017)</t>
  </si>
  <si>
    <t>COURSE DETAILS</t>
  </si>
  <si>
    <t>COURSE INSTRUCTORS</t>
  </si>
  <si>
    <t>Course</t>
  </si>
  <si>
    <t>Codes</t>
  </si>
  <si>
    <t>Title</t>
  </si>
  <si>
    <t>Credit</t>
  </si>
  <si>
    <t>Hrs</t>
  </si>
  <si>
    <t>Pre-requisite</t>
  </si>
  <si>
    <t>Coordinator</t>
  </si>
  <si>
    <t>Section</t>
  </si>
  <si>
    <t>A</t>
  </si>
  <si>
    <t>B</t>
  </si>
  <si>
    <t>C</t>
  </si>
  <si>
    <t>Object Oriented Programming</t>
  </si>
  <si>
    <t>Introduction to Software Engineering</t>
  </si>
  <si>
    <t>Linear Algebra</t>
  </si>
  <si>
    <t>Total Credits</t>
  </si>
  <si>
    <t>HEC Revised Curriculum 2017</t>
  </si>
  <si>
    <t>Course Codes</t>
  </si>
  <si>
    <t>Pre-</t>
  </si>
  <si>
    <t>Requisite</t>
  </si>
  <si>
    <t>Course Coordinator</t>
  </si>
  <si>
    <t xml:space="preserve">Section </t>
  </si>
  <si>
    <t>Visiting</t>
  </si>
  <si>
    <t>Dr. Eid Rehman</t>
  </si>
  <si>
    <t>English Composition &amp; Comprehension</t>
  </si>
  <si>
    <t>SR#</t>
  </si>
  <si>
    <t>Program / Semester &amp; Section</t>
  </si>
  <si>
    <t>Credit Hours/ Contact Hours</t>
  </si>
  <si>
    <t>Course Code</t>
  </si>
  <si>
    <t>Course Title</t>
  </si>
  <si>
    <t>Credits Hrs</t>
  </si>
  <si>
    <t>Instructor</t>
  </si>
  <si>
    <t>CSC 381</t>
  </si>
  <si>
    <t>Total</t>
  </si>
  <si>
    <t>Assigned</t>
  </si>
  <si>
    <t>VF Required</t>
  </si>
  <si>
    <t>Department Name</t>
  </si>
  <si>
    <t>Program</t>
  </si>
  <si>
    <t>Sem. &amp; Sec.</t>
  </si>
  <si>
    <t>Credit Hours</t>
  </si>
  <si>
    <t>No of Students</t>
  </si>
  <si>
    <t>Dept Feedback</t>
  </si>
  <si>
    <t>Comments /
 Scheduling Requests</t>
  </si>
  <si>
    <t>Assigned Faculty</t>
  </si>
  <si>
    <t>Contact Number</t>
  </si>
  <si>
    <t>Software Engineering</t>
  </si>
  <si>
    <t>Visiting - Computing</t>
  </si>
  <si>
    <t>Program / Sem. &amp; Sec.</t>
  </si>
  <si>
    <t>Cr. Hrs / Contact Hrs</t>
  </si>
  <si>
    <t>BCSE/BSSE</t>
  </si>
  <si>
    <t>BSCS</t>
  </si>
  <si>
    <t>P</t>
  </si>
  <si>
    <t>V</t>
  </si>
  <si>
    <t>Communication &amp; Presentation Skills</t>
  </si>
  <si>
    <t>Programming Fundamentals</t>
  </si>
  <si>
    <t>CSC 317</t>
  </si>
  <si>
    <t>CSC 317L</t>
  </si>
  <si>
    <t>CSC 381L</t>
  </si>
  <si>
    <t>Pakistan Studies</t>
  </si>
  <si>
    <t>HUM 1002</t>
  </si>
  <si>
    <t>CSC 1011</t>
  </si>
  <si>
    <t>CSC 1011L</t>
  </si>
  <si>
    <t>Programming Fundamentals Lab</t>
  </si>
  <si>
    <t>Additional Courses</t>
  </si>
  <si>
    <t>Dr. Muhammad Aqeel Iqbal</t>
  </si>
  <si>
    <t>Computer Networks</t>
  </si>
  <si>
    <t>Computer Networks Lab</t>
  </si>
  <si>
    <t xml:space="preserve">Lecturer </t>
  </si>
  <si>
    <t>SEN 498</t>
  </si>
  <si>
    <t>Total Courses Allocated:</t>
  </si>
  <si>
    <t>Permanent</t>
  </si>
  <si>
    <t>Permanent - Allied</t>
  </si>
  <si>
    <t>Data Structures &amp; Algorithms Lab</t>
  </si>
  <si>
    <t xml:space="preserve">Additional </t>
  </si>
  <si>
    <t>Software Project Management</t>
  </si>
  <si>
    <t>Human Computer Interaction</t>
  </si>
  <si>
    <t>SEN 432</t>
  </si>
  <si>
    <t>BSSE-3 (Fall-2020 Batch)</t>
  </si>
  <si>
    <t>BCSE-5 (Fall-2019 Batch)</t>
  </si>
  <si>
    <t>BCSE-7 (Fall-2018 Batch)</t>
  </si>
  <si>
    <t>CSC 1991</t>
  </si>
  <si>
    <t>Introduction to Information &amp; Communication Technologies</t>
  </si>
  <si>
    <t>CSC 1991L</t>
  </si>
  <si>
    <t>Introduction to Information &amp; Communication Technologies Lab</t>
  </si>
  <si>
    <t>ENG 1002</t>
  </si>
  <si>
    <t>MTH 1001</t>
  </si>
  <si>
    <t>Calculus &amp; Analytical Geometry</t>
  </si>
  <si>
    <t>PHY 1002</t>
  </si>
  <si>
    <t>Applied Physics</t>
  </si>
  <si>
    <t>BSSE-1 (Fall-2021 Batch)</t>
  </si>
  <si>
    <t>Data Structures &amp; Algorithms</t>
  </si>
  <si>
    <t>Ethics</t>
  </si>
  <si>
    <t>(University Elective – II)</t>
  </si>
  <si>
    <t>SEN 311</t>
  </si>
  <si>
    <t>Software Construction and Development</t>
  </si>
  <si>
    <t>Software Design &amp; Architecture</t>
  </si>
  <si>
    <t>SEN 311L</t>
  </si>
  <si>
    <t>Software Construction and Development Lab</t>
  </si>
  <si>
    <t>ENG 105</t>
  </si>
  <si>
    <t>Technical and Business Writing</t>
  </si>
  <si>
    <t>SEN 351</t>
  </si>
  <si>
    <t>Formal Methods in Software Engineering</t>
  </si>
  <si>
    <t>(SE Supporting –I)</t>
  </si>
  <si>
    <t>Final Year Project - I</t>
  </si>
  <si>
    <t>CSC 2031</t>
  </si>
  <si>
    <t>CSC 2031L</t>
  </si>
  <si>
    <t>SEN 2011</t>
  </si>
  <si>
    <t>CSC 2061</t>
  </si>
  <si>
    <t>MTH 2021</t>
  </si>
  <si>
    <t>HUM 2004</t>
  </si>
  <si>
    <t>Artificial Intelligence</t>
  </si>
  <si>
    <t>CSC 351</t>
  </si>
  <si>
    <t>(SE Elective –I)</t>
  </si>
  <si>
    <t>Discrete Structures</t>
  </si>
  <si>
    <t>Software Re-engineering</t>
  </si>
  <si>
    <t>SEN 411</t>
  </si>
  <si>
    <t>Mobile Application and Development</t>
  </si>
  <si>
    <t>Mobile Application and Development Lab</t>
  </si>
  <si>
    <t>(SE Application Domain Elective-III)</t>
  </si>
  <si>
    <t>(SE Elective-II)</t>
  </si>
  <si>
    <t>Introduction to Computer Technology Lab</t>
  </si>
  <si>
    <t>Programming Fundamental</t>
  </si>
  <si>
    <t xml:space="preserve">Programming Fundamental Lab </t>
  </si>
  <si>
    <t>Calculus and Analytic Geometry</t>
  </si>
  <si>
    <t>Islamic Studies</t>
  </si>
  <si>
    <t>English Comprehension</t>
  </si>
  <si>
    <t>Introduction to Artificial Intelligence</t>
  </si>
  <si>
    <t xml:space="preserve">Introduction to Artificial Intelligence Lab </t>
  </si>
  <si>
    <t>Modern Language Programming</t>
  </si>
  <si>
    <t>Modern Language Programming Lab</t>
  </si>
  <si>
    <t>Data Structures and Algorithms</t>
  </si>
  <si>
    <t>Data Structures and Algorithms Lab</t>
  </si>
  <si>
    <t>Introduction to Cyber Security</t>
  </si>
  <si>
    <t>Introduction to Cyber Security Lab</t>
  </si>
  <si>
    <t>Introduction to Data Science</t>
  </si>
  <si>
    <t>Introduction to Data Science Lab</t>
  </si>
  <si>
    <t>Computer Networking Technology</t>
  </si>
  <si>
    <t>Computer Networking Technology Lab</t>
  </si>
  <si>
    <t>Database Systems</t>
  </si>
  <si>
    <t>Database Systems Lab</t>
  </si>
  <si>
    <t>Entrepreneurship/ Financial Accounting</t>
  </si>
  <si>
    <r>
      <t xml:space="preserve">Assembly Language Programming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</si>
  <si>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Assembly Language Programming Lab   
</t>
    </r>
    <r>
      <rPr>
        <b/>
        <sz val="11"/>
        <color theme="1"/>
        <rFont val="Times New Roman"/>
        <family val="1"/>
      </rPr>
      <t>Elective-II (Group-A/ Group-B)</t>
    </r>
    <r>
      <rPr>
        <sz val="11"/>
        <color theme="1"/>
        <rFont val="Times New Roman"/>
        <family val="1"/>
      </rPr>
      <t xml:space="preserve"> </t>
    </r>
  </si>
  <si>
    <r>
      <t xml:space="preserve">Information Security Principles Lab  
</t>
    </r>
    <r>
      <rPr>
        <b/>
        <sz val="11"/>
        <color theme="1"/>
        <rFont val="Times New Roman"/>
        <family val="1"/>
      </rPr>
      <t>Elective-III (Group-A/ Group-B)</t>
    </r>
    <r>
      <rPr>
        <sz val="11"/>
        <color theme="1"/>
        <rFont val="Times New Roman"/>
        <family val="1"/>
      </rPr>
      <t xml:space="preserve">  </t>
    </r>
  </si>
  <si>
    <r>
      <t xml:space="preserve">Information Security Principles                    
</t>
    </r>
    <r>
      <rPr>
        <b/>
        <sz val="11"/>
        <color theme="1"/>
        <rFont val="Times New Roman"/>
        <family val="1"/>
      </rPr>
      <t>Elective-III (Group-A/ Group-B)</t>
    </r>
  </si>
  <si>
    <t xml:space="preserve">BSIET-1 (Fall-2020 Batch) </t>
  </si>
  <si>
    <t xml:space="preserve">BSIET-3 (Fall-2019 Batch) </t>
  </si>
  <si>
    <t xml:space="preserve">BSIET-5 (Fall-2018 Batch) </t>
  </si>
  <si>
    <t>Digital Image Processing Lab</t>
  </si>
  <si>
    <t>Mobile Application Development</t>
  </si>
  <si>
    <t xml:space="preserve">Parallel &amp; Distributed Computing  </t>
  </si>
  <si>
    <t>Final Year Project-I</t>
  </si>
  <si>
    <t>Numerical Computing</t>
  </si>
  <si>
    <t>Differential Equations</t>
  </si>
  <si>
    <t xml:space="preserve">Introduction to Software Engineering  </t>
  </si>
  <si>
    <t>Operating Systems Lab</t>
  </si>
  <si>
    <t>Compiler Construction</t>
  </si>
  <si>
    <t>Object Oriented Programming Lab</t>
  </si>
  <si>
    <t>Multivariate Calculus</t>
  </si>
  <si>
    <t>Professional Practices</t>
  </si>
  <si>
    <t>Computer Organization &amp; Assembly Language Lab</t>
  </si>
  <si>
    <t>Foundation Math-I</t>
  </si>
  <si>
    <t>MTH 0001</t>
  </si>
  <si>
    <t>Introduction to Information and Communication Technology Lab</t>
  </si>
  <si>
    <t>Introduction to Information and Communication Technology</t>
  </si>
  <si>
    <t>70 Credit Hrs Passed SDA and appeared  in  Database systems</t>
  </si>
  <si>
    <t>BSSE-1A</t>
  </si>
  <si>
    <t>BSSE-1B</t>
  </si>
  <si>
    <t>BSSE-1C</t>
  </si>
  <si>
    <t xml:space="preserve">Calculus &amp; Analytical Geometry </t>
  </si>
  <si>
    <t xml:space="preserve">Pakistan Studies </t>
  </si>
  <si>
    <t xml:space="preserve">Applied Physics </t>
  </si>
  <si>
    <t xml:space="preserve">Linear Algebra </t>
  </si>
  <si>
    <t>BSSE-3A</t>
  </si>
  <si>
    <t>BSSE-3B</t>
  </si>
  <si>
    <t>BSSE-3C</t>
  </si>
  <si>
    <t xml:space="preserve">Technical and Business Writing </t>
  </si>
  <si>
    <t>BCSE-5A</t>
  </si>
  <si>
    <t>BCSE-5B</t>
  </si>
  <si>
    <t>BSCS 1&amp;1</t>
  </si>
  <si>
    <t>BSCS 3&amp;1</t>
  </si>
  <si>
    <t>BSCS 5&amp;1</t>
  </si>
  <si>
    <t>BSCS 7&amp;1</t>
  </si>
  <si>
    <t xml:space="preserve">Entrepreneurship </t>
  </si>
  <si>
    <t>Dr. Shariq</t>
  </si>
  <si>
    <t>Dr. Habib</t>
  </si>
  <si>
    <t>Ms. Nousheen</t>
  </si>
  <si>
    <t>Dr. Ishtiaq</t>
  </si>
  <si>
    <t>Mr. Sajid Qureshi</t>
  </si>
  <si>
    <t>Dr. Maryam</t>
  </si>
  <si>
    <t>Mr. Sherjeel</t>
  </si>
  <si>
    <t>Dr. Aaqif</t>
  </si>
  <si>
    <t>Dr. Sajid Ali</t>
  </si>
  <si>
    <t>Mr. Aqeel Iqbal</t>
  </si>
  <si>
    <t>Mr. Umar</t>
  </si>
  <si>
    <t>Dr. Amber</t>
  </si>
  <si>
    <t>Mr. Waqas</t>
  </si>
  <si>
    <t>CSC 224</t>
  </si>
  <si>
    <t>Database Management Systems</t>
  </si>
  <si>
    <t>CSC 224L</t>
  </si>
  <si>
    <t>Database Management Systems Lab</t>
  </si>
  <si>
    <t>Mr. Saqib</t>
  </si>
  <si>
    <t>Dr. Tehmina</t>
  </si>
  <si>
    <t>Ms. Alina</t>
  </si>
  <si>
    <t>Mr. Fahad Khan</t>
  </si>
  <si>
    <t>Mr. M. Usman Khan</t>
  </si>
  <si>
    <t>Advanced Analysis of Algorithms</t>
  </si>
  <si>
    <t>Advanced Operating Systems</t>
  </si>
  <si>
    <t>Information Privacy and Security</t>
  </si>
  <si>
    <t xml:space="preserve">Advanced Software System Architecture </t>
  </si>
  <si>
    <t>Advanced Requirements Engineering</t>
  </si>
  <si>
    <t>Software Risk Management</t>
  </si>
  <si>
    <t>Artificial Neural Networks</t>
  </si>
  <si>
    <t>Information Hiding</t>
  </si>
  <si>
    <t>Programming Fundamentals Theory</t>
  </si>
  <si>
    <t>3</t>
  </si>
  <si>
    <t>BCSE-7B</t>
  </si>
  <si>
    <t>Data Structures and Algorithms Theory</t>
  </si>
  <si>
    <t>Final Year Project -I</t>
  </si>
  <si>
    <t>BCSE-7A</t>
  </si>
  <si>
    <t>MSIS</t>
  </si>
  <si>
    <t>BSCS-1</t>
  </si>
  <si>
    <t>BSCS-7</t>
  </si>
  <si>
    <t>Object Oriented Programming Theory</t>
  </si>
  <si>
    <t>BSCS-3</t>
  </si>
  <si>
    <t>Artificial Intelligence Theory</t>
  </si>
  <si>
    <t>BCSE-5C</t>
  </si>
  <si>
    <t>1/3</t>
  </si>
  <si>
    <t>Introduction to Information &amp; Communication Technologies Theory</t>
  </si>
  <si>
    <t>2</t>
  </si>
  <si>
    <t>Computer Networks Theory</t>
  </si>
  <si>
    <t>Mobile Application and Development Theory</t>
  </si>
  <si>
    <t>BCSE-7C</t>
  </si>
  <si>
    <t>Software Construction and Development Theory</t>
  </si>
  <si>
    <t>Dr. Amber Sarwar</t>
  </si>
  <si>
    <t>Database Management Systems Theory</t>
  </si>
  <si>
    <t>BCSE-5</t>
  </si>
  <si>
    <t>Computer Organization &amp; Assembly Language Theory</t>
  </si>
  <si>
    <t>BSCS-4</t>
  </si>
  <si>
    <t>BSCS-5</t>
  </si>
  <si>
    <t>Operating Systems Theory</t>
  </si>
  <si>
    <t>Digital Image Processing Theory</t>
  </si>
  <si>
    <t>MSCS</t>
  </si>
  <si>
    <t>MSSE</t>
  </si>
  <si>
    <t>Dr. Sherzada Khan (VF)</t>
  </si>
  <si>
    <t>Ms. Zobia Khan (VF)</t>
  </si>
  <si>
    <t>Security Audit and Assessment</t>
  </si>
  <si>
    <t>Ms. Rabiya Ghafoor (VF)</t>
  </si>
  <si>
    <t>Software Requirements Engineering</t>
  </si>
  <si>
    <t xml:space="preserve">Software Requirements Engineering </t>
  </si>
  <si>
    <t>In-Charge Program (BSCS)</t>
  </si>
  <si>
    <t>Data Mining</t>
  </si>
  <si>
    <t>Allied Faculty - Fall 2021</t>
  </si>
  <si>
    <t>Permanent Faculty Course Allocation - Fall 2021 (Permanent Faculty)</t>
  </si>
  <si>
    <t>BSCS/BSSE 1</t>
  </si>
  <si>
    <t>Ms. Waqar un Nisa</t>
  </si>
  <si>
    <t>0345 5319692</t>
  </si>
  <si>
    <t>VF-Natasha Hamayun</t>
  </si>
  <si>
    <t>0336 5327192</t>
  </si>
  <si>
    <t>0321 9447226</t>
  </si>
  <si>
    <t>VF-Sundas Yaseen</t>
  </si>
  <si>
    <t>0347 5373867</t>
  </si>
  <si>
    <t>VF-Asadullah</t>
  </si>
  <si>
    <t>0347 9373938</t>
  </si>
  <si>
    <t>VF-Muhammad Zubair</t>
  </si>
  <si>
    <t>Visiting-Approved</t>
  </si>
  <si>
    <t>Dr. Sherzada</t>
  </si>
  <si>
    <t>Ms. Zobia Khan</t>
  </si>
  <si>
    <t>Ms. Rabiya Ghafoor</t>
  </si>
  <si>
    <t>Dr. M. Khurram Kiyani</t>
  </si>
  <si>
    <t>Dr. Ijaz Hussain</t>
  </si>
  <si>
    <t>Mobile Application Development Lab</t>
  </si>
  <si>
    <t>Clubbed with BSCS-1</t>
  </si>
  <si>
    <t>Visiting Faculty Course Allocation - Fall 2021 (Computing Visiting Faculty)</t>
  </si>
  <si>
    <t>PhD-CS</t>
  </si>
  <si>
    <t>2 Courses / 6 Hours</t>
  </si>
  <si>
    <t>3 Courses / 9 Hours</t>
  </si>
  <si>
    <t>4 Courses / 9 Hours</t>
  </si>
  <si>
    <t>Permanent Allied Faculty</t>
  </si>
  <si>
    <t>VF-Hafsa Rehman</t>
  </si>
  <si>
    <t>VF-Sanam Habib</t>
  </si>
  <si>
    <t>VF-Khalid Mehar</t>
  </si>
  <si>
    <t>VF-Arooj Junaid</t>
  </si>
  <si>
    <t>Ms. Sanam Habib (VF)</t>
  </si>
  <si>
    <t>Ms. Hafsa Rehman (VF)</t>
  </si>
  <si>
    <t>Ms. Waqar Un Nisa</t>
  </si>
  <si>
    <t>Mr. Khalid Mehar (VF)</t>
  </si>
  <si>
    <t>Mr. Muhammad Zubair (VF)</t>
  </si>
  <si>
    <t>Ms. Arooj Junaid (VF)</t>
  </si>
  <si>
    <t>Ms. Natasha Hamayun (VF)</t>
  </si>
  <si>
    <t>Mr. Muhammad Asif</t>
  </si>
  <si>
    <t>VF-Ms. Anum Munir</t>
  </si>
  <si>
    <t>0336 7176744</t>
  </si>
  <si>
    <t>Mr. M. Hafeez Javed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</si>
</sst>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5"/>
      <color rgb="FFFFC00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"/>
    </font>
    <font>
      <b/>
      <sz val="15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left"/>
    </xf>
    <xf numFmtId="0" fontId="0" fillId="0" borderId="0" xfId="0" applyFont="1" applyProtection="1"/>
    <xf numFmtId="0" fontId="3" fillId="0" borderId="0" xfId="0" applyFont="1" applyProtection="1"/>
    <xf numFmtId="0" fontId="0" fillId="3" borderId="0" xfId="0" applyFont="1" applyFill="1" applyProtection="1"/>
    <xf numFmtId="0" fontId="5" fillId="0" borderId="0" xfId="0" applyFont="1"/>
    <xf numFmtId="0" fontId="8" fillId="10" borderId="12" xfId="0" applyFont="1" applyFill="1" applyBorder="1" applyAlignment="1">
      <alignment horizontal="center" vertical="center" wrapText="1"/>
    </xf>
    <xf numFmtId="0" fontId="5" fillId="0" borderId="0" xfId="0" applyFont="1" applyProtection="1"/>
    <xf numFmtId="0" fontId="5" fillId="3" borderId="0" xfId="0" applyFont="1" applyFill="1" applyProtection="1"/>
    <xf numFmtId="0" fontId="9" fillId="0" borderId="0" xfId="0" applyFont="1" applyProtection="1"/>
    <xf numFmtId="0" fontId="9" fillId="7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>
      <alignment wrapText="1"/>
    </xf>
    <xf numFmtId="0" fontId="9" fillId="0" borderId="0" xfId="0" applyFont="1" applyFill="1" applyBorder="1" applyProtection="1"/>
    <xf numFmtId="0" fontId="5" fillId="0" borderId="0" xfId="0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5" fillId="0" borderId="0" xfId="0" applyFont="1" applyFill="1" applyBorder="1" applyProtection="1"/>
    <xf numFmtId="0" fontId="6" fillId="0" borderId="0" xfId="0" applyFont="1" applyFill="1" applyBorder="1" applyAlignment="1">
      <alignment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2" fillId="2" borderId="1" xfId="0" applyFont="1" applyFill="1" applyBorder="1" applyAlignment="1" applyProtection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vertical="center"/>
      <protection locked="0"/>
    </xf>
    <xf numFmtId="0" fontId="12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5" fillId="11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12" borderId="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center" wrapText="1"/>
    </xf>
    <xf numFmtId="0" fontId="18" fillId="0" borderId="0" xfId="0" applyFont="1" applyFill="1" applyAlignment="1" applyProtection="1">
      <alignment horizontal="center" wrapText="1"/>
    </xf>
    <xf numFmtId="0" fontId="18" fillId="3" borderId="0" xfId="0" applyFont="1" applyFill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16" fontId="15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8" fillId="9" borderId="1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 applyProtection="1">
      <alignment vertical="center"/>
    </xf>
    <xf numFmtId="0" fontId="15" fillId="14" borderId="1" xfId="0" applyFont="1" applyFill="1" applyBorder="1" applyAlignment="1" applyProtection="1">
      <alignment vertical="center"/>
      <protection locked="0"/>
    </xf>
    <xf numFmtId="0" fontId="15" fillId="14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justify" vertical="center"/>
    </xf>
    <xf numFmtId="0" fontId="5" fillId="0" borderId="22" xfId="0" applyFont="1" applyBorder="1" applyAlignment="1">
      <alignment horizontal="justify" vertical="center"/>
    </xf>
    <xf numFmtId="0" fontId="5" fillId="0" borderId="23" xfId="0" applyFont="1" applyBorder="1" applyAlignment="1">
      <alignment vertical="center" wrapText="1"/>
    </xf>
    <xf numFmtId="0" fontId="22" fillId="0" borderId="0" xfId="0" applyFont="1" applyAlignment="1">
      <alignment horizontal="justify" vertical="center"/>
    </xf>
    <xf numFmtId="0" fontId="2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19" fillId="0" borderId="0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20" xfId="0" applyFont="1" applyBorder="1"/>
    <xf numFmtId="0" fontId="5" fillId="10" borderId="24" xfId="0" applyFont="1" applyFill="1" applyBorder="1" applyAlignment="1">
      <alignment vertical="center" wrapText="1"/>
    </xf>
    <xf numFmtId="0" fontId="21" fillId="0" borderId="23" xfId="0" applyFont="1" applyBorder="1"/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1" fillId="0" borderId="17" xfId="0" applyFont="1" applyBorder="1"/>
    <xf numFmtId="0" fontId="21" fillId="0" borderId="20" xfId="0" applyFont="1" applyBorder="1"/>
    <xf numFmtId="0" fontId="21" fillId="0" borderId="18" xfId="0" applyFont="1" applyBorder="1" applyAlignment="1">
      <alignment wrapText="1"/>
    </xf>
    <xf numFmtId="0" fontId="21" fillId="0" borderId="22" xfId="0" applyFont="1" applyBorder="1"/>
    <xf numFmtId="0" fontId="21" fillId="0" borderId="22" xfId="0" applyFont="1" applyBorder="1" applyAlignment="1">
      <alignment horizontal="left" vertical="center" wrapText="1"/>
    </xf>
    <xf numFmtId="0" fontId="5" fillId="0" borderId="23" xfId="0" applyFont="1" applyBorder="1"/>
    <xf numFmtId="0" fontId="5" fillId="0" borderId="25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49" fontId="9" fillId="7" borderId="1" xfId="0" quotePrefix="1" applyNumberFormat="1" applyFont="1" applyFill="1" applyBorder="1" applyAlignment="1" applyProtection="1">
      <alignment horizontal="center" vertical="center"/>
      <protection locked="0"/>
    </xf>
    <xf numFmtId="49" fontId="9" fillId="0" borderId="1" xfId="0" quotePrefix="1" applyNumberFormat="1" applyFont="1" applyFill="1" applyBorder="1" applyAlignment="1" applyProtection="1">
      <alignment horizontal="center" vertical="center"/>
      <protection locked="0"/>
    </xf>
    <xf numFmtId="49" fontId="10" fillId="7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Protection="1"/>
    <xf numFmtId="49" fontId="5" fillId="0" borderId="0" xfId="0" applyNumberFormat="1" applyFont="1" applyProtection="1"/>
    <xf numFmtId="0" fontId="20" fillId="0" borderId="21" xfId="0" applyFont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5" fillId="11" borderId="21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5" fillId="11" borderId="27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4" fillId="13" borderId="1" xfId="0" applyFont="1" applyFill="1" applyBorder="1" applyAlignment="1" applyProtection="1">
      <alignment horizontal="center" vertical="center" wrapText="1"/>
    </xf>
    <xf numFmtId="0" fontId="14" fillId="13" borderId="1" xfId="0" applyFont="1" applyFill="1" applyBorder="1" applyAlignment="1" applyProtection="1">
      <alignment horizontal="left" vertical="center" wrapText="1"/>
    </xf>
    <xf numFmtId="0" fontId="14" fillId="13" borderId="1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5" fillId="0" borderId="0" xfId="0" applyFont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/>
    <xf numFmtId="0" fontId="22" fillId="0" borderId="1" xfId="0" applyFont="1" applyBorder="1" applyAlignment="1">
      <alignment horizontal="center"/>
    </xf>
    <xf numFmtId="0" fontId="5" fillId="12" borderId="21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0" fillId="0" borderId="1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5" fillId="11" borderId="21" xfId="0" applyFont="1" applyFill="1" applyBorder="1" applyAlignment="1">
      <alignment horizontal="center" vertical="center" wrapText="1"/>
    </xf>
    <xf numFmtId="0" fontId="5" fillId="11" borderId="2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14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/>
    </xf>
    <xf numFmtId="0" fontId="9" fillId="6" borderId="1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14" fillId="0" borderId="28" xfId="0" applyFont="1" applyBorder="1" applyAlignment="1" applyProtection="1">
      <alignment horizontal="center"/>
    </xf>
    <xf numFmtId="0" fontId="20" fillId="12" borderId="2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21" fillId="3" borderId="1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5" fillId="10" borderId="1" xfId="0" applyFont="1" applyFill="1" applyBorder="1"/>
    <xf numFmtId="0" fontId="20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4" fillId="0" borderId="1" xfId="0" applyFont="1" applyBorder="1"/>
    <xf numFmtId="0" fontId="5" fillId="10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8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0" fontId="20" fillId="9" borderId="1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 wrapText="1"/>
    </xf>
    <xf numFmtId="0" fontId="9" fillId="0" borderId="0" xfId="0" applyFont="1" applyFill="1" applyProtection="1"/>
    <xf numFmtId="0" fontId="9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Protection="1"/>
    <xf numFmtId="0" fontId="10" fillId="0" borderId="0" xfId="0" applyFont="1" applyFill="1" applyProtection="1"/>
    <xf numFmtId="0" fontId="4" fillId="7" borderId="1" xfId="0" applyFont="1" applyFill="1" applyBorder="1" applyAlignment="1">
      <alignment horizontal="left" vertical="center" wrapText="1"/>
    </xf>
    <xf numFmtId="49" fontId="9" fillId="7" borderId="1" xfId="0" quotePrefix="1" applyNumberFormat="1" applyFont="1" applyFill="1" applyBorder="1" applyAlignment="1" applyProtection="1">
      <alignment horizontal="center" vertical="center"/>
    </xf>
    <xf numFmtId="0" fontId="9" fillId="7" borderId="1" xfId="0" applyFont="1" applyFill="1" applyBorder="1" applyProtection="1"/>
    <xf numFmtId="0" fontId="9" fillId="7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6" borderId="0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left"/>
    </xf>
    <xf numFmtId="0" fontId="9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18" fillId="0" borderId="0" xfId="0" applyFont="1" applyBorder="1"/>
    <xf numFmtId="0" fontId="4" fillId="12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Protection="1"/>
    <xf numFmtId="0" fontId="4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/>
    <xf numFmtId="0" fontId="15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Protection="1"/>
    <xf numFmtId="0" fontId="9" fillId="14" borderId="1" xfId="0" applyFont="1" applyFill="1" applyBorder="1" applyAlignment="1" applyProtection="1">
      <alignment horizontal="center"/>
    </xf>
    <xf numFmtId="0" fontId="8" fillId="9" borderId="1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16" fontId="15" fillId="3" borderId="1" xfId="0" quotePrefix="1" applyNumberFormat="1" applyFont="1" applyFill="1" applyBorder="1" applyAlignment="1" applyProtection="1">
      <alignment horizontal="left" vertical="center"/>
      <protection locked="0"/>
    </xf>
    <xf numFmtId="0" fontId="9" fillId="16" borderId="1" xfId="0" applyFont="1" applyFill="1" applyBorder="1" applyAlignment="1" applyProtection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9" borderId="23" xfId="0" applyFont="1" applyFill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 wrapText="1"/>
    </xf>
    <xf numFmtId="0" fontId="20" fillId="10" borderId="23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left" vertical="center"/>
      <protection locked="0"/>
    </xf>
    <xf numFmtId="0" fontId="9" fillId="7" borderId="1" xfId="0" applyFont="1" applyFill="1" applyBorder="1" applyAlignment="1" applyProtection="1">
      <alignment horizontal="center" vertical="center" wrapText="1"/>
    </xf>
    <xf numFmtId="0" fontId="10" fillId="7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11" fillId="5" borderId="2" xfId="0" applyFont="1" applyFill="1" applyBorder="1" applyAlignment="1" applyProtection="1">
      <alignment horizontal="center" vertical="center"/>
    </xf>
    <xf numFmtId="0" fontId="11" fillId="5" borderId="0" xfId="0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 wrapText="1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5" fillId="15" borderId="1" xfId="0" applyFont="1" applyFill="1" applyBorder="1" applyAlignment="1" applyProtection="1">
      <alignment horizontal="center" vertical="center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10"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  <dxf>
      <fill>
        <patternFill>
          <bgColor theme="5" tint="0.39994506668294322"/>
        </patternFill>
      </fill>
    </dxf>
    <dxf>
      <fill>
        <patternFill>
          <bgColor rgb="FFFF8F8F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\Dropbox\Abid-Amer-Shared\20%203%20Fall%2020\Allied%20Data\# F20 Allied Faculty Data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 Requirement F20"/>
      <sheetName val="Summary Document"/>
      <sheetName val="VF Pool"/>
      <sheetName val="VF-S20"/>
      <sheetName val="Regular Allied Faculty"/>
      <sheetName val="Historical"/>
      <sheetName val="VF-F19"/>
      <sheetName val="VF-S19"/>
      <sheetName val="VF-F18"/>
    </sheetNames>
    <sheetDataSet>
      <sheetData sheetId="0"/>
      <sheetData sheetId="1"/>
      <sheetData sheetId="2">
        <row r="1">
          <cell r="B1" t="str">
            <v>Faculty name</v>
          </cell>
        </row>
        <row r="2">
          <cell r="B2" t="str">
            <v>Bilqees Fatima</v>
          </cell>
        </row>
        <row r="3">
          <cell r="B3" t="str">
            <v>VF Dr Muhammad Ilyas Bhatti</v>
          </cell>
        </row>
        <row r="4">
          <cell r="B4" t="str">
            <v>VF-Abdul Samad Akbar</v>
          </cell>
        </row>
        <row r="5">
          <cell r="B5" t="str">
            <v>VF-Zaheer Abbass</v>
          </cell>
        </row>
        <row r="6">
          <cell r="B6" t="str">
            <v>VF-Tabeer Khan</v>
          </cell>
        </row>
        <row r="7">
          <cell r="B7" t="str">
            <v>VF-Aqsa Ameer</v>
          </cell>
        </row>
        <row r="8">
          <cell r="B8" t="str">
            <v>VF-Salal Durrani</v>
          </cell>
        </row>
        <row r="9">
          <cell r="B9" t="str">
            <v>VF-Ms Sameera</v>
          </cell>
        </row>
        <row r="10">
          <cell r="B10" t="str">
            <v>VF-Suleman Akhtar</v>
          </cell>
        </row>
        <row r="11">
          <cell r="B11" t="str">
            <v>VF-Waqas  Noor</v>
          </cell>
        </row>
        <row r="12">
          <cell r="B12" t="str">
            <v>VF-Komal Batool</v>
          </cell>
        </row>
        <row r="13">
          <cell r="B13" t="str">
            <v>VF-Muhammad Fahad</v>
          </cell>
        </row>
        <row r="14">
          <cell r="B14" t="str">
            <v>VF-Syeda Hadia Afzaal</v>
          </cell>
        </row>
        <row r="15">
          <cell r="B15" t="str">
            <v>VF-Dr Ejaz Gul</v>
          </cell>
        </row>
        <row r="16">
          <cell r="B16" t="str">
            <v>VF-Nudrat Saba</v>
          </cell>
        </row>
        <row r="17">
          <cell r="B17" t="str">
            <v>VF-Nilofer Malik</v>
          </cell>
        </row>
        <row r="18">
          <cell r="B18" t="str">
            <v>Mr Saeed Imran</v>
          </cell>
        </row>
        <row r="19">
          <cell r="B19" t="str">
            <v>Ms Zahra Khan</v>
          </cell>
        </row>
        <row r="20">
          <cell r="B20" t="str">
            <v>Ms. Farah Nazeer</v>
          </cell>
        </row>
        <row r="21">
          <cell r="B21" t="str">
            <v>VF-Aundleeb Tariq</v>
          </cell>
        </row>
        <row r="22">
          <cell r="B22" t="str">
            <v>VF-Dr Imran Ali</v>
          </cell>
        </row>
        <row r="23">
          <cell r="B23" t="str">
            <v>VF-Dr Waseem Ahmad</v>
          </cell>
        </row>
        <row r="24">
          <cell r="B24" t="str">
            <v>VF-Faraiba Ahmed</v>
          </cell>
        </row>
        <row r="25">
          <cell r="B25" t="str">
            <v>VF-Maham Michelle Gill</v>
          </cell>
        </row>
        <row r="26">
          <cell r="B26" t="str">
            <v>VF-Maria Khalid</v>
          </cell>
        </row>
        <row r="27">
          <cell r="B27" t="str">
            <v>VF-Maryam Raashid</v>
          </cell>
        </row>
        <row r="28">
          <cell r="B28" t="str">
            <v>VF-Memoona Rehman</v>
          </cell>
        </row>
        <row r="29">
          <cell r="B29" t="str">
            <v>VF-Misbah ud Din</v>
          </cell>
        </row>
        <row r="30">
          <cell r="B30" t="str">
            <v>VF-Mubarik Ali Khan</v>
          </cell>
        </row>
        <row r="31">
          <cell r="B31" t="str">
            <v>VF-Muhammad Hamza</v>
          </cell>
        </row>
        <row r="32">
          <cell r="B32" t="str">
            <v>VF-Nool ul Ain</v>
          </cell>
        </row>
        <row r="33">
          <cell r="B33" t="str">
            <v>VF-Saima Talat</v>
          </cell>
        </row>
        <row r="34">
          <cell r="B34" t="str">
            <v>VF-Summia Gul</v>
          </cell>
        </row>
        <row r="35">
          <cell r="B35" t="str">
            <v>VF-Syed Gulfam Ali</v>
          </cell>
        </row>
        <row r="36">
          <cell r="B36" t="str">
            <v>VF-Qurat Ul Ain Nadeem</v>
          </cell>
        </row>
        <row r="37">
          <cell r="B37" t="str">
            <v>VF-Muhammad Aksar</v>
          </cell>
        </row>
        <row r="38">
          <cell r="B38" t="str">
            <v>VF-Asadullah</v>
          </cell>
        </row>
        <row r="39">
          <cell r="B39" t="str">
            <v>VF-Syeda Sara Habib</v>
          </cell>
        </row>
        <row r="40">
          <cell r="B40" t="str">
            <v>VF-Fatima tu Zahra</v>
          </cell>
        </row>
        <row r="41">
          <cell r="B41" t="str">
            <v>VF-Maniha Ali</v>
          </cell>
        </row>
        <row r="42">
          <cell r="B42" t="str">
            <v>VF-Mufti Abdul Sami</v>
          </cell>
        </row>
        <row r="43">
          <cell r="B43" t="str">
            <v>VF-Rahat un Nisa</v>
          </cell>
        </row>
        <row r="44">
          <cell r="B44" t="str">
            <v xml:space="preserve">VF-Hafiz Adeel </v>
          </cell>
        </row>
        <row r="45">
          <cell r="B45" t="str">
            <v>Mr Eusaf Jamal Abbasi</v>
          </cell>
        </row>
        <row r="46">
          <cell r="B46" t="str">
            <v>Dr Fazli Rabbi</v>
          </cell>
        </row>
        <row r="47">
          <cell r="B47" t="str">
            <v>VF-Qurat ul Ain Hassan</v>
          </cell>
        </row>
        <row r="48">
          <cell r="B48" t="str">
            <v>VF-Syed Rizwan Ashfaq</v>
          </cell>
        </row>
        <row r="49">
          <cell r="B49" t="str">
            <v>VF-Aziz Jibran</v>
          </cell>
        </row>
        <row r="50">
          <cell r="B50" t="str">
            <v>VF-Rabia Altaf Bhatti</v>
          </cell>
        </row>
        <row r="51">
          <cell r="B51" t="str">
            <v>Ms Asma Parveen</v>
          </cell>
        </row>
        <row r="52">
          <cell r="B52" t="str">
            <v>Ms Waqar un Nisa</v>
          </cell>
        </row>
        <row r="53">
          <cell r="B53" t="str">
            <v>VF-Abdul Karim</v>
          </cell>
        </row>
        <row r="54">
          <cell r="B54" t="str">
            <v>VF-Dr Majid Khan</v>
          </cell>
        </row>
        <row r="55">
          <cell r="B55" t="str">
            <v>VF-Muhammad Zubair Mustafa</v>
          </cell>
        </row>
        <row r="56">
          <cell r="B56" t="str">
            <v>VF-Sadaf Nawaz</v>
          </cell>
        </row>
        <row r="57">
          <cell r="B57" t="str">
            <v>VF-Sundas Yaseen</v>
          </cell>
        </row>
        <row r="58">
          <cell r="B58" t="str">
            <v>Ms Sumaira Nawaz Keyani</v>
          </cell>
        </row>
        <row r="59">
          <cell r="B59" t="str">
            <v>VF-Major Khalil</v>
          </cell>
        </row>
        <row r="60">
          <cell r="B60" t="str">
            <v>VF-Tatheer Zahra Sherazi</v>
          </cell>
        </row>
        <row r="61">
          <cell r="B61" t="str">
            <v>VF-Haseena Rashid</v>
          </cell>
        </row>
        <row r="62">
          <cell r="B62" t="str">
            <v>VF-Ayesha Saeed</v>
          </cell>
        </row>
        <row r="63">
          <cell r="B63" t="str">
            <v>VF-Fatima Zafar</v>
          </cell>
        </row>
        <row r="64">
          <cell r="B64" t="str">
            <v>VF-Muhammad Naeem</v>
          </cell>
        </row>
        <row r="65">
          <cell r="B65" t="str">
            <v>VF-Mehwish Riaz</v>
          </cell>
        </row>
        <row r="66">
          <cell r="B66" t="str">
            <v>VF-Sadaf Saqlain</v>
          </cell>
        </row>
        <row r="67">
          <cell r="B67" t="str">
            <v>VF-Dr Amna Afzaal</v>
          </cell>
        </row>
        <row r="68">
          <cell r="B68" t="str">
            <v>VF-Abdul Ghafar</v>
          </cell>
        </row>
        <row r="69">
          <cell r="B69" t="str">
            <v>VF-Shahid Mehmood</v>
          </cell>
        </row>
        <row r="70">
          <cell r="B70" t="str">
            <v>VF-Saqib Munawar</v>
          </cell>
        </row>
        <row r="71">
          <cell r="B71" t="str">
            <v>VF-Sadaf Mehmood</v>
          </cell>
        </row>
        <row r="72">
          <cell r="B72" t="str">
            <v>VF-Maria Anwar</v>
          </cell>
        </row>
        <row r="73">
          <cell r="B73" t="str">
            <v>VF-Madeeha</v>
          </cell>
        </row>
        <row r="74">
          <cell r="B74" t="str">
            <v>VF-Muhammad Nadeem</v>
          </cell>
        </row>
        <row r="75">
          <cell r="B75" t="str">
            <v>VF-Shazia Rose</v>
          </cell>
        </row>
        <row r="76">
          <cell r="B76" t="str">
            <v xml:space="preserve">VF-Nouman Sajid </v>
          </cell>
        </row>
        <row r="77">
          <cell r="B77" t="str">
            <v>VF-Javeria Qureshi</v>
          </cell>
        </row>
        <row r="78">
          <cell r="B78" t="str">
            <v>VF-Khalid Mehar</v>
          </cell>
        </row>
        <row r="79">
          <cell r="B79" t="str">
            <v>VF-Sajid Riaz</v>
          </cell>
        </row>
        <row r="80">
          <cell r="B80" t="str">
            <v>VF-Uzma Farid</v>
          </cell>
        </row>
        <row r="81">
          <cell r="B81" t="str">
            <v>VF-Saima Umar</v>
          </cell>
        </row>
        <row r="82">
          <cell r="B82" t="str">
            <v>VF-Urooj Waheed</v>
          </cell>
        </row>
        <row r="83">
          <cell r="B83" t="str">
            <v>VF-Sara Nayer Jaffar</v>
          </cell>
        </row>
        <row r="84">
          <cell r="B84" t="str">
            <v>VF-Haris Javid</v>
          </cell>
        </row>
        <row r="85">
          <cell r="B85" t="str">
            <v>VF-Syeda Fatima Shah</v>
          </cell>
        </row>
        <row r="86">
          <cell r="B86" t="str">
            <v>VF-Dr Sadia Riaz</v>
          </cell>
        </row>
        <row r="87">
          <cell r="B87" t="str">
            <v>VF-Moazzam Khan</v>
          </cell>
        </row>
        <row r="88">
          <cell r="B88" t="str">
            <v>VF-Muddasara Riaz</v>
          </cell>
        </row>
        <row r="89">
          <cell r="B89" t="str">
            <v xml:space="preserve">VF-Neelma Riaz </v>
          </cell>
        </row>
        <row r="90">
          <cell r="B90" t="str">
            <v>VF-Sajda Jabeen</v>
          </cell>
        </row>
        <row r="91">
          <cell r="B91" t="str">
            <v>VF-Wajeeha Babar</v>
          </cell>
        </row>
        <row r="92">
          <cell r="B92" t="str">
            <v>VF-Natasha Hamayun</v>
          </cell>
        </row>
        <row r="93">
          <cell r="B93" t="str">
            <v>VF-Usman Akhtar</v>
          </cell>
        </row>
        <row r="94">
          <cell r="B94" t="str">
            <v>VF-Mr Faheem Sultan</v>
          </cell>
        </row>
        <row r="95">
          <cell r="B95" t="str">
            <v>VF-Dr Amani Sabah</v>
          </cell>
        </row>
        <row r="96">
          <cell r="B96" t="str">
            <v>VF-Dr Naveed</v>
          </cell>
        </row>
        <row r="97">
          <cell r="B97" t="str">
            <v>VF-Sadam Hussain</v>
          </cell>
        </row>
        <row r="98">
          <cell r="B98" t="str">
            <v>VF-Dr. Bilal</v>
          </cell>
        </row>
        <row r="99">
          <cell r="B99" t="str">
            <v>VF-Sana Tasneem Tahir</v>
          </cell>
        </row>
        <row r="100">
          <cell r="B100" t="str">
            <v>VF-Saima Khaliq</v>
          </cell>
        </row>
        <row r="101">
          <cell r="B101" t="str">
            <v>VF-Sabahat Zareen</v>
          </cell>
        </row>
        <row r="102">
          <cell r="B102" t="str">
            <v>VF-Saira Javed</v>
          </cell>
        </row>
        <row r="103">
          <cell r="B103" t="str">
            <v>VF-Tariq Ahmed</v>
          </cell>
        </row>
        <row r="104">
          <cell r="B104" t="str">
            <v>VF-Arjumand Bilal</v>
          </cell>
        </row>
        <row r="105">
          <cell r="B105" t="str">
            <v>VF-Harmain Sultan</v>
          </cell>
        </row>
        <row r="106">
          <cell r="B106" t="str">
            <v>VF-Samra Saghir</v>
          </cell>
        </row>
        <row r="107">
          <cell r="B107" t="str">
            <v>VF-Tehreem Ali</v>
          </cell>
        </row>
        <row r="108">
          <cell r="B108" t="str">
            <v>VF-Somia Ashraf</v>
          </cell>
        </row>
        <row r="109">
          <cell r="B109" t="str">
            <v>VF-Mariam Gul</v>
          </cell>
        </row>
        <row r="110">
          <cell r="B110" t="str">
            <v xml:space="preserve">VF-Fareehan Anwar </v>
          </cell>
        </row>
        <row r="111">
          <cell r="B111" t="str">
            <v>Dr Mudassar Iqbal (EE Dept)</v>
          </cell>
        </row>
        <row r="112">
          <cell r="B112" t="str">
            <v>Dr Haneef (EE Dept)</v>
          </cell>
        </row>
        <row r="113">
          <cell r="B113" t="str">
            <v>Mr Sajjad Karim (EE Dept)</v>
          </cell>
        </row>
        <row r="114">
          <cell r="B114" t="str">
            <v>Mr Zain (EE Dept)</v>
          </cell>
        </row>
        <row r="115">
          <cell r="B115" t="str">
            <v xml:space="preserve">VF-Ms Samra </v>
          </cell>
        </row>
        <row r="116">
          <cell r="B116" t="str">
            <v>VF-Dr Anila Fariq</v>
          </cell>
        </row>
        <row r="117">
          <cell r="B117" t="str">
            <v>VF-Dr Fozia Aslam</v>
          </cell>
        </row>
        <row r="118">
          <cell r="B118" t="str">
            <v>VF-Safaa Akbar</v>
          </cell>
        </row>
        <row r="119">
          <cell r="B119" t="str">
            <v>VF-Ayyesah Kanwal Ahmad</v>
          </cell>
        </row>
        <row r="120">
          <cell r="B120" t="str">
            <v>VF-Muhammad Abid</v>
          </cell>
        </row>
        <row r="121">
          <cell r="B121" t="str">
            <v>VF-Mohsin Tanveer</v>
          </cell>
        </row>
        <row r="122">
          <cell r="B122" t="str">
            <v>VF-Mrs Adminstrator FUIC</v>
          </cell>
        </row>
        <row r="123">
          <cell r="B123" t="str">
            <v>VF-Sundas Ashfaq</v>
          </cell>
        </row>
        <row r="124">
          <cell r="B124" t="str">
            <v>VF-Yumna</v>
          </cell>
        </row>
        <row r="125">
          <cell r="B125" t="str">
            <v xml:space="preserve">VF-Farhana Jabeen </v>
          </cell>
        </row>
        <row r="126">
          <cell r="B126" t="str">
            <v>VF-Anum Zaidi</v>
          </cell>
        </row>
        <row r="127">
          <cell r="B127" t="str">
            <v>Dr Sumera Mahmood</v>
          </cell>
        </row>
        <row r="128">
          <cell r="B128" t="str">
            <v>VF-Ayesha Habib</v>
          </cell>
        </row>
        <row r="129">
          <cell r="B129" t="str">
            <v>VF-M Haris Awan</v>
          </cell>
        </row>
        <row r="130">
          <cell r="B130" t="str">
            <v>Ms. Sidra Ahmed</v>
          </cell>
        </row>
        <row r="131">
          <cell r="B131" t="str">
            <v>VF-Dr Ismail Abbasi</v>
          </cell>
        </row>
        <row r="132">
          <cell r="B132" t="str">
            <v>VF-Dr Zafarullah Shaheen</v>
          </cell>
        </row>
        <row r="133">
          <cell r="B133" t="str">
            <v>VF-Erram Waheed</v>
          </cell>
        </row>
        <row r="134">
          <cell r="B134" t="str">
            <v>VF-Hameen</v>
          </cell>
        </row>
        <row r="135">
          <cell r="B135" t="str">
            <v>VF-Memoona Fida</v>
          </cell>
        </row>
        <row r="136">
          <cell r="B136" t="str">
            <v>VF-Rizwana (PhD)</v>
          </cell>
        </row>
        <row r="137">
          <cell r="B137" t="str">
            <v>VF-Sana Ilyas</v>
          </cell>
        </row>
        <row r="138">
          <cell r="B138" t="str">
            <v>VF-Sarah Ahsan</v>
          </cell>
        </row>
        <row r="139">
          <cell r="B139" t="str">
            <v>VF-Shumaila Zaman</v>
          </cell>
        </row>
        <row r="140">
          <cell r="B140" t="str">
            <v>VF-Alamgir Mirza</v>
          </cell>
        </row>
        <row r="141">
          <cell r="B141" t="str">
            <v>VF-Saba Kanwal</v>
          </cell>
        </row>
        <row r="142">
          <cell r="B142" t="str">
            <v>VF-Samra Soomro</v>
          </cell>
        </row>
        <row r="143">
          <cell r="B143" t="str">
            <v xml:space="preserve">VF-Ramsha Ashraf </v>
          </cell>
        </row>
        <row r="144">
          <cell r="B144" t="str">
            <v>VF-Dr Imran Khosa</v>
          </cell>
        </row>
        <row r="145">
          <cell r="B145" t="str">
            <v>VF-Shoaib Hassan</v>
          </cell>
        </row>
        <row r="146">
          <cell r="B146" t="str">
            <v>VF-Zeeshan Saleem</v>
          </cell>
        </row>
        <row r="147">
          <cell r="B147" t="str">
            <v>VF-Col Chohan</v>
          </cell>
        </row>
        <row r="148">
          <cell r="B148" t="str">
            <v>VF-Ms Saima Ahmed ?</v>
          </cell>
        </row>
        <row r="149">
          <cell r="B149" t="str">
            <v>VF-Asma Rabbi</v>
          </cell>
        </row>
        <row r="150">
          <cell r="B150" t="str">
            <v>VF-Hassan bin Ali</v>
          </cell>
        </row>
        <row r="151">
          <cell r="B151" t="str">
            <v>VF-Muhammad Ali</v>
          </cell>
        </row>
        <row r="152">
          <cell r="B152" t="str">
            <v>VF-Muhammad Asif</v>
          </cell>
        </row>
        <row r="153">
          <cell r="B153" t="str">
            <v>VF-Brig Mushtaq</v>
          </cell>
        </row>
        <row r="154">
          <cell r="B154" t="str">
            <v>VF-Faseehuddin M Nasir</v>
          </cell>
        </row>
        <row r="155">
          <cell r="B155" t="str">
            <v>VF-Asima Mushtaq</v>
          </cell>
        </row>
        <row r="156">
          <cell r="B156" t="str">
            <v>VF-Aleena Shahid</v>
          </cell>
        </row>
        <row r="157">
          <cell r="B157" t="str">
            <v>VF-Maria Zainab</v>
          </cell>
        </row>
        <row r="158">
          <cell r="B158" t="str">
            <v>VF-Sana Rauf</v>
          </cell>
        </row>
        <row r="159">
          <cell r="B159" t="str">
            <v>VF-Aboubakar Mahmood</v>
          </cell>
        </row>
        <row r="160">
          <cell r="B160" t="str">
            <v>VF-Zunaira Sajid</v>
          </cell>
        </row>
        <row r="161">
          <cell r="B161" t="str">
            <v>VF-Muhamamd Haris Awan</v>
          </cell>
        </row>
        <row r="162">
          <cell r="B162" t="str">
            <v>VF-Khalid Mahmood</v>
          </cell>
        </row>
        <row r="163">
          <cell r="B163" t="str">
            <v>VF-Saima Khan</v>
          </cell>
        </row>
        <row r="164">
          <cell r="B164" t="str">
            <v>VF-Javeria Aziz</v>
          </cell>
        </row>
        <row r="165">
          <cell r="B165" t="str">
            <v>Ms Kanwal  Shahbaz (PSY Dept)</v>
          </cell>
        </row>
        <row r="166">
          <cell r="B166" t="str">
            <v>Ms Ume Sadiqa  (PSY)</v>
          </cell>
        </row>
        <row r="167">
          <cell r="B167" t="str">
            <v>Ms Umm-e-Siddiqa</v>
          </cell>
        </row>
        <row r="168">
          <cell r="B168" t="str">
            <v>Ms. Amna Rashid</v>
          </cell>
        </row>
        <row r="169">
          <cell r="B169" t="str">
            <v>Ms. Farhana Kiani</v>
          </cell>
        </row>
        <row r="170">
          <cell r="B170" t="str">
            <v>Ms. Sana (Psycholoyg Dept)</v>
          </cell>
        </row>
        <row r="171">
          <cell r="B171" t="str">
            <v>VF-Hina Masood</v>
          </cell>
        </row>
        <row r="172">
          <cell r="B172" t="str">
            <v>VF-Iqra Ashraf</v>
          </cell>
        </row>
        <row r="173">
          <cell r="B173" t="str">
            <v>VF-Maryam Bilal</v>
          </cell>
        </row>
        <row r="174">
          <cell r="B174" t="str">
            <v>VF-Sara Firdous</v>
          </cell>
        </row>
        <row r="175">
          <cell r="B175" t="str">
            <v>VF-Sara Siddique (TRA)</v>
          </cell>
        </row>
        <row r="176">
          <cell r="B176" t="str">
            <v>VF-Yousaf Raza</v>
          </cell>
        </row>
        <row r="177">
          <cell r="B177" t="str">
            <v xml:space="preserve">Prof. Dr Ayaz </v>
          </cell>
        </row>
        <row r="178">
          <cell r="B178" t="str">
            <v>VF-Farhana Sajjad Kiani</v>
          </cell>
        </row>
        <row r="179">
          <cell r="B179" t="str">
            <v>VF-New Stats</v>
          </cell>
        </row>
        <row r="180">
          <cell r="B180" t="str">
            <v>VF-Azeem Iqbal</v>
          </cell>
        </row>
        <row r="181">
          <cell r="B181" t="str">
            <v xml:space="preserve">VF-NIMRA JAVED </v>
          </cell>
        </row>
        <row r="182">
          <cell r="B182" t="str">
            <v>**** Other Department *****</v>
          </cell>
        </row>
        <row r="183">
          <cell r="B183" t="str">
            <v>**** Visiting Faculty ****</v>
          </cell>
        </row>
        <row r="184">
          <cell r="B184" t="str">
            <v>***Allied Dept****</v>
          </cell>
        </row>
        <row r="185">
          <cell r="B185" t="str">
            <v>VF-Muhammd Zahoor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55" zoomScale="90" zoomScaleNormal="90" zoomScalePageLayoutView="90" workbookViewId="0">
      <selection activeCell="C72" sqref="C72:C73"/>
    </sheetView>
  </sheetViews>
  <sheetFormatPr defaultColWidth="8.44140625" defaultRowHeight="14.4" x14ac:dyDescent="0.3"/>
  <cols>
    <col min="1" max="1" width="22.44140625" customWidth="1"/>
    <col min="2" max="2" width="31.44140625" customWidth="1"/>
    <col min="3" max="3" width="34.44140625" customWidth="1"/>
    <col min="4" max="4" width="23.44140625" customWidth="1"/>
    <col min="5" max="5" width="21.44140625" customWidth="1"/>
    <col min="6" max="7" width="21.44140625" bestFit="1" customWidth="1"/>
    <col min="8" max="8" width="21.6640625" customWidth="1"/>
  </cols>
  <sheetData>
    <row r="1" spans="1:11" ht="22.8" x14ac:dyDescent="0.3">
      <c r="A1" s="288" t="s">
        <v>142</v>
      </c>
      <c r="B1" s="289"/>
      <c r="C1" s="289"/>
      <c r="D1" s="289"/>
      <c r="E1" s="289"/>
      <c r="F1" s="289"/>
      <c r="G1" s="289"/>
      <c r="H1" s="290"/>
    </row>
    <row r="2" spans="1:11" ht="16.2" thickBot="1" x14ac:dyDescent="0.35">
      <c r="A2" s="291" t="s">
        <v>51</v>
      </c>
      <c r="B2" s="292"/>
      <c r="C2" s="292"/>
      <c r="D2" s="292"/>
      <c r="E2" s="292"/>
      <c r="F2" s="292"/>
      <c r="G2" s="292"/>
      <c r="H2" s="293"/>
    </row>
    <row r="3" spans="1:11" ht="15" thickBot="1" x14ac:dyDescent="0.35">
      <c r="A3" s="294" t="s">
        <v>52</v>
      </c>
      <c r="B3" s="295"/>
      <c r="C3" s="295"/>
      <c r="D3" s="296"/>
      <c r="E3" s="294" t="s">
        <v>53</v>
      </c>
      <c r="F3" s="295"/>
      <c r="G3" s="295"/>
      <c r="H3" s="296"/>
    </row>
    <row r="4" spans="1:11" x14ac:dyDescent="0.3">
      <c r="A4" s="189" t="s">
        <v>54</v>
      </c>
      <c r="B4" s="85" t="s">
        <v>54</v>
      </c>
      <c r="C4" s="85" t="s">
        <v>57</v>
      </c>
      <c r="D4" s="190" t="s">
        <v>59</v>
      </c>
      <c r="E4" s="85" t="s">
        <v>54</v>
      </c>
      <c r="F4" s="190" t="s">
        <v>61</v>
      </c>
      <c r="G4" s="85" t="s">
        <v>61</v>
      </c>
      <c r="H4" s="191" t="s">
        <v>61</v>
      </c>
    </row>
    <row r="5" spans="1:11" ht="15" thickBot="1" x14ac:dyDescent="0.35">
      <c r="A5" s="261" t="s">
        <v>55</v>
      </c>
      <c r="B5" s="56" t="s">
        <v>56</v>
      </c>
      <c r="C5" s="56" t="s">
        <v>58</v>
      </c>
      <c r="D5" s="244"/>
      <c r="E5" s="56" t="s">
        <v>60</v>
      </c>
      <c r="F5" s="244" t="s">
        <v>62</v>
      </c>
      <c r="G5" s="56" t="s">
        <v>63</v>
      </c>
      <c r="H5" s="234" t="s">
        <v>64</v>
      </c>
    </row>
    <row r="6" spans="1:11" ht="26.4" x14ac:dyDescent="0.3">
      <c r="A6" s="275" t="s">
        <v>133</v>
      </c>
      <c r="B6" s="276" t="s">
        <v>134</v>
      </c>
      <c r="C6" s="267">
        <v>2</v>
      </c>
      <c r="D6" s="267" t="s">
        <v>49</v>
      </c>
      <c r="E6" s="192"/>
      <c r="F6" s="267" t="s">
        <v>241</v>
      </c>
      <c r="G6" s="267" t="s">
        <v>241</v>
      </c>
      <c r="H6" s="245" t="s">
        <v>241</v>
      </c>
    </row>
    <row r="7" spans="1:11" ht="26.4" x14ac:dyDescent="0.3">
      <c r="A7" s="277" t="s">
        <v>135</v>
      </c>
      <c r="B7" s="274" t="s">
        <v>136</v>
      </c>
      <c r="C7" s="262">
        <v>1</v>
      </c>
      <c r="D7" s="262" t="s">
        <v>49</v>
      </c>
      <c r="E7" s="193"/>
      <c r="F7" s="262" t="s">
        <v>241</v>
      </c>
      <c r="G7" s="262" t="s">
        <v>25</v>
      </c>
      <c r="H7" s="246" t="s">
        <v>25</v>
      </c>
    </row>
    <row r="8" spans="1:11" x14ac:dyDescent="0.3">
      <c r="A8" s="277" t="s">
        <v>113</v>
      </c>
      <c r="B8" s="274" t="s">
        <v>107</v>
      </c>
      <c r="C8" s="262">
        <v>3</v>
      </c>
      <c r="D8" s="262" t="s">
        <v>49</v>
      </c>
      <c r="E8" s="193"/>
      <c r="F8" s="262" t="s">
        <v>16</v>
      </c>
      <c r="G8" s="262" t="s">
        <v>257</v>
      </c>
      <c r="H8" s="246" t="s">
        <v>257</v>
      </c>
    </row>
    <row r="9" spans="1:11" x14ac:dyDescent="0.3">
      <c r="A9" s="277" t="s">
        <v>114</v>
      </c>
      <c r="B9" s="274" t="s">
        <v>115</v>
      </c>
      <c r="C9" s="262">
        <v>1</v>
      </c>
      <c r="D9" s="262" t="s">
        <v>49</v>
      </c>
      <c r="E9" s="193"/>
      <c r="F9" s="262" t="s">
        <v>258</v>
      </c>
      <c r="G9" s="262" t="s">
        <v>257</v>
      </c>
      <c r="H9" s="249" t="s">
        <v>300</v>
      </c>
    </row>
    <row r="10" spans="1:11" ht="26.4" x14ac:dyDescent="0.3">
      <c r="A10" s="277" t="s">
        <v>137</v>
      </c>
      <c r="B10" s="274" t="s">
        <v>77</v>
      </c>
      <c r="C10" s="262">
        <v>3</v>
      </c>
      <c r="D10" s="262" t="s">
        <v>49</v>
      </c>
      <c r="E10" s="193"/>
      <c r="F10" s="251" t="s">
        <v>337</v>
      </c>
      <c r="G10" s="251" t="s">
        <v>336</v>
      </c>
      <c r="H10" s="249" t="s">
        <v>336</v>
      </c>
      <c r="J10" s="211" t="s">
        <v>104</v>
      </c>
      <c r="K10">
        <v>13</v>
      </c>
    </row>
    <row r="11" spans="1:11" x14ac:dyDescent="0.3">
      <c r="A11" s="277" t="s">
        <v>138</v>
      </c>
      <c r="B11" s="274" t="s">
        <v>139</v>
      </c>
      <c r="C11" s="262">
        <v>3</v>
      </c>
      <c r="D11" s="262" t="s">
        <v>49</v>
      </c>
      <c r="E11" s="195"/>
      <c r="F11" s="194" t="s">
        <v>338</v>
      </c>
      <c r="G11" s="194" t="s">
        <v>338</v>
      </c>
      <c r="H11" s="122" t="s">
        <v>338</v>
      </c>
      <c r="J11" s="212" t="s">
        <v>62</v>
      </c>
      <c r="K11">
        <v>9</v>
      </c>
    </row>
    <row r="12" spans="1:11" x14ac:dyDescent="0.3">
      <c r="A12" s="277" t="s">
        <v>112</v>
      </c>
      <c r="B12" s="274" t="s">
        <v>111</v>
      </c>
      <c r="C12" s="262">
        <v>2</v>
      </c>
      <c r="D12" s="262" t="s">
        <v>49</v>
      </c>
      <c r="E12" s="193"/>
      <c r="F12" s="194"/>
      <c r="G12" s="194"/>
      <c r="H12" s="122"/>
      <c r="J12" s="213" t="s">
        <v>105</v>
      </c>
      <c r="K12">
        <v>2</v>
      </c>
    </row>
    <row r="13" spans="1:11" ht="15" thickBot="1" x14ac:dyDescent="0.35">
      <c r="A13" s="278" t="s">
        <v>140</v>
      </c>
      <c r="B13" s="279" t="s">
        <v>141</v>
      </c>
      <c r="C13" s="266">
        <v>3</v>
      </c>
      <c r="D13" s="266" t="s">
        <v>49</v>
      </c>
      <c r="E13" s="196"/>
      <c r="F13" s="210" t="s">
        <v>346</v>
      </c>
      <c r="G13" s="210" t="s">
        <v>346</v>
      </c>
      <c r="H13" s="243" t="s">
        <v>297</v>
      </c>
      <c r="K13" s="49">
        <f>SUM(K10:K12)</f>
        <v>24</v>
      </c>
    </row>
    <row r="14" spans="1:11" ht="15" thickBot="1" x14ac:dyDescent="0.35">
      <c r="A14" s="297" t="s">
        <v>68</v>
      </c>
      <c r="B14" s="298"/>
      <c r="C14" s="22">
        <v>18</v>
      </c>
      <c r="D14" s="299"/>
      <c r="E14" s="300"/>
      <c r="F14" s="300"/>
      <c r="G14" s="300"/>
      <c r="H14" s="300"/>
    </row>
    <row r="15" spans="1:11" ht="15" thickBot="1" x14ac:dyDescent="0.35">
      <c r="F15" s="33"/>
    </row>
    <row r="16" spans="1:11" ht="15" thickBot="1" x14ac:dyDescent="0.35">
      <c r="A16" s="198" t="s">
        <v>215</v>
      </c>
      <c r="B16" s="287" t="s">
        <v>214</v>
      </c>
      <c r="C16" s="198">
        <v>3</v>
      </c>
      <c r="D16" s="271" t="s">
        <v>49</v>
      </c>
      <c r="E16" s="301" t="s">
        <v>325</v>
      </c>
      <c r="F16" s="302"/>
      <c r="G16" s="302"/>
      <c r="H16" s="303"/>
    </row>
    <row r="17" spans="1:11" ht="15" thickBot="1" x14ac:dyDescent="0.35"/>
    <row r="18" spans="1:11" ht="22.5" customHeight="1" thickBot="1" x14ac:dyDescent="0.35">
      <c r="A18" s="288" t="s">
        <v>130</v>
      </c>
      <c r="B18" s="289"/>
      <c r="C18" s="289"/>
      <c r="D18" s="289"/>
      <c r="E18" s="289"/>
      <c r="F18" s="289"/>
      <c r="G18" s="289"/>
      <c r="H18" s="290"/>
    </row>
    <row r="19" spans="1:11" ht="16.2" thickBot="1" x14ac:dyDescent="0.35">
      <c r="A19" s="308" t="s">
        <v>51</v>
      </c>
      <c r="B19" s="309"/>
      <c r="C19" s="309"/>
      <c r="D19" s="309"/>
      <c r="E19" s="309"/>
      <c r="F19" s="309"/>
      <c r="G19" s="309"/>
      <c r="H19" s="310"/>
    </row>
    <row r="20" spans="1:11" ht="15" thickBot="1" x14ac:dyDescent="0.35">
      <c r="A20" s="294" t="s">
        <v>52</v>
      </c>
      <c r="B20" s="295"/>
      <c r="C20" s="295"/>
      <c r="D20" s="296"/>
      <c r="E20" s="294" t="s">
        <v>53</v>
      </c>
      <c r="F20" s="295"/>
      <c r="G20" s="295"/>
      <c r="H20" s="296"/>
    </row>
    <row r="21" spans="1:11" ht="17.25" customHeight="1" x14ac:dyDescent="0.3">
      <c r="A21" s="85" t="s">
        <v>54</v>
      </c>
      <c r="B21" s="85" t="s">
        <v>54</v>
      </c>
      <c r="C21" s="85" t="s">
        <v>57</v>
      </c>
      <c r="D21" s="85" t="s">
        <v>59</v>
      </c>
      <c r="E21" s="85" t="s">
        <v>54</v>
      </c>
      <c r="F21" s="85" t="s">
        <v>61</v>
      </c>
      <c r="G21" s="85" t="s">
        <v>61</v>
      </c>
      <c r="H21" s="85" t="s">
        <v>61</v>
      </c>
    </row>
    <row r="22" spans="1:11" ht="15" thickBot="1" x14ac:dyDescent="0.35">
      <c r="A22" s="56" t="s">
        <v>55</v>
      </c>
      <c r="B22" s="56" t="s">
        <v>56</v>
      </c>
      <c r="C22" s="56" t="s">
        <v>58</v>
      </c>
      <c r="D22" s="56"/>
      <c r="E22" s="56" t="s">
        <v>60</v>
      </c>
      <c r="F22" s="56" t="s">
        <v>62</v>
      </c>
      <c r="G22" s="56" t="s">
        <v>63</v>
      </c>
      <c r="H22" s="56" t="s">
        <v>64</v>
      </c>
    </row>
    <row r="23" spans="1:11" ht="26.4" x14ac:dyDescent="0.3">
      <c r="A23" s="275" t="s">
        <v>157</v>
      </c>
      <c r="B23" s="276" t="s">
        <v>143</v>
      </c>
      <c r="C23" s="267">
        <v>3</v>
      </c>
      <c r="D23" s="267" t="s">
        <v>65</v>
      </c>
      <c r="E23" s="84"/>
      <c r="F23" s="269" t="s">
        <v>240</v>
      </c>
      <c r="G23" s="269" t="s">
        <v>12</v>
      </c>
      <c r="H23" s="247" t="s">
        <v>12</v>
      </c>
    </row>
    <row r="24" spans="1:11" ht="26.4" x14ac:dyDescent="0.3">
      <c r="A24" s="277" t="s">
        <v>158</v>
      </c>
      <c r="B24" s="274" t="s">
        <v>125</v>
      </c>
      <c r="C24" s="262">
        <v>1</v>
      </c>
      <c r="D24" s="262" t="s">
        <v>65</v>
      </c>
      <c r="E24" s="152"/>
      <c r="F24" s="270" t="s">
        <v>254</v>
      </c>
      <c r="G24" s="270" t="s">
        <v>239</v>
      </c>
      <c r="H24" s="188" t="s">
        <v>239</v>
      </c>
    </row>
    <row r="25" spans="1:11" ht="26.25" customHeight="1" x14ac:dyDescent="0.3">
      <c r="A25" s="277" t="s">
        <v>159</v>
      </c>
      <c r="B25" s="274" t="s">
        <v>301</v>
      </c>
      <c r="C25" s="262">
        <v>3</v>
      </c>
      <c r="D25" s="262" t="s">
        <v>66</v>
      </c>
      <c r="E25" s="209"/>
      <c r="F25" s="264" t="s">
        <v>256</v>
      </c>
      <c r="G25" s="264" t="s">
        <v>256</v>
      </c>
      <c r="H25" s="265" t="s">
        <v>242</v>
      </c>
    </row>
    <row r="26" spans="1:11" ht="26.4" x14ac:dyDescent="0.3">
      <c r="A26" s="277" t="s">
        <v>160</v>
      </c>
      <c r="B26" s="274" t="s">
        <v>128</v>
      </c>
      <c r="C26" s="262">
        <v>3</v>
      </c>
      <c r="D26" s="262" t="s">
        <v>66</v>
      </c>
      <c r="E26" s="209"/>
      <c r="F26" s="264" t="s">
        <v>39</v>
      </c>
      <c r="G26" s="264" t="s">
        <v>39</v>
      </c>
      <c r="H26" s="265" t="s">
        <v>39</v>
      </c>
    </row>
    <row r="27" spans="1:11" ht="26.4" x14ac:dyDescent="0.3">
      <c r="A27" s="277" t="s">
        <v>161</v>
      </c>
      <c r="B27" s="274" t="s">
        <v>67</v>
      </c>
      <c r="C27" s="262">
        <v>3</v>
      </c>
      <c r="D27" s="262" t="s">
        <v>49</v>
      </c>
      <c r="E27" s="152"/>
      <c r="F27" s="251" t="s">
        <v>339</v>
      </c>
      <c r="G27" s="251" t="s">
        <v>339</v>
      </c>
      <c r="H27" s="249" t="s">
        <v>340</v>
      </c>
      <c r="J27" s="211" t="s">
        <v>104</v>
      </c>
      <c r="K27">
        <v>15</v>
      </c>
    </row>
    <row r="28" spans="1:11" ht="26.7" customHeight="1" x14ac:dyDescent="0.3">
      <c r="A28" s="304" t="s">
        <v>162</v>
      </c>
      <c r="B28" s="274" t="s">
        <v>144</v>
      </c>
      <c r="C28" s="306">
        <v>3</v>
      </c>
      <c r="D28" s="306" t="s">
        <v>49</v>
      </c>
      <c r="E28" s="315"/>
      <c r="F28" s="311" t="s">
        <v>15</v>
      </c>
      <c r="G28" s="311" t="s">
        <v>15</v>
      </c>
      <c r="H28" s="313" t="s">
        <v>15</v>
      </c>
      <c r="J28" s="212" t="s">
        <v>62</v>
      </c>
      <c r="K28">
        <v>3</v>
      </c>
    </row>
    <row r="29" spans="1:11" ht="15" customHeight="1" thickBot="1" x14ac:dyDescent="0.35">
      <c r="A29" s="305"/>
      <c r="B29" s="279" t="s">
        <v>145</v>
      </c>
      <c r="C29" s="307"/>
      <c r="D29" s="307"/>
      <c r="E29" s="316"/>
      <c r="F29" s="312"/>
      <c r="G29" s="312"/>
      <c r="H29" s="314"/>
      <c r="J29" s="213" t="s">
        <v>105</v>
      </c>
      <c r="K29">
        <v>0</v>
      </c>
    </row>
    <row r="30" spans="1:11" ht="15" thickBot="1" x14ac:dyDescent="0.35">
      <c r="A30" s="325" t="s">
        <v>68</v>
      </c>
      <c r="B30" s="326"/>
      <c r="C30" s="35">
        <v>16</v>
      </c>
      <c r="D30" s="69"/>
      <c r="E30" s="69"/>
      <c r="F30" s="69"/>
      <c r="G30" s="69"/>
      <c r="H30" s="69"/>
      <c r="K30" s="250">
        <f>SUM(K27:K29)</f>
        <v>18</v>
      </c>
    </row>
    <row r="31" spans="1:11" x14ac:dyDescent="0.3">
      <c r="A31" s="67"/>
      <c r="B31" s="68"/>
      <c r="C31" s="68"/>
      <c r="D31" s="81"/>
      <c r="E31" s="81"/>
      <c r="F31" s="81"/>
      <c r="G31" s="81"/>
      <c r="H31" s="81"/>
      <c r="K31" s="33"/>
    </row>
    <row r="32" spans="1:11" ht="15" thickBot="1" x14ac:dyDescent="0.35">
      <c r="A32" s="89"/>
      <c r="B32" s="7"/>
      <c r="C32" s="7"/>
      <c r="D32" s="7"/>
      <c r="E32" s="7"/>
      <c r="F32" s="90"/>
      <c r="G32" s="90"/>
      <c r="H32" s="90"/>
      <c r="I32" s="48"/>
      <c r="K32" s="33"/>
    </row>
    <row r="33" spans="1:11" ht="15" thickBot="1" x14ac:dyDescent="0.35">
      <c r="A33" s="107"/>
      <c r="B33" s="108"/>
      <c r="C33" s="109"/>
      <c r="D33" s="109"/>
      <c r="E33" s="110"/>
      <c r="F33" s="126"/>
      <c r="G33" s="90"/>
      <c r="H33" s="90"/>
      <c r="I33" s="48"/>
      <c r="K33" s="33"/>
    </row>
    <row r="34" spans="1:11" x14ac:dyDescent="0.3">
      <c r="A34" s="83"/>
      <c r="B34" s="82"/>
      <c r="C34" s="91"/>
      <c r="D34" s="91"/>
      <c r="E34" s="92"/>
      <c r="F34" s="92"/>
      <c r="G34" s="90"/>
      <c r="H34" s="90"/>
      <c r="I34" s="48"/>
      <c r="K34" s="33"/>
    </row>
    <row r="35" spans="1:11" ht="15" thickBot="1" x14ac:dyDescent="0.35">
      <c r="A35" s="89" t="s">
        <v>116</v>
      </c>
      <c r="B35" s="82"/>
      <c r="C35" s="91"/>
      <c r="D35" s="91"/>
      <c r="E35" s="92"/>
      <c r="F35" s="92"/>
      <c r="G35" s="90"/>
      <c r="H35" s="90"/>
      <c r="I35" s="48"/>
      <c r="K35" s="33"/>
    </row>
    <row r="36" spans="1:11" ht="15" thickBot="1" x14ac:dyDescent="0.35">
      <c r="A36" s="199"/>
      <c r="B36" s="197"/>
      <c r="C36" s="198"/>
      <c r="D36" s="199"/>
      <c r="E36" s="120"/>
      <c r="F36" s="120"/>
      <c r="G36" s="183"/>
      <c r="H36" s="90"/>
      <c r="I36" s="48"/>
      <c r="K36" s="33"/>
    </row>
    <row r="37" spans="1:11" ht="15" thickBot="1" x14ac:dyDescent="0.35">
      <c r="A37" s="199"/>
      <c r="B37" s="197"/>
      <c r="C37" s="198"/>
      <c r="D37" s="199"/>
      <c r="E37" s="121"/>
      <c r="F37" s="121"/>
      <c r="G37" s="169"/>
      <c r="H37" s="90"/>
      <c r="I37" s="48"/>
      <c r="K37" s="33"/>
    </row>
    <row r="38" spans="1:11" x14ac:dyDescent="0.3">
      <c r="A38" s="86"/>
      <c r="B38" s="155"/>
      <c r="C38" s="156"/>
      <c r="D38" s="156"/>
      <c r="E38" s="327"/>
      <c r="F38" s="327"/>
      <c r="G38" s="169"/>
      <c r="H38" s="90"/>
      <c r="I38" s="48"/>
      <c r="K38" s="33"/>
    </row>
    <row r="39" spans="1:11" ht="15" thickBot="1" x14ac:dyDescent="0.35">
      <c r="A39" s="87"/>
      <c r="B39" s="88"/>
      <c r="C39" s="157"/>
      <c r="D39" s="157"/>
      <c r="E39" s="328"/>
      <c r="F39" s="328"/>
      <c r="G39" s="184"/>
      <c r="H39" s="90"/>
      <c r="I39" s="48"/>
      <c r="K39" s="33"/>
    </row>
    <row r="40" spans="1:11" ht="15" thickBot="1" x14ac:dyDescent="0.35">
      <c r="A40" s="67"/>
      <c r="B40" s="68"/>
      <c r="C40" s="68"/>
      <c r="D40" s="81"/>
      <c r="E40" s="81"/>
      <c r="F40" s="81"/>
      <c r="G40" s="81"/>
      <c r="H40" s="81"/>
      <c r="K40" s="33"/>
    </row>
    <row r="41" spans="1:11" ht="22.5" customHeight="1" x14ac:dyDescent="0.3">
      <c r="A41" s="288" t="s">
        <v>131</v>
      </c>
      <c r="B41" s="289"/>
      <c r="C41" s="289"/>
      <c r="D41" s="289"/>
      <c r="E41" s="289"/>
      <c r="F41" s="289"/>
      <c r="G41" s="289"/>
      <c r="H41" s="290"/>
    </row>
    <row r="42" spans="1:11" ht="16.2" thickBot="1" x14ac:dyDescent="0.35">
      <c r="A42" s="291" t="s">
        <v>51</v>
      </c>
      <c r="B42" s="292"/>
      <c r="C42" s="292"/>
      <c r="D42" s="292"/>
      <c r="E42" s="292"/>
      <c r="F42" s="292"/>
      <c r="G42" s="292"/>
      <c r="H42" s="293"/>
    </row>
    <row r="43" spans="1:11" ht="15" thickBot="1" x14ac:dyDescent="0.35">
      <c r="A43" s="322" t="s">
        <v>52</v>
      </c>
      <c r="B43" s="323"/>
      <c r="C43" s="323"/>
      <c r="D43" s="324"/>
      <c r="E43" s="322" t="s">
        <v>53</v>
      </c>
      <c r="F43" s="323"/>
      <c r="G43" s="323"/>
      <c r="H43" s="324"/>
    </row>
    <row r="44" spans="1:11" x14ac:dyDescent="0.3">
      <c r="A44" s="118" t="s">
        <v>54</v>
      </c>
      <c r="B44" s="8" t="s">
        <v>54</v>
      </c>
      <c r="C44" s="8" t="s">
        <v>57</v>
      </c>
      <c r="D44" s="317" t="s">
        <v>59</v>
      </c>
      <c r="E44" s="8" t="s">
        <v>54</v>
      </c>
      <c r="F44" s="8" t="s">
        <v>61</v>
      </c>
      <c r="G44" s="8" t="s">
        <v>61</v>
      </c>
      <c r="H44" s="8" t="s">
        <v>61</v>
      </c>
    </row>
    <row r="45" spans="1:11" x14ac:dyDescent="0.3">
      <c r="A45" s="118" t="s">
        <v>55</v>
      </c>
      <c r="B45" s="8" t="s">
        <v>56</v>
      </c>
      <c r="C45" s="8" t="s">
        <v>58</v>
      </c>
      <c r="D45" s="318"/>
      <c r="E45" s="8" t="s">
        <v>60</v>
      </c>
      <c r="F45" s="8" t="s">
        <v>62</v>
      </c>
      <c r="G45" s="8" t="s">
        <v>63</v>
      </c>
      <c r="H45" s="8" t="s">
        <v>64</v>
      </c>
    </row>
    <row r="46" spans="1:11" ht="26.4" x14ac:dyDescent="0.3">
      <c r="A46" s="262" t="s">
        <v>146</v>
      </c>
      <c r="B46" s="280" t="s">
        <v>147</v>
      </c>
      <c r="C46" s="262">
        <v>2</v>
      </c>
      <c r="D46" s="262" t="s">
        <v>148</v>
      </c>
      <c r="E46" s="263"/>
      <c r="F46" s="268" t="s">
        <v>244</v>
      </c>
      <c r="G46" s="268" t="s">
        <v>244</v>
      </c>
      <c r="H46" s="268" t="s">
        <v>244</v>
      </c>
    </row>
    <row r="47" spans="1:11" ht="26.4" x14ac:dyDescent="0.3">
      <c r="A47" s="262" t="s">
        <v>149</v>
      </c>
      <c r="B47" s="280" t="s">
        <v>150</v>
      </c>
      <c r="C47" s="262">
        <v>1</v>
      </c>
      <c r="D47" s="262" t="s">
        <v>148</v>
      </c>
      <c r="E47" s="263"/>
      <c r="F47" s="270" t="s">
        <v>249</v>
      </c>
      <c r="G47" s="270" t="s">
        <v>249</v>
      </c>
      <c r="H47" s="270" t="s">
        <v>249</v>
      </c>
    </row>
    <row r="48" spans="1:11" ht="26.4" customHeight="1" x14ac:dyDescent="0.3">
      <c r="A48" s="262" t="s">
        <v>108</v>
      </c>
      <c r="B48" s="280" t="s">
        <v>118</v>
      </c>
      <c r="C48" s="262">
        <v>3</v>
      </c>
      <c r="D48" s="262" t="s">
        <v>49</v>
      </c>
      <c r="E48" s="263"/>
      <c r="F48" s="268" t="s">
        <v>255</v>
      </c>
      <c r="G48" s="268" t="s">
        <v>255</v>
      </c>
      <c r="H48" s="268" t="s">
        <v>243</v>
      </c>
    </row>
    <row r="49" spans="1:11" ht="22.2" customHeight="1" x14ac:dyDescent="0.3">
      <c r="A49" s="262" t="s">
        <v>109</v>
      </c>
      <c r="B49" s="280" t="s">
        <v>119</v>
      </c>
      <c r="C49" s="262">
        <v>1</v>
      </c>
      <c r="D49" s="262" t="s">
        <v>49</v>
      </c>
      <c r="E49" s="263"/>
      <c r="F49" s="251" t="s">
        <v>298</v>
      </c>
      <c r="G49" s="268" t="s">
        <v>243</v>
      </c>
      <c r="H49" s="268" t="s">
        <v>243</v>
      </c>
    </row>
    <row r="50" spans="1:11" ht="26.4" x14ac:dyDescent="0.3">
      <c r="A50" s="262" t="s">
        <v>151</v>
      </c>
      <c r="B50" s="280" t="s">
        <v>152</v>
      </c>
      <c r="C50" s="262">
        <v>3</v>
      </c>
      <c r="D50" s="262" t="s">
        <v>106</v>
      </c>
      <c r="E50" s="263"/>
      <c r="F50" s="251" t="s">
        <v>342</v>
      </c>
      <c r="G50" s="251" t="s">
        <v>342</v>
      </c>
      <c r="H50" s="251" t="s">
        <v>341</v>
      </c>
    </row>
    <row r="51" spans="1:11" ht="28.5" customHeight="1" x14ac:dyDescent="0.3">
      <c r="A51" s="306" t="s">
        <v>153</v>
      </c>
      <c r="B51" s="280" t="s">
        <v>154</v>
      </c>
      <c r="C51" s="306">
        <v>3</v>
      </c>
      <c r="D51" s="306" t="s">
        <v>49</v>
      </c>
      <c r="E51" s="320"/>
      <c r="F51" s="321" t="s">
        <v>248</v>
      </c>
      <c r="G51" s="321" t="s">
        <v>248</v>
      </c>
      <c r="H51" s="321" t="s">
        <v>248</v>
      </c>
      <c r="J51" s="211" t="s">
        <v>104</v>
      </c>
      <c r="K51">
        <f>17+2</f>
        <v>19</v>
      </c>
    </row>
    <row r="52" spans="1:11" x14ac:dyDescent="0.3">
      <c r="A52" s="306"/>
      <c r="B52" s="280" t="s">
        <v>155</v>
      </c>
      <c r="C52" s="306"/>
      <c r="D52" s="306"/>
      <c r="E52" s="320"/>
      <c r="F52" s="321"/>
      <c r="G52" s="321"/>
      <c r="H52" s="321"/>
      <c r="J52" s="212" t="s">
        <v>62</v>
      </c>
      <c r="K52">
        <v>3</v>
      </c>
    </row>
    <row r="53" spans="1:11" x14ac:dyDescent="0.3">
      <c r="A53" s="306" t="s">
        <v>164</v>
      </c>
      <c r="B53" s="280" t="s">
        <v>163</v>
      </c>
      <c r="C53" s="306">
        <v>3</v>
      </c>
      <c r="D53" s="306" t="s">
        <v>166</v>
      </c>
      <c r="E53" s="320"/>
      <c r="F53" s="319" t="s">
        <v>239</v>
      </c>
      <c r="G53" s="319" t="s">
        <v>8</v>
      </c>
      <c r="H53" s="319" t="s">
        <v>8</v>
      </c>
      <c r="J53" s="213" t="s">
        <v>105</v>
      </c>
      <c r="K53">
        <v>1</v>
      </c>
    </row>
    <row r="54" spans="1:11" x14ac:dyDescent="0.3">
      <c r="A54" s="306"/>
      <c r="B54" s="280" t="s">
        <v>165</v>
      </c>
      <c r="C54" s="306"/>
      <c r="D54" s="306"/>
      <c r="E54" s="320"/>
      <c r="F54" s="319"/>
      <c r="G54" s="319"/>
      <c r="H54" s="319"/>
      <c r="K54" s="49">
        <f>SUM(K51:K53)</f>
        <v>23</v>
      </c>
    </row>
    <row r="55" spans="1:11" ht="15" thickBot="1" x14ac:dyDescent="0.35">
      <c r="A55" s="325" t="s">
        <v>68</v>
      </c>
      <c r="B55" s="326"/>
      <c r="C55" s="35">
        <v>16</v>
      </c>
      <c r="D55" s="299"/>
      <c r="E55" s="300"/>
      <c r="F55" s="300"/>
      <c r="G55" s="300"/>
      <c r="H55" s="300"/>
    </row>
    <row r="56" spans="1:11" x14ac:dyDescent="0.3">
      <c r="A56" s="68"/>
      <c r="B56" s="68"/>
      <c r="C56" s="68"/>
      <c r="D56" s="182"/>
      <c r="E56" s="182"/>
      <c r="F56" s="182"/>
      <c r="G56" s="182"/>
      <c r="H56" s="182"/>
    </row>
    <row r="57" spans="1:11" ht="15" thickBot="1" x14ac:dyDescent="0.35">
      <c r="A57" s="89" t="s">
        <v>116</v>
      </c>
      <c r="B57" s="173"/>
      <c r="C57" s="173"/>
      <c r="D57" s="173"/>
      <c r="E57" s="173"/>
      <c r="F57" s="173"/>
      <c r="G57" s="173"/>
      <c r="H57" s="173"/>
    </row>
    <row r="58" spans="1:11" ht="26.4" x14ac:dyDescent="0.3">
      <c r="A58" s="281" t="s">
        <v>250</v>
      </c>
      <c r="B58" s="276" t="s">
        <v>251</v>
      </c>
      <c r="C58" s="267">
        <v>3</v>
      </c>
      <c r="D58" s="248" t="s">
        <v>183</v>
      </c>
      <c r="E58" s="204"/>
      <c r="F58" s="336" t="s">
        <v>258</v>
      </c>
      <c r="G58" s="336"/>
      <c r="H58" s="337"/>
    </row>
    <row r="59" spans="1:11" ht="27" thickBot="1" x14ac:dyDescent="0.35">
      <c r="A59" s="282" t="s">
        <v>252</v>
      </c>
      <c r="B59" s="279" t="s">
        <v>253</v>
      </c>
      <c r="C59" s="266">
        <v>1</v>
      </c>
      <c r="D59" s="210" t="s">
        <v>183</v>
      </c>
      <c r="E59" s="151"/>
      <c r="F59" s="338" t="s">
        <v>258</v>
      </c>
      <c r="G59" s="338"/>
      <c r="H59" s="339"/>
    </row>
    <row r="60" spans="1:11" ht="15" thickBot="1" x14ac:dyDescent="0.35">
      <c r="A60" s="173"/>
      <c r="B60" s="173"/>
      <c r="C60" s="173"/>
      <c r="D60" s="94"/>
      <c r="E60" s="94"/>
      <c r="F60" s="94"/>
      <c r="G60" s="94"/>
      <c r="H60" s="94"/>
    </row>
    <row r="61" spans="1:11" ht="22.5" customHeight="1" thickBot="1" x14ac:dyDescent="0.35">
      <c r="A61" s="288" t="s">
        <v>132</v>
      </c>
      <c r="B61" s="289"/>
      <c r="C61" s="289"/>
      <c r="D61" s="289"/>
      <c r="E61" s="289"/>
      <c r="F61" s="289"/>
      <c r="G61" s="289"/>
      <c r="H61" s="290"/>
    </row>
    <row r="62" spans="1:11" ht="16.2" thickBot="1" x14ac:dyDescent="0.35">
      <c r="A62" s="308" t="s">
        <v>69</v>
      </c>
      <c r="B62" s="309"/>
      <c r="C62" s="309"/>
      <c r="D62" s="309"/>
      <c r="E62" s="309"/>
      <c r="F62" s="309"/>
      <c r="G62" s="309"/>
      <c r="H62" s="310"/>
    </row>
    <row r="63" spans="1:11" ht="15" thickBot="1" x14ac:dyDescent="0.35">
      <c r="A63" s="333" t="s">
        <v>52</v>
      </c>
      <c r="B63" s="334"/>
      <c r="C63" s="334"/>
      <c r="D63" s="335"/>
      <c r="E63" s="333" t="s">
        <v>53</v>
      </c>
      <c r="F63" s="334"/>
      <c r="G63" s="334"/>
      <c r="H63" s="335"/>
    </row>
    <row r="64" spans="1:11" x14ac:dyDescent="0.3">
      <c r="A64" s="317" t="s">
        <v>70</v>
      </c>
      <c r="B64" s="8" t="s">
        <v>54</v>
      </c>
      <c r="C64" s="8" t="s">
        <v>57</v>
      </c>
      <c r="D64" s="8" t="s">
        <v>71</v>
      </c>
      <c r="E64" s="8"/>
      <c r="F64" s="8" t="s">
        <v>74</v>
      </c>
      <c r="G64" s="8" t="s">
        <v>61</v>
      </c>
      <c r="H64" s="8" t="s">
        <v>61</v>
      </c>
    </row>
    <row r="65" spans="1:11" ht="15" thickBot="1" x14ac:dyDescent="0.35">
      <c r="A65" s="318"/>
      <c r="B65" s="8" t="s">
        <v>56</v>
      </c>
      <c r="C65" s="8" t="s">
        <v>58</v>
      </c>
      <c r="D65" s="8" t="s">
        <v>72</v>
      </c>
      <c r="E65" s="8" t="s">
        <v>73</v>
      </c>
      <c r="F65" s="8" t="s">
        <v>62</v>
      </c>
      <c r="G65" s="8" t="s">
        <v>63</v>
      </c>
      <c r="H65" s="8" t="s">
        <v>64</v>
      </c>
    </row>
    <row r="66" spans="1:11" ht="14.4" customHeight="1" x14ac:dyDescent="0.3">
      <c r="A66" s="329" t="s">
        <v>121</v>
      </c>
      <c r="B66" s="330" t="s">
        <v>156</v>
      </c>
      <c r="C66" s="332">
        <v>3</v>
      </c>
      <c r="D66" s="332" t="s">
        <v>218</v>
      </c>
      <c r="E66" s="343"/>
      <c r="F66" s="340" t="s">
        <v>240</v>
      </c>
      <c r="G66" s="341" t="s">
        <v>237</v>
      </c>
      <c r="H66" s="337" t="s">
        <v>238</v>
      </c>
    </row>
    <row r="67" spans="1:11" x14ac:dyDescent="0.3">
      <c r="A67" s="304"/>
      <c r="B67" s="331"/>
      <c r="C67" s="306"/>
      <c r="D67" s="306"/>
      <c r="E67" s="320"/>
      <c r="F67" s="321"/>
      <c r="G67" s="342"/>
      <c r="H67" s="351"/>
    </row>
    <row r="68" spans="1:11" x14ac:dyDescent="0.3">
      <c r="A68" s="304"/>
      <c r="B68" s="331"/>
      <c r="C68" s="306"/>
      <c r="D68" s="306"/>
      <c r="E68" s="320"/>
      <c r="F68" s="321"/>
      <c r="G68" s="342"/>
      <c r="H68" s="351"/>
    </row>
    <row r="69" spans="1:11" ht="26.4" x14ac:dyDescent="0.3">
      <c r="A69" s="277" t="s">
        <v>129</v>
      </c>
      <c r="B69" s="280" t="s">
        <v>127</v>
      </c>
      <c r="C69" s="262">
        <v>3</v>
      </c>
      <c r="D69" s="262" t="s">
        <v>66</v>
      </c>
      <c r="E69" s="263"/>
      <c r="F69" s="270" t="s">
        <v>247</v>
      </c>
      <c r="G69" s="270" t="s">
        <v>247</v>
      </c>
      <c r="H69" s="188" t="s">
        <v>247</v>
      </c>
    </row>
    <row r="70" spans="1:11" x14ac:dyDescent="0.3">
      <c r="A70" s="304" t="s">
        <v>168</v>
      </c>
      <c r="B70" s="331" t="s">
        <v>167</v>
      </c>
      <c r="C70" s="306">
        <v>3</v>
      </c>
      <c r="D70" s="306" t="s">
        <v>147</v>
      </c>
      <c r="E70" s="320"/>
      <c r="F70" s="344" t="s">
        <v>246</v>
      </c>
      <c r="G70" s="344" t="s">
        <v>246</v>
      </c>
      <c r="H70" s="346" t="s">
        <v>242</v>
      </c>
    </row>
    <row r="71" spans="1:11" x14ac:dyDescent="0.3">
      <c r="A71" s="304"/>
      <c r="B71" s="331"/>
      <c r="C71" s="306"/>
      <c r="D71" s="306"/>
      <c r="E71" s="320"/>
      <c r="F71" s="344"/>
      <c r="G71" s="344"/>
      <c r="H71" s="346"/>
    </row>
    <row r="72" spans="1:11" ht="14.7" customHeight="1" x14ac:dyDescent="0.3">
      <c r="A72" s="304" t="s">
        <v>85</v>
      </c>
      <c r="B72" s="280" t="s">
        <v>169</v>
      </c>
      <c r="C72" s="306">
        <v>2</v>
      </c>
      <c r="D72" s="306" t="s">
        <v>107</v>
      </c>
      <c r="E72" s="320"/>
      <c r="F72" s="344" t="s">
        <v>343</v>
      </c>
      <c r="G72" s="344" t="s">
        <v>343</v>
      </c>
      <c r="H72" s="346" t="s">
        <v>343</v>
      </c>
    </row>
    <row r="73" spans="1:11" x14ac:dyDescent="0.3">
      <c r="A73" s="304"/>
      <c r="B73" s="280" t="s">
        <v>171</v>
      </c>
      <c r="C73" s="306"/>
      <c r="D73" s="306"/>
      <c r="E73" s="320"/>
      <c r="F73" s="344"/>
      <c r="G73" s="344"/>
      <c r="H73" s="346"/>
    </row>
    <row r="74" spans="1:11" ht="26.4" x14ac:dyDescent="0.3">
      <c r="A74" s="304" t="s">
        <v>110</v>
      </c>
      <c r="B74" s="280" t="s">
        <v>170</v>
      </c>
      <c r="C74" s="306">
        <v>1</v>
      </c>
      <c r="D74" s="306" t="s">
        <v>107</v>
      </c>
      <c r="E74" s="320"/>
      <c r="F74" s="344" t="s">
        <v>343</v>
      </c>
      <c r="G74" s="350"/>
      <c r="H74" s="349"/>
      <c r="J74" s="211" t="s">
        <v>104</v>
      </c>
      <c r="K74">
        <v>16</v>
      </c>
    </row>
    <row r="75" spans="1:11" x14ac:dyDescent="0.3">
      <c r="A75" s="304"/>
      <c r="B75" s="280" t="s">
        <v>171</v>
      </c>
      <c r="C75" s="306"/>
      <c r="D75" s="306"/>
      <c r="E75" s="320"/>
      <c r="F75" s="344"/>
      <c r="G75" s="350"/>
      <c r="H75" s="349"/>
      <c r="J75" s="212" t="s">
        <v>62</v>
      </c>
      <c r="K75">
        <v>0</v>
      </c>
    </row>
    <row r="76" spans="1:11" x14ac:dyDescent="0.3">
      <c r="A76" s="304" t="s">
        <v>164</v>
      </c>
      <c r="B76" s="280" t="s">
        <v>163</v>
      </c>
      <c r="C76" s="306">
        <v>3</v>
      </c>
      <c r="D76" s="306" t="s">
        <v>166</v>
      </c>
      <c r="E76" s="320"/>
      <c r="F76" s="344" t="s">
        <v>245</v>
      </c>
      <c r="G76" s="344" t="s">
        <v>245</v>
      </c>
      <c r="H76" s="346" t="s">
        <v>245</v>
      </c>
      <c r="J76" s="213" t="s">
        <v>105</v>
      </c>
      <c r="K76">
        <v>2</v>
      </c>
    </row>
    <row r="77" spans="1:11" ht="15" thickBot="1" x14ac:dyDescent="0.35">
      <c r="A77" s="305"/>
      <c r="B77" s="283" t="s">
        <v>172</v>
      </c>
      <c r="C77" s="307"/>
      <c r="D77" s="307"/>
      <c r="E77" s="348"/>
      <c r="F77" s="345"/>
      <c r="G77" s="345"/>
      <c r="H77" s="347"/>
      <c r="K77" s="49">
        <f>SUM(K74:K76)</f>
        <v>18</v>
      </c>
    </row>
    <row r="78" spans="1:11" ht="15" thickBot="1" x14ac:dyDescent="0.35">
      <c r="A78" s="325" t="s">
        <v>68</v>
      </c>
      <c r="B78" s="326"/>
      <c r="C78" s="35">
        <v>15</v>
      </c>
      <c r="D78" s="300"/>
      <c r="E78" s="300"/>
      <c r="F78" s="300"/>
      <c r="G78" s="300"/>
      <c r="H78" s="300"/>
    </row>
    <row r="80" spans="1:11" x14ac:dyDescent="0.3">
      <c r="D80" s="127"/>
    </row>
    <row r="81" spans="7:8" x14ac:dyDescent="0.3">
      <c r="G81" s="31" t="s">
        <v>104</v>
      </c>
      <c r="H81">
        <f>+K10+K27+K51+K74</f>
        <v>63</v>
      </c>
    </row>
    <row r="82" spans="7:8" x14ac:dyDescent="0.3">
      <c r="G82" s="30" t="s">
        <v>62</v>
      </c>
      <c r="H82">
        <f t="shared" ref="H82:H83" si="0">+K11+K28+K52+K75</f>
        <v>15</v>
      </c>
    </row>
    <row r="83" spans="7:8" x14ac:dyDescent="0.3">
      <c r="G83" s="34" t="s">
        <v>105</v>
      </c>
      <c r="H83">
        <f t="shared" si="0"/>
        <v>5</v>
      </c>
    </row>
    <row r="84" spans="7:8" x14ac:dyDescent="0.3">
      <c r="G84" s="46" t="s">
        <v>86</v>
      </c>
      <c r="H84" s="49">
        <f>SUM(H81:H83)</f>
        <v>83</v>
      </c>
    </row>
    <row r="87" spans="7:8" ht="26.7" customHeight="1" x14ac:dyDescent="0.3"/>
    <row r="88" spans="7:8" ht="15" customHeight="1" x14ac:dyDescent="0.3"/>
    <row r="92" spans="7:8" ht="15" customHeight="1" x14ac:dyDescent="0.3"/>
    <row r="93" spans="7:8" ht="26.7" customHeight="1" x14ac:dyDescent="0.3"/>
    <row r="94" spans="7:8" ht="18.45" customHeight="1" x14ac:dyDescent="0.3"/>
    <row r="95" spans="7:8" ht="18.45" customHeight="1" x14ac:dyDescent="0.3"/>
    <row r="96" spans="7:8" ht="18.45" customHeight="1" x14ac:dyDescent="0.3"/>
    <row r="97" ht="24" customHeight="1" x14ac:dyDescent="0.3"/>
    <row r="98" ht="18.45" customHeight="1" x14ac:dyDescent="0.3"/>
    <row r="99" ht="18.45" customHeight="1" x14ac:dyDescent="0.3"/>
    <row r="100" ht="18.45" customHeight="1" x14ac:dyDescent="0.3"/>
  </sheetData>
  <mergeCells count="88">
    <mergeCell ref="H66:H68"/>
    <mergeCell ref="A70:A71"/>
    <mergeCell ref="B70:B71"/>
    <mergeCell ref="C70:C71"/>
    <mergeCell ref="D70:D71"/>
    <mergeCell ref="E70:E71"/>
    <mergeCell ref="F70:F71"/>
    <mergeCell ref="G70:G71"/>
    <mergeCell ref="H70:H71"/>
    <mergeCell ref="D72:D73"/>
    <mergeCell ref="F74:F75"/>
    <mergeCell ref="G72:G73"/>
    <mergeCell ref="H72:H73"/>
    <mergeCell ref="A72:A73"/>
    <mergeCell ref="C72:C73"/>
    <mergeCell ref="E74:E75"/>
    <mergeCell ref="E72:E73"/>
    <mergeCell ref="H74:H75"/>
    <mergeCell ref="F72:F73"/>
    <mergeCell ref="G74:G75"/>
    <mergeCell ref="A74:A75"/>
    <mergeCell ref="C74:C75"/>
    <mergeCell ref="D74:D75"/>
    <mergeCell ref="A78:B78"/>
    <mergeCell ref="A76:A77"/>
    <mergeCell ref="C76:C77"/>
    <mergeCell ref="D76:D77"/>
    <mergeCell ref="D78:H78"/>
    <mergeCell ref="F76:F77"/>
    <mergeCell ref="G76:G77"/>
    <mergeCell ref="H76:H77"/>
    <mergeCell ref="E76:E77"/>
    <mergeCell ref="A55:B55"/>
    <mergeCell ref="D55:H55"/>
    <mergeCell ref="A61:H61"/>
    <mergeCell ref="A62:H62"/>
    <mergeCell ref="A66:A68"/>
    <mergeCell ref="B66:B68"/>
    <mergeCell ref="C66:C68"/>
    <mergeCell ref="D66:D68"/>
    <mergeCell ref="A63:D63"/>
    <mergeCell ref="E63:H63"/>
    <mergeCell ref="F58:H58"/>
    <mergeCell ref="F59:H59"/>
    <mergeCell ref="A64:A65"/>
    <mergeCell ref="F66:F68"/>
    <mergeCell ref="G66:G68"/>
    <mergeCell ref="E66:E68"/>
    <mergeCell ref="C51:C52"/>
    <mergeCell ref="A53:A54"/>
    <mergeCell ref="C53:C54"/>
    <mergeCell ref="D53:D54"/>
    <mergeCell ref="F53:F54"/>
    <mergeCell ref="A51:A52"/>
    <mergeCell ref="A42:H42"/>
    <mergeCell ref="A43:D43"/>
    <mergeCell ref="E43:H43"/>
    <mergeCell ref="A30:B30"/>
    <mergeCell ref="E38:F38"/>
    <mergeCell ref="A41:H41"/>
    <mergeCell ref="E39:F39"/>
    <mergeCell ref="D44:D45"/>
    <mergeCell ref="G53:G54"/>
    <mergeCell ref="H53:H54"/>
    <mergeCell ref="E53:E54"/>
    <mergeCell ref="D51:D52"/>
    <mergeCell ref="E51:E52"/>
    <mergeCell ref="F51:F52"/>
    <mergeCell ref="G51:G52"/>
    <mergeCell ref="H51:H52"/>
    <mergeCell ref="E16:H16"/>
    <mergeCell ref="A28:A29"/>
    <mergeCell ref="C28:C29"/>
    <mergeCell ref="D28:D29"/>
    <mergeCell ref="A18:H18"/>
    <mergeCell ref="A19:H19"/>
    <mergeCell ref="A20:D20"/>
    <mergeCell ref="E20:H20"/>
    <mergeCell ref="F28:F29"/>
    <mergeCell ref="G28:G29"/>
    <mergeCell ref="H28:H29"/>
    <mergeCell ref="E28:E29"/>
    <mergeCell ref="A1:H1"/>
    <mergeCell ref="A2:H2"/>
    <mergeCell ref="A3:D3"/>
    <mergeCell ref="E3:H3"/>
    <mergeCell ref="A14:B14"/>
    <mergeCell ref="D14:H14"/>
  </mergeCells>
  <dataValidations disablePrompts="1" count="1">
    <dataValidation type="list" allowBlank="1" showInputMessage="1" showErrorMessage="1" sqref="F71:H71">
      <formula1>Faculty_Pool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70" zoomScaleNormal="70" zoomScalePageLayoutView="90" workbookViewId="0">
      <selection activeCell="K36" sqref="K36"/>
    </sheetView>
  </sheetViews>
  <sheetFormatPr defaultColWidth="9.33203125" defaultRowHeight="13.8" x14ac:dyDescent="0.25"/>
  <cols>
    <col min="1" max="1" width="19.6640625" style="7" customWidth="1"/>
    <col min="2" max="2" width="38.6640625" style="7" customWidth="1"/>
    <col min="3" max="3" width="27.44140625" style="7" customWidth="1"/>
    <col min="4" max="4" width="27" style="7" customWidth="1"/>
    <col min="5" max="5" width="29.44140625" style="7" customWidth="1"/>
    <col min="6" max="16384" width="9.33203125" style="7"/>
  </cols>
  <sheetData>
    <row r="1" spans="1:8" x14ac:dyDescent="0.25">
      <c r="A1" s="288" t="s">
        <v>198</v>
      </c>
      <c r="B1" s="289"/>
      <c r="C1" s="289"/>
      <c r="D1" s="289"/>
      <c r="E1" s="290"/>
    </row>
    <row r="2" spans="1:8" ht="14.4" thickBot="1" x14ac:dyDescent="0.3">
      <c r="A2" s="363"/>
      <c r="B2" s="364"/>
      <c r="C2" s="364"/>
      <c r="D2" s="364"/>
      <c r="E2" s="365"/>
    </row>
    <row r="3" spans="1:8" ht="21.75" customHeight="1" thickBot="1" x14ac:dyDescent="0.3">
      <c r="A3" s="308" t="s">
        <v>51</v>
      </c>
      <c r="B3" s="309"/>
      <c r="C3" s="309"/>
      <c r="D3" s="309"/>
      <c r="E3" s="310"/>
      <c r="F3" s="21"/>
      <c r="G3" s="21"/>
      <c r="H3" s="21"/>
    </row>
    <row r="4" spans="1:8" ht="14.4" thickBot="1" x14ac:dyDescent="0.3">
      <c r="A4" s="56" t="s">
        <v>81</v>
      </c>
      <c r="B4" s="71" t="s">
        <v>82</v>
      </c>
      <c r="C4" s="71" t="s">
        <v>83</v>
      </c>
      <c r="D4" s="71" t="s">
        <v>59</v>
      </c>
      <c r="E4" s="71" t="s">
        <v>84</v>
      </c>
      <c r="F4" s="23"/>
      <c r="G4" s="23"/>
      <c r="H4" s="23"/>
    </row>
    <row r="5" spans="1:8" x14ac:dyDescent="0.25">
      <c r="A5" s="95"/>
      <c r="B5" s="103" t="s">
        <v>173</v>
      </c>
      <c r="C5" s="204">
        <v>1</v>
      </c>
      <c r="D5" s="74"/>
      <c r="E5" s="168"/>
      <c r="G5" s="30"/>
      <c r="H5" s="32" t="s">
        <v>50</v>
      </c>
    </row>
    <row r="6" spans="1:8" x14ac:dyDescent="0.25">
      <c r="A6" s="96"/>
      <c r="B6" s="73" t="s">
        <v>174</v>
      </c>
      <c r="C6" s="201">
        <v>2</v>
      </c>
      <c r="D6" s="150"/>
      <c r="E6" s="117"/>
      <c r="G6" s="34"/>
      <c r="H6" s="31" t="s">
        <v>75</v>
      </c>
    </row>
    <row r="7" spans="1:8" ht="14.4" x14ac:dyDescent="0.3">
      <c r="A7" s="102"/>
      <c r="B7" s="72" t="s">
        <v>175</v>
      </c>
      <c r="C7" s="201">
        <v>2</v>
      </c>
      <c r="D7" s="150"/>
      <c r="E7" s="164"/>
      <c r="G7"/>
      <c r="H7"/>
    </row>
    <row r="8" spans="1:8" ht="14.4" x14ac:dyDescent="0.3">
      <c r="A8" s="102"/>
      <c r="B8" s="72" t="s">
        <v>176</v>
      </c>
      <c r="C8" s="201">
        <v>3</v>
      </c>
      <c r="D8" s="150"/>
      <c r="E8" s="117"/>
      <c r="G8"/>
      <c r="H8"/>
    </row>
    <row r="9" spans="1:8" x14ac:dyDescent="0.25">
      <c r="A9" s="102"/>
      <c r="B9" s="72" t="s">
        <v>166</v>
      </c>
      <c r="C9" s="201">
        <v>3</v>
      </c>
      <c r="D9" s="150"/>
      <c r="E9" s="148"/>
    </row>
    <row r="10" spans="1:8" x14ac:dyDescent="0.25">
      <c r="A10" s="102"/>
      <c r="B10" s="72" t="s">
        <v>177</v>
      </c>
      <c r="C10" s="201">
        <v>2</v>
      </c>
      <c r="D10" s="150"/>
      <c r="E10" s="117"/>
    </row>
    <row r="11" spans="1:8" ht="14.4" x14ac:dyDescent="0.3">
      <c r="A11" s="102"/>
      <c r="B11" s="72" t="s">
        <v>178</v>
      </c>
      <c r="C11" s="201">
        <v>3</v>
      </c>
      <c r="D11" s="150"/>
      <c r="E11" s="148"/>
      <c r="G11" s="30"/>
      <c r="H11"/>
    </row>
    <row r="12" spans="1:8" ht="14.4" x14ac:dyDescent="0.3">
      <c r="A12" s="102"/>
      <c r="B12" s="72"/>
      <c r="C12" s="150"/>
      <c r="D12" s="150"/>
      <c r="E12" s="169"/>
      <c r="G12" s="31" t="s">
        <v>104</v>
      </c>
      <c r="H12">
        <v>3</v>
      </c>
    </row>
    <row r="13" spans="1:8" ht="14.4" x14ac:dyDescent="0.3">
      <c r="A13" s="102"/>
      <c r="B13" s="72"/>
      <c r="C13" s="150"/>
      <c r="D13" s="150"/>
      <c r="E13" s="153"/>
      <c r="G13" s="30" t="s">
        <v>62</v>
      </c>
      <c r="H13">
        <v>2</v>
      </c>
    </row>
    <row r="14" spans="1:8" ht="15" thickBot="1" x14ac:dyDescent="0.35">
      <c r="A14" s="104"/>
      <c r="B14" s="98"/>
      <c r="C14" s="151"/>
      <c r="D14" s="151"/>
      <c r="E14" s="154"/>
      <c r="G14" s="34" t="s">
        <v>105</v>
      </c>
      <c r="H14">
        <v>4</v>
      </c>
    </row>
    <row r="15" spans="1:8" ht="15" thickBot="1" x14ac:dyDescent="0.35">
      <c r="A15" s="297" t="s">
        <v>68</v>
      </c>
      <c r="B15" s="298"/>
      <c r="C15" s="22">
        <f>SUM(C5:C14)</f>
        <v>16</v>
      </c>
      <c r="D15" s="70"/>
      <c r="E15" s="70"/>
      <c r="G15"/>
      <c r="H15">
        <f>SUM(H11:H14)</f>
        <v>9</v>
      </c>
    </row>
    <row r="16" spans="1:8" ht="14.4" thickBot="1" x14ac:dyDescent="0.3"/>
    <row r="17" spans="1:8" x14ac:dyDescent="0.25">
      <c r="A17" s="354" t="s">
        <v>199</v>
      </c>
      <c r="B17" s="355"/>
      <c r="C17" s="355"/>
      <c r="D17" s="355"/>
      <c r="E17" s="356"/>
    </row>
    <row r="18" spans="1:8" ht="14.4" thickBot="1" x14ac:dyDescent="0.3">
      <c r="A18" s="357"/>
      <c r="B18" s="358"/>
      <c r="C18" s="358"/>
      <c r="D18" s="358"/>
      <c r="E18" s="359"/>
    </row>
    <row r="19" spans="1:8" ht="23.25" customHeight="1" thickBot="1" x14ac:dyDescent="0.3">
      <c r="A19" s="360" t="s">
        <v>51</v>
      </c>
      <c r="B19" s="361"/>
      <c r="C19" s="361"/>
      <c r="D19" s="361"/>
      <c r="E19" s="362"/>
    </row>
    <row r="20" spans="1:8" ht="14.4" thickBot="1" x14ac:dyDescent="0.3">
      <c r="A20" s="119" t="s">
        <v>81</v>
      </c>
      <c r="B20" s="28" t="s">
        <v>82</v>
      </c>
      <c r="C20" s="28" t="s">
        <v>83</v>
      </c>
      <c r="D20" s="28" t="s">
        <v>59</v>
      </c>
      <c r="E20" s="28" t="s">
        <v>84</v>
      </c>
    </row>
    <row r="21" spans="1:8" x14ac:dyDescent="0.25">
      <c r="A21" s="101"/>
      <c r="B21" s="93" t="s">
        <v>179</v>
      </c>
      <c r="C21" s="75">
        <v>2</v>
      </c>
      <c r="D21" s="99"/>
      <c r="E21" s="123"/>
    </row>
    <row r="22" spans="1:8" x14ac:dyDescent="0.25">
      <c r="A22" s="102"/>
      <c r="B22" s="80" t="s">
        <v>180</v>
      </c>
      <c r="C22" s="187">
        <v>1</v>
      </c>
      <c r="D22" s="100"/>
      <c r="E22" s="124"/>
    </row>
    <row r="23" spans="1:8" x14ac:dyDescent="0.25">
      <c r="A23" s="76"/>
      <c r="B23" s="79" t="s">
        <v>181</v>
      </c>
      <c r="C23" s="187">
        <v>2</v>
      </c>
      <c r="D23" s="77"/>
      <c r="E23" s="158"/>
    </row>
    <row r="24" spans="1:8" x14ac:dyDescent="0.25">
      <c r="A24" s="76"/>
      <c r="B24" s="166" t="s">
        <v>182</v>
      </c>
      <c r="C24" s="167">
        <v>1</v>
      </c>
      <c r="D24" s="167"/>
      <c r="E24" s="124"/>
    </row>
    <row r="25" spans="1:8" x14ac:dyDescent="0.25">
      <c r="A25" s="76"/>
      <c r="B25" s="166" t="s">
        <v>183</v>
      </c>
      <c r="C25" s="167">
        <v>2</v>
      </c>
      <c r="D25" s="167"/>
      <c r="E25" s="124"/>
    </row>
    <row r="26" spans="1:8" x14ac:dyDescent="0.25">
      <c r="A26" s="76"/>
      <c r="B26" s="166" t="s">
        <v>184</v>
      </c>
      <c r="C26" s="167">
        <v>1</v>
      </c>
      <c r="D26" s="167"/>
      <c r="E26" s="124"/>
    </row>
    <row r="27" spans="1:8" x14ac:dyDescent="0.25">
      <c r="A27" s="76"/>
      <c r="B27" s="166" t="s">
        <v>185</v>
      </c>
      <c r="C27" s="167">
        <v>2</v>
      </c>
      <c r="D27" s="167"/>
      <c r="E27" s="124"/>
    </row>
    <row r="28" spans="1:8" x14ac:dyDescent="0.25">
      <c r="A28" s="76"/>
      <c r="B28" s="166" t="s">
        <v>186</v>
      </c>
      <c r="C28" s="167">
        <v>1</v>
      </c>
      <c r="D28" s="167"/>
      <c r="E28" s="124"/>
    </row>
    <row r="29" spans="1:8" x14ac:dyDescent="0.25">
      <c r="A29" s="76"/>
      <c r="B29" s="170" t="s">
        <v>187</v>
      </c>
      <c r="C29" s="200">
        <v>2</v>
      </c>
      <c r="D29" s="165"/>
      <c r="E29" s="148"/>
    </row>
    <row r="30" spans="1:8" ht="14.4" x14ac:dyDescent="0.3">
      <c r="A30" s="76"/>
      <c r="B30" s="79" t="s">
        <v>188</v>
      </c>
      <c r="C30" s="187">
        <v>1</v>
      </c>
      <c r="D30" s="77"/>
      <c r="E30" s="124"/>
      <c r="G30" s="31" t="s">
        <v>104</v>
      </c>
      <c r="H30">
        <v>8</v>
      </c>
    </row>
    <row r="31" spans="1:8" ht="14.4" x14ac:dyDescent="0.3">
      <c r="A31" s="76"/>
      <c r="B31" s="80" t="s">
        <v>67</v>
      </c>
      <c r="C31" s="187">
        <v>3</v>
      </c>
      <c r="D31" s="77"/>
      <c r="E31" s="124"/>
      <c r="G31" s="30" t="s">
        <v>62</v>
      </c>
      <c r="H31">
        <v>0</v>
      </c>
    </row>
    <row r="32" spans="1:8" ht="15" thickBot="1" x14ac:dyDescent="0.35">
      <c r="A32" s="105"/>
      <c r="B32" s="106"/>
      <c r="C32" s="78"/>
      <c r="D32" s="78"/>
      <c r="E32" s="125"/>
      <c r="G32" s="34" t="s">
        <v>105</v>
      </c>
      <c r="H32">
        <v>1</v>
      </c>
    </row>
    <row r="33" spans="1:8" ht="15" thickBot="1" x14ac:dyDescent="0.35">
      <c r="A33" s="352" t="s">
        <v>68</v>
      </c>
      <c r="B33" s="353"/>
      <c r="C33" s="36">
        <f>SUM(C21:C32)</f>
        <v>18</v>
      </c>
      <c r="D33" s="29"/>
      <c r="E33" s="29"/>
      <c r="G33"/>
      <c r="H33">
        <f>SUM(H30:H32)</f>
        <v>9</v>
      </c>
    </row>
    <row r="34" spans="1:8" ht="14.4" thickBot="1" x14ac:dyDescent="0.3"/>
    <row r="35" spans="1:8" x14ac:dyDescent="0.25">
      <c r="A35" s="354" t="s">
        <v>200</v>
      </c>
      <c r="B35" s="355"/>
      <c r="C35" s="355"/>
      <c r="D35" s="355"/>
      <c r="E35" s="356"/>
    </row>
    <row r="36" spans="1:8" ht="14.4" thickBot="1" x14ac:dyDescent="0.3">
      <c r="A36" s="357"/>
      <c r="B36" s="358"/>
      <c r="C36" s="358"/>
      <c r="D36" s="358"/>
      <c r="E36" s="359"/>
    </row>
    <row r="37" spans="1:8" ht="23.25" customHeight="1" thickBot="1" x14ac:dyDescent="0.3">
      <c r="A37" s="360" t="s">
        <v>51</v>
      </c>
      <c r="B37" s="361"/>
      <c r="C37" s="361"/>
      <c r="D37" s="361"/>
      <c r="E37" s="362"/>
    </row>
    <row r="38" spans="1:8" ht="14.4" thickBot="1" x14ac:dyDescent="0.3">
      <c r="A38" s="203" t="s">
        <v>81</v>
      </c>
      <c r="B38" s="202" t="s">
        <v>82</v>
      </c>
      <c r="C38" s="202" t="s">
        <v>83</v>
      </c>
      <c r="D38" s="202" t="s">
        <v>59</v>
      </c>
      <c r="E38" s="202" t="s">
        <v>84</v>
      </c>
    </row>
    <row r="39" spans="1:8" ht="27.6" x14ac:dyDescent="0.25">
      <c r="A39" s="101"/>
      <c r="B39" s="206" t="s">
        <v>194</v>
      </c>
      <c r="C39" s="75">
        <v>3</v>
      </c>
      <c r="D39" s="99"/>
      <c r="E39" s="123"/>
    </row>
    <row r="40" spans="1:8" ht="27.6" x14ac:dyDescent="0.25">
      <c r="A40" s="102"/>
      <c r="B40" s="80" t="s">
        <v>195</v>
      </c>
      <c r="C40" s="187">
        <v>1</v>
      </c>
      <c r="D40" s="100"/>
      <c r="E40" s="124"/>
    </row>
    <row r="41" spans="1:8" x14ac:dyDescent="0.25">
      <c r="A41" s="76"/>
      <c r="B41" s="166" t="s">
        <v>189</v>
      </c>
      <c r="C41" s="187">
        <v>3</v>
      </c>
      <c r="D41" s="187"/>
      <c r="E41" s="188"/>
    </row>
    <row r="42" spans="1:8" x14ac:dyDescent="0.25">
      <c r="A42" s="76"/>
      <c r="B42" s="166" t="s">
        <v>190</v>
      </c>
      <c r="C42" s="167">
        <v>1</v>
      </c>
      <c r="D42" s="167"/>
      <c r="E42" s="124"/>
    </row>
    <row r="43" spans="1:8" x14ac:dyDescent="0.25">
      <c r="A43" s="76"/>
      <c r="B43" s="166" t="s">
        <v>191</v>
      </c>
      <c r="C43" s="167">
        <v>3</v>
      </c>
      <c r="D43" s="167"/>
      <c r="E43" s="124"/>
    </row>
    <row r="44" spans="1:8" x14ac:dyDescent="0.25">
      <c r="A44" s="76"/>
      <c r="B44" s="166" t="s">
        <v>192</v>
      </c>
      <c r="C44" s="167">
        <v>1</v>
      </c>
      <c r="D44" s="167"/>
      <c r="E44" s="124"/>
    </row>
    <row r="45" spans="1:8" x14ac:dyDescent="0.25">
      <c r="A45" s="76"/>
      <c r="B45" s="170" t="s">
        <v>193</v>
      </c>
      <c r="C45" s="167">
        <v>2</v>
      </c>
      <c r="D45" s="167"/>
      <c r="E45" s="124"/>
    </row>
    <row r="46" spans="1:8" ht="27.6" x14ac:dyDescent="0.25">
      <c r="A46" s="76"/>
      <c r="B46" s="205" t="s">
        <v>197</v>
      </c>
      <c r="C46" s="167">
        <v>3</v>
      </c>
      <c r="D46" s="167"/>
      <c r="E46" s="124"/>
    </row>
    <row r="47" spans="1:8" ht="29.25" customHeight="1" x14ac:dyDescent="0.25">
      <c r="A47" s="76"/>
      <c r="B47" s="205" t="s">
        <v>196</v>
      </c>
      <c r="C47" s="200">
        <v>1</v>
      </c>
      <c r="D47" s="200"/>
      <c r="E47" s="148"/>
    </row>
    <row r="48" spans="1:8" ht="14.4" x14ac:dyDescent="0.3">
      <c r="A48" s="76"/>
      <c r="B48" s="79"/>
      <c r="C48" s="187"/>
      <c r="D48" s="187"/>
      <c r="E48" s="124"/>
      <c r="G48" s="31" t="s">
        <v>104</v>
      </c>
      <c r="H48">
        <v>8</v>
      </c>
    </row>
    <row r="49" spans="1:8" ht="14.4" x14ac:dyDescent="0.3">
      <c r="A49" s="76"/>
      <c r="B49" s="80"/>
      <c r="C49" s="187"/>
      <c r="D49" s="187"/>
      <c r="E49" s="124"/>
      <c r="G49" s="30" t="s">
        <v>62</v>
      </c>
      <c r="H49">
        <v>0</v>
      </c>
    </row>
    <row r="50" spans="1:8" ht="15" thickBot="1" x14ac:dyDescent="0.35">
      <c r="A50" s="105"/>
      <c r="B50" s="106"/>
      <c r="C50" s="78"/>
      <c r="D50" s="78"/>
      <c r="E50" s="125"/>
      <c r="G50" s="34" t="s">
        <v>105</v>
      </c>
      <c r="H50">
        <v>1</v>
      </c>
    </row>
    <row r="51" spans="1:8" ht="15" thickBot="1" x14ac:dyDescent="0.35">
      <c r="A51" s="352" t="s">
        <v>68</v>
      </c>
      <c r="B51" s="353"/>
      <c r="C51" s="36">
        <f>SUM(C39:C50)</f>
        <v>18</v>
      </c>
      <c r="D51" s="29"/>
      <c r="E51" s="29"/>
      <c r="G51"/>
      <c r="H51">
        <f>SUM(H48:H50)</f>
        <v>9</v>
      </c>
    </row>
    <row r="52" spans="1:8" x14ac:dyDescent="0.25">
      <c r="A52" s="146" t="s">
        <v>126</v>
      </c>
    </row>
    <row r="53" spans="1:8" x14ac:dyDescent="0.25">
      <c r="A53" s="180"/>
      <c r="B53" s="178"/>
      <c r="C53" s="177"/>
      <c r="D53" s="177"/>
      <c r="E53" s="181"/>
    </row>
    <row r="54" spans="1:8" ht="14.4" thickBot="1" x14ac:dyDescent="0.3">
      <c r="A54" s="180"/>
      <c r="B54" s="179"/>
      <c r="C54" s="186"/>
      <c r="D54" s="186"/>
      <c r="E54" s="97"/>
    </row>
    <row r="55" spans="1:8" x14ac:dyDescent="0.25">
      <c r="A55" s="72"/>
      <c r="B55" s="174"/>
      <c r="C55" s="186"/>
      <c r="D55" s="186"/>
      <c r="E55" s="175"/>
    </row>
    <row r="56" spans="1:8" x14ac:dyDescent="0.25">
      <c r="A56" s="72"/>
      <c r="B56" s="174"/>
      <c r="C56" s="176"/>
      <c r="D56" s="100"/>
      <c r="E56" s="175"/>
    </row>
    <row r="57" spans="1:8" x14ac:dyDescent="0.25">
      <c r="A57" s="72"/>
      <c r="B57" s="174"/>
      <c r="C57" s="176"/>
      <c r="D57" s="100"/>
      <c r="E57" s="181"/>
    </row>
    <row r="58" spans="1:8" x14ac:dyDescent="0.25">
      <c r="A58" s="72"/>
      <c r="B58" s="174"/>
      <c r="C58" s="176"/>
      <c r="D58" s="100"/>
      <c r="E58" s="185"/>
    </row>
    <row r="59" spans="1:8" x14ac:dyDescent="0.25">
      <c r="A59" s="72"/>
      <c r="B59" s="174"/>
      <c r="C59" s="176"/>
      <c r="D59" s="100"/>
      <c r="E59" s="175"/>
    </row>
    <row r="60" spans="1:8" x14ac:dyDescent="0.25">
      <c r="A60" s="72"/>
      <c r="B60" s="174"/>
      <c r="C60" s="176"/>
      <c r="D60" s="100"/>
      <c r="E60" s="175"/>
    </row>
    <row r="61" spans="1:8" x14ac:dyDescent="0.25">
      <c r="D61" s="31" t="s">
        <v>104</v>
      </c>
      <c r="E61" s="7">
        <f>H12+H30</f>
        <v>11</v>
      </c>
    </row>
    <row r="62" spans="1:8" x14ac:dyDescent="0.25">
      <c r="D62" s="30" t="s">
        <v>62</v>
      </c>
      <c r="E62" s="7">
        <f>H13+H31</f>
        <v>2</v>
      </c>
    </row>
    <row r="63" spans="1:8" x14ac:dyDescent="0.25">
      <c r="D63" s="34" t="s">
        <v>105</v>
      </c>
      <c r="E63" s="7">
        <f>H14+H32</f>
        <v>5</v>
      </c>
    </row>
    <row r="64" spans="1:8" ht="14.4" x14ac:dyDescent="0.3">
      <c r="D64" s="46" t="s">
        <v>86</v>
      </c>
      <c r="E64" s="7">
        <f>SUM(E61:E63)</f>
        <v>18</v>
      </c>
    </row>
  </sheetData>
  <mergeCells count="9">
    <mergeCell ref="A35:E36"/>
    <mergeCell ref="A37:E37"/>
    <mergeCell ref="A51:B51"/>
    <mergeCell ref="A33:B33"/>
    <mergeCell ref="A1:E2"/>
    <mergeCell ref="A15:B15"/>
    <mergeCell ref="A17:E18"/>
    <mergeCell ref="A3:E3"/>
    <mergeCell ref="A19:E19"/>
  </mergeCells>
  <dataValidations count="1">
    <dataValidation type="list" allowBlank="1" showInputMessage="1" showErrorMessage="1" sqref="E24:E29 E42:E47">
      <formula1>Faculty_Pool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zoomScale="90" zoomScaleNormal="90" zoomScaleSheetLayoutView="30" zoomScalePageLayoutView="90" workbookViewId="0">
      <selection activeCell="G11" sqref="G11"/>
    </sheetView>
  </sheetViews>
  <sheetFormatPr defaultColWidth="8.44140625" defaultRowHeight="13.8" x14ac:dyDescent="0.25"/>
  <cols>
    <col min="1" max="1" width="4.44140625" style="9" customWidth="1"/>
    <col min="2" max="2" width="24.88671875" style="18" bestFit="1" customWidth="1"/>
    <col min="3" max="3" width="19.33203125" style="19" bestFit="1" customWidth="1"/>
    <col min="4" max="4" width="3.44140625" style="9" customWidth="1"/>
    <col min="5" max="5" width="54.6640625" style="9" bestFit="1" customWidth="1"/>
    <col min="6" max="6" width="15.6640625" style="9" bestFit="1" customWidth="1"/>
    <col min="7" max="7" width="13.33203125" style="116" customWidth="1"/>
    <col min="8" max="8" width="20.44140625" style="9" bestFit="1" customWidth="1"/>
    <col min="9" max="9" width="36" style="9" customWidth="1"/>
    <col min="10" max="10" width="15.88671875" style="9" bestFit="1" customWidth="1"/>
    <col min="11" max="11" width="8.44140625" style="9"/>
    <col min="12" max="14" width="8.44140625" style="9" customWidth="1"/>
    <col min="15" max="16384" width="8.44140625" style="9"/>
  </cols>
  <sheetData>
    <row r="1" spans="1:11" s="10" customFormat="1" ht="29.25" customHeight="1" x14ac:dyDescent="0.25">
      <c r="A1" s="374" t="s">
        <v>306</v>
      </c>
      <c r="B1" s="375"/>
      <c r="C1" s="375"/>
      <c r="D1" s="375"/>
      <c r="E1" s="375"/>
      <c r="F1" s="375"/>
      <c r="G1" s="375"/>
      <c r="H1" s="375"/>
      <c r="I1" s="375"/>
      <c r="J1" s="9"/>
      <c r="K1" s="9"/>
    </row>
    <row r="2" spans="1:11" s="10" customFormat="1" ht="24" customHeight="1" x14ac:dyDescent="0.25">
      <c r="A2" s="376" t="s">
        <v>26</v>
      </c>
      <c r="B2" s="377"/>
      <c r="C2" s="377"/>
      <c r="D2" s="377"/>
      <c r="E2" s="377"/>
      <c r="F2" s="377"/>
      <c r="G2" s="377"/>
      <c r="H2" s="377"/>
      <c r="I2" s="377"/>
      <c r="J2" s="9"/>
      <c r="K2" s="9"/>
    </row>
    <row r="3" spans="1:11" s="11" customFormat="1" ht="40.5" customHeight="1" x14ac:dyDescent="0.25">
      <c r="A3" s="221" t="s">
        <v>78</v>
      </c>
      <c r="B3" s="221" t="s">
        <v>5</v>
      </c>
      <c r="C3" s="221" t="s">
        <v>1</v>
      </c>
      <c r="D3" s="378" t="s">
        <v>6</v>
      </c>
      <c r="E3" s="378"/>
      <c r="F3" s="221" t="s">
        <v>79</v>
      </c>
      <c r="G3" s="111" t="s">
        <v>80</v>
      </c>
      <c r="H3" s="221" t="s">
        <v>27</v>
      </c>
      <c r="I3" s="221" t="s">
        <v>7</v>
      </c>
    </row>
    <row r="4" spans="1:11" s="222" customFormat="1" ht="18" customHeight="1" x14ac:dyDescent="0.25">
      <c r="A4" s="366">
        <v>1</v>
      </c>
      <c r="B4" s="367" t="s">
        <v>18</v>
      </c>
      <c r="C4" s="368" t="s">
        <v>2</v>
      </c>
      <c r="D4" s="217">
        <v>1</v>
      </c>
      <c r="E4" s="58" t="s">
        <v>265</v>
      </c>
      <c r="F4" s="215" t="s">
        <v>295</v>
      </c>
      <c r="G4" s="14" t="s">
        <v>268</v>
      </c>
      <c r="H4" s="368" t="s">
        <v>328</v>
      </c>
      <c r="I4" s="368" t="s">
        <v>28</v>
      </c>
    </row>
    <row r="5" spans="1:11" s="222" customFormat="1" ht="18" customHeight="1" x14ac:dyDescent="0.25">
      <c r="A5" s="366"/>
      <c r="B5" s="367"/>
      <c r="C5" s="368"/>
      <c r="D5" s="217">
        <v>2</v>
      </c>
      <c r="E5" s="58" t="s">
        <v>304</v>
      </c>
      <c r="F5" s="215" t="s">
        <v>327</v>
      </c>
      <c r="G5" s="14" t="s">
        <v>268</v>
      </c>
      <c r="H5" s="368"/>
      <c r="I5" s="368"/>
    </row>
    <row r="6" spans="1:11" s="222" customFormat="1" ht="18" customHeight="1" x14ac:dyDescent="0.25">
      <c r="A6" s="373">
        <v>2</v>
      </c>
      <c r="B6" s="370" t="s">
        <v>16</v>
      </c>
      <c r="C6" s="369" t="s">
        <v>42</v>
      </c>
      <c r="D6" s="218">
        <v>1</v>
      </c>
      <c r="E6" s="59" t="s">
        <v>267</v>
      </c>
      <c r="F6" s="214" t="s">
        <v>219</v>
      </c>
      <c r="G6" s="13" t="s">
        <v>268</v>
      </c>
      <c r="H6" s="369" t="s">
        <v>328</v>
      </c>
      <c r="I6" s="369" t="s">
        <v>35</v>
      </c>
    </row>
    <row r="7" spans="1:11" s="222" customFormat="1" ht="18" customHeight="1" x14ac:dyDescent="0.25">
      <c r="A7" s="373"/>
      <c r="B7" s="370"/>
      <c r="C7" s="369"/>
      <c r="D7" s="218">
        <v>2</v>
      </c>
      <c r="E7" s="59" t="s">
        <v>204</v>
      </c>
      <c r="F7" s="214" t="s">
        <v>269</v>
      </c>
      <c r="G7" s="13" t="s">
        <v>268</v>
      </c>
      <c r="H7" s="369"/>
      <c r="I7" s="369"/>
    </row>
    <row r="8" spans="1:11" s="222" customFormat="1" ht="18" customHeight="1" x14ac:dyDescent="0.25">
      <c r="A8" s="366">
        <v>3</v>
      </c>
      <c r="B8" s="367" t="s">
        <v>44</v>
      </c>
      <c r="C8" s="368" t="s">
        <v>42</v>
      </c>
      <c r="D8" s="217">
        <v>1</v>
      </c>
      <c r="E8" s="219" t="s">
        <v>278</v>
      </c>
      <c r="F8" s="215" t="s">
        <v>272</v>
      </c>
      <c r="G8" s="14" t="s">
        <v>268</v>
      </c>
      <c r="H8" s="368" t="s">
        <v>329</v>
      </c>
      <c r="I8" s="368"/>
    </row>
    <row r="9" spans="1:11" s="222" customFormat="1" ht="18" customHeight="1" x14ac:dyDescent="0.25">
      <c r="A9" s="366"/>
      <c r="B9" s="367"/>
      <c r="C9" s="368"/>
      <c r="D9" s="217">
        <v>2</v>
      </c>
      <c r="E9" s="219" t="s">
        <v>278</v>
      </c>
      <c r="F9" s="215" t="s">
        <v>269</v>
      </c>
      <c r="G9" s="14" t="s">
        <v>268</v>
      </c>
      <c r="H9" s="368"/>
      <c r="I9" s="368"/>
    </row>
    <row r="10" spans="1:11" s="222" customFormat="1" ht="18" customHeight="1" x14ac:dyDescent="0.25">
      <c r="A10" s="366"/>
      <c r="B10" s="367"/>
      <c r="C10" s="368"/>
      <c r="D10" s="217">
        <v>3</v>
      </c>
      <c r="E10" s="219" t="s">
        <v>278</v>
      </c>
      <c r="F10" s="215" t="s">
        <v>285</v>
      </c>
      <c r="G10" s="14" t="s">
        <v>268</v>
      </c>
      <c r="H10" s="368"/>
      <c r="I10" s="368"/>
    </row>
    <row r="11" spans="1:11" s="222" customFormat="1" ht="18" customHeight="1" x14ac:dyDescent="0.25">
      <c r="A11" s="373">
        <v>4</v>
      </c>
      <c r="B11" s="370" t="s">
        <v>32</v>
      </c>
      <c r="C11" s="369" t="s">
        <v>42</v>
      </c>
      <c r="D11" s="218">
        <v>1</v>
      </c>
      <c r="E11" s="59" t="s">
        <v>286</v>
      </c>
      <c r="F11" s="214" t="s">
        <v>230</v>
      </c>
      <c r="G11" s="13" t="s">
        <v>282</v>
      </c>
      <c r="H11" s="369" t="s">
        <v>330</v>
      </c>
      <c r="I11" s="369"/>
    </row>
    <row r="12" spans="1:11" s="222" customFormat="1" ht="18" customHeight="1" x14ac:dyDescent="0.25">
      <c r="A12" s="373"/>
      <c r="B12" s="370"/>
      <c r="C12" s="369"/>
      <c r="D12" s="218">
        <v>2</v>
      </c>
      <c r="E12" s="59" t="s">
        <v>286</v>
      </c>
      <c r="F12" s="214" t="s">
        <v>231</v>
      </c>
      <c r="G12" s="13" t="s">
        <v>282</v>
      </c>
      <c r="H12" s="369"/>
      <c r="I12" s="369"/>
    </row>
    <row r="13" spans="1:11" s="222" customFormat="1" ht="18" customHeight="1" x14ac:dyDescent="0.25">
      <c r="A13" s="373"/>
      <c r="B13" s="370"/>
      <c r="C13" s="369"/>
      <c r="D13" s="218">
        <v>3</v>
      </c>
      <c r="E13" s="59" t="s">
        <v>286</v>
      </c>
      <c r="F13" s="214" t="s">
        <v>279</v>
      </c>
      <c r="G13" s="13" t="s">
        <v>282</v>
      </c>
      <c r="H13" s="369"/>
      <c r="I13" s="369"/>
    </row>
    <row r="14" spans="1:11" s="222" customFormat="1" ht="18" customHeight="1" x14ac:dyDescent="0.25">
      <c r="A14" s="373"/>
      <c r="B14" s="370"/>
      <c r="C14" s="369"/>
      <c r="D14" s="218">
        <v>4</v>
      </c>
      <c r="E14" s="229" t="s">
        <v>262</v>
      </c>
      <c r="F14" s="230" t="s">
        <v>296</v>
      </c>
      <c r="G14" s="230">
        <v>3</v>
      </c>
      <c r="H14" s="369"/>
      <c r="I14" s="369"/>
    </row>
    <row r="15" spans="1:11" s="222" customFormat="1" ht="18" customHeight="1" x14ac:dyDescent="0.25">
      <c r="A15" s="366">
        <v>5</v>
      </c>
      <c r="B15" s="367" t="s">
        <v>8</v>
      </c>
      <c r="C15" s="368" t="s">
        <v>3</v>
      </c>
      <c r="D15" s="217">
        <v>1</v>
      </c>
      <c r="E15" s="58" t="s">
        <v>278</v>
      </c>
      <c r="F15" s="215" t="s">
        <v>231</v>
      </c>
      <c r="G15" s="113" t="s">
        <v>268</v>
      </c>
      <c r="H15" s="368" t="s">
        <v>329</v>
      </c>
      <c r="I15" s="368"/>
    </row>
    <row r="16" spans="1:11" s="222" customFormat="1" ht="18" customHeight="1" x14ac:dyDescent="0.25">
      <c r="A16" s="366"/>
      <c r="B16" s="367"/>
      <c r="C16" s="368"/>
      <c r="D16" s="217">
        <v>2</v>
      </c>
      <c r="E16" s="58" t="s">
        <v>278</v>
      </c>
      <c r="F16" s="215" t="s">
        <v>279</v>
      </c>
      <c r="G16" s="113" t="s">
        <v>268</v>
      </c>
      <c r="H16" s="368"/>
      <c r="I16" s="368"/>
    </row>
    <row r="17" spans="1:9" s="222" customFormat="1" ht="18" customHeight="1" x14ac:dyDescent="0.25">
      <c r="A17" s="366"/>
      <c r="B17" s="367"/>
      <c r="C17" s="368"/>
      <c r="D17" s="217">
        <v>3</v>
      </c>
      <c r="E17" s="58" t="s">
        <v>293</v>
      </c>
      <c r="F17" s="215" t="s">
        <v>292</v>
      </c>
      <c r="G17" s="215">
        <v>3</v>
      </c>
      <c r="H17" s="368"/>
      <c r="I17" s="368"/>
    </row>
    <row r="18" spans="1:9" s="222" customFormat="1" ht="18" customHeight="1" x14ac:dyDescent="0.25">
      <c r="A18" s="373">
        <v>6</v>
      </c>
      <c r="B18" s="370" t="s">
        <v>34</v>
      </c>
      <c r="C18" s="369" t="s">
        <v>3</v>
      </c>
      <c r="D18" s="218">
        <v>1</v>
      </c>
      <c r="E18" s="59" t="s">
        <v>270</v>
      </c>
      <c r="F18" s="57" t="s">
        <v>226</v>
      </c>
      <c r="G18" s="13" t="s">
        <v>268</v>
      </c>
      <c r="H18" s="369" t="s">
        <v>329</v>
      </c>
      <c r="I18" s="369" t="s">
        <v>36</v>
      </c>
    </row>
    <row r="19" spans="1:9" s="222" customFormat="1" ht="18" customHeight="1" x14ac:dyDescent="0.25">
      <c r="A19" s="373"/>
      <c r="B19" s="370"/>
      <c r="C19" s="369"/>
      <c r="D19" s="218">
        <v>2</v>
      </c>
      <c r="E19" s="59" t="s">
        <v>271</v>
      </c>
      <c r="F19" s="214" t="s">
        <v>272</v>
      </c>
      <c r="G19" s="112" t="s">
        <v>268</v>
      </c>
      <c r="H19" s="369"/>
      <c r="I19" s="369"/>
    </row>
    <row r="20" spans="1:9" s="222" customFormat="1" ht="18" customHeight="1" x14ac:dyDescent="0.25">
      <c r="A20" s="373"/>
      <c r="B20" s="370"/>
      <c r="C20" s="369"/>
      <c r="D20" s="218">
        <v>3</v>
      </c>
      <c r="E20" s="59" t="s">
        <v>266</v>
      </c>
      <c r="F20" s="214" t="s">
        <v>273</v>
      </c>
      <c r="G20" s="112" t="s">
        <v>268</v>
      </c>
      <c r="H20" s="369"/>
      <c r="I20" s="369"/>
    </row>
    <row r="21" spans="1:9" s="222" customFormat="1" ht="18" customHeight="1" x14ac:dyDescent="0.25">
      <c r="A21" s="366">
        <v>7</v>
      </c>
      <c r="B21" s="367" t="s">
        <v>29</v>
      </c>
      <c r="C21" s="368" t="s">
        <v>30</v>
      </c>
      <c r="D21" s="217">
        <v>1</v>
      </c>
      <c r="E21" s="224" t="s">
        <v>167</v>
      </c>
      <c r="F21" s="215" t="s">
        <v>285</v>
      </c>
      <c r="G21" s="14" t="s">
        <v>268</v>
      </c>
      <c r="H21" s="368" t="s">
        <v>329</v>
      </c>
      <c r="I21" s="368"/>
    </row>
    <row r="22" spans="1:9" s="222" customFormat="1" ht="18" customHeight="1" x14ac:dyDescent="0.25">
      <c r="A22" s="366"/>
      <c r="B22" s="367"/>
      <c r="C22" s="368"/>
      <c r="D22" s="217">
        <v>2</v>
      </c>
      <c r="E22" s="58" t="s">
        <v>302</v>
      </c>
      <c r="F22" s="215" t="s">
        <v>228</v>
      </c>
      <c r="G22" s="14" t="s">
        <v>268</v>
      </c>
      <c r="H22" s="368"/>
      <c r="I22" s="368"/>
    </row>
    <row r="23" spans="1:9" s="222" customFormat="1" ht="18" customHeight="1" x14ac:dyDescent="0.25">
      <c r="A23" s="366"/>
      <c r="B23" s="367"/>
      <c r="C23" s="368"/>
      <c r="D23" s="217">
        <v>3</v>
      </c>
      <c r="E23" s="224" t="s">
        <v>263</v>
      </c>
      <c r="F23" s="215" t="s">
        <v>296</v>
      </c>
      <c r="G23" s="14" t="s">
        <v>268</v>
      </c>
      <c r="H23" s="368"/>
      <c r="I23" s="368"/>
    </row>
    <row r="24" spans="1:9" s="222" customFormat="1" ht="18" customHeight="1" x14ac:dyDescent="0.25">
      <c r="A24" s="373">
        <v>8</v>
      </c>
      <c r="B24" s="370" t="s">
        <v>76</v>
      </c>
      <c r="C24" s="369" t="s">
        <v>3</v>
      </c>
      <c r="D24" s="218">
        <v>1</v>
      </c>
      <c r="E24" s="59" t="s">
        <v>209</v>
      </c>
      <c r="F24" s="214" t="s">
        <v>292</v>
      </c>
      <c r="G24" s="13" t="s">
        <v>268</v>
      </c>
      <c r="H24" s="369" t="s">
        <v>329</v>
      </c>
      <c r="I24" s="369"/>
    </row>
    <row r="25" spans="1:9" s="222" customFormat="1" ht="18" customHeight="1" x14ac:dyDescent="0.25">
      <c r="A25" s="373"/>
      <c r="B25" s="370"/>
      <c r="C25" s="369"/>
      <c r="D25" s="218">
        <v>2</v>
      </c>
      <c r="E25" s="59" t="s">
        <v>271</v>
      </c>
      <c r="F25" s="214" t="s">
        <v>275</v>
      </c>
      <c r="G25" s="13" t="s">
        <v>268</v>
      </c>
      <c r="H25" s="369"/>
      <c r="I25" s="369"/>
    </row>
    <row r="26" spans="1:9" s="222" customFormat="1" ht="18" customHeight="1" x14ac:dyDescent="0.25">
      <c r="A26" s="373"/>
      <c r="B26" s="370"/>
      <c r="C26" s="369"/>
      <c r="D26" s="218">
        <v>3</v>
      </c>
      <c r="E26" s="59" t="s">
        <v>259</v>
      </c>
      <c r="F26" s="214" t="s">
        <v>295</v>
      </c>
      <c r="G26" s="13" t="s">
        <v>268</v>
      </c>
      <c r="H26" s="369"/>
      <c r="I26" s="369"/>
    </row>
    <row r="27" spans="1:9" s="222" customFormat="1" ht="18" customHeight="1" x14ac:dyDescent="0.25">
      <c r="A27" s="366">
        <v>9</v>
      </c>
      <c r="B27" s="367" t="s">
        <v>12</v>
      </c>
      <c r="C27" s="368" t="s">
        <v>3</v>
      </c>
      <c r="D27" s="217">
        <v>1</v>
      </c>
      <c r="E27" s="58" t="s">
        <v>270</v>
      </c>
      <c r="F27" s="215" t="s">
        <v>227</v>
      </c>
      <c r="G27" s="14" t="s">
        <v>268</v>
      </c>
      <c r="H27" s="368" t="s">
        <v>329</v>
      </c>
      <c r="I27" s="368" t="s">
        <v>37</v>
      </c>
    </row>
    <row r="28" spans="1:9" s="222" customFormat="1" ht="18" customHeight="1" x14ac:dyDescent="0.25">
      <c r="A28" s="366"/>
      <c r="B28" s="367"/>
      <c r="C28" s="368"/>
      <c r="D28" s="217">
        <v>2</v>
      </c>
      <c r="E28" s="58" t="s">
        <v>270</v>
      </c>
      <c r="F28" s="215" t="s">
        <v>228</v>
      </c>
      <c r="G28" s="14" t="s">
        <v>268</v>
      </c>
      <c r="H28" s="368"/>
      <c r="I28" s="368"/>
    </row>
    <row r="29" spans="1:9" s="222" customFormat="1" ht="18" customHeight="1" x14ac:dyDescent="0.25">
      <c r="A29" s="366"/>
      <c r="B29" s="367"/>
      <c r="C29" s="368"/>
      <c r="D29" s="217">
        <v>3</v>
      </c>
      <c r="E29" s="219" t="s">
        <v>261</v>
      </c>
      <c r="F29" s="223" t="s">
        <v>273</v>
      </c>
      <c r="G29" s="14" t="s">
        <v>268</v>
      </c>
      <c r="H29" s="368"/>
      <c r="I29" s="368"/>
    </row>
    <row r="30" spans="1:9" s="222" customFormat="1" ht="18" customHeight="1" x14ac:dyDescent="0.25">
      <c r="A30" s="373">
        <v>10</v>
      </c>
      <c r="B30" s="370" t="s">
        <v>31</v>
      </c>
      <c r="C30" s="369" t="s">
        <v>30</v>
      </c>
      <c r="D30" s="218">
        <v>1</v>
      </c>
      <c r="E30" s="12" t="s">
        <v>267</v>
      </c>
      <c r="F30" s="214" t="s">
        <v>274</v>
      </c>
      <c r="G30" s="13" t="s">
        <v>268</v>
      </c>
      <c r="H30" s="369" t="s">
        <v>329</v>
      </c>
      <c r="I30" s="368" t="s">
        <v>303</v>
      </c>
    </row>
    <row r="31" spans="1:9" s="222" customFormat="1" ht="18" customHeight="1" x14ac:dyDescent="0.25">
      <c r="A31" s="373"/>
      <c r="B31" s="370"/>
      <c r="C31" s="369"/>
      <c r="D31" s="218">
        <v>2</v>
      </c>
      <c r="E31" s="12" t="s">
        <v>271</v>
      </c>
      <c r="F31" s="214" t="s">
        <v>285</v>
      </c>
      <c r="G31" s="13" t="s">
        <v>268</v>
      </c>
      <c r="H31" s="369"/>
      <c r="I31" s="368"/>
    </row>
    <row r="32" spans="1:9" s="222" customFormat="1" ht="18" customHeight="1" x14ac:dyDescent="0.25">
      <c r="A32" s="373"/>
      <c r="B32" s="370"/>
      <c r="C32" s="369"/>
      <c r="D32" s="218">
        <v>3</v>
      </c>
      <c r="E32" s="12" t="s">
        <v>294</v>
      </c>
      <c r="F32" s="214" t="s">
        <v>275</v>
      </c>
      <c r="G32" s="13" t="s">
        <v>268</v>
      </c>
      <c r="H32" s="369"/>
      <c r="I32" s="368"/>
    </row>
    <row r="33" spans="1:9" s="222" customFormat="1" ht="18" customHeight="1" x14ac:dyDescent="0.25">
      <c r="A33" s="366">
        <v>11</v>
      </c>
      <c r="B33" s="367" t="s">
        <v>48</v>
      </c>
      <c r="C33" s="368" t="s">
        <v>3</v>
      </c>
      <c r="D33" s="217">
        <v>1</v>
      </c>
      <c r="E33" s="224" t="s">
        <v>283</v>
      </c>
      <c r="F33" s="215" t="s">
        <v>230</v>
      </c>
      <c r="G33" s="14" t="s">
        <v>268</v>
      </c>
      <c r="H33" s="368" t="s">
        <v>329</v>
      </c>
      <c r="I33" s="368"/>
    </row>
    <row r="34" spans="1:9" s="222" customFormat="1" ht="18" customHeight="1" x14ac:dyDescent="0.25">
      <c r="A34" s="366"/>
      <c r="B34" s="367"/>
      <c r="C34" s="368"/>
      <c r="D34" s="217">
        <v>2</v>
      </c>
      <c r="E34" s="224" t="s">
        <v>283</v>
      </c>
      <c r="F34" s="215" t="s">
        <v>231</v>
      </c>
      <c r="G34" s="14" t="s">
        <v>268</v>
      </c>
      <c r="H34" s="368"/>
      <c r="I34" s="368"/>
    </row>
    <row r="35" spans="1:9" s="222" customFormat="1" ht="18" customHeight="1" x14ac:dyDescent="0.25">
      <c r="A35" s="366"/>
      <c r="B35" s="367"/>
      <c r="C35" s="368"/>
      <c r="D35" s="217">
        <v>3</v>
      </c>
      <c r="E35" s="224" t="s">
        <v>260</v>
      </c>
      <c r="F35" s="215" t="s">
        <v>295</v>
      </c>
      <c r="G35" s="14" t="s">
        <v>268</v>
      </c>
      <c r="H35" s="368"/>
      <c r="I35" s="368"/>
    </row>
    <row r="36" spans="1:9" s="222" customFormat="1" ht="18" customHeight="1" x14ac:dyDescent="0.25">
      <c r="A36" s="373">
        <v>12</v>
      </c>
      <c r="B36" s="370" t="s">
        <v>117</v>
      </c>
      <c r="C36" s="369" t="s">
        <v>3</v>
      </c>
      <c r="D36" s="218">
        <v>1</v>
      </c>
      <c r="E36" s="59" t="s">
        <v>167</v>
      </c>
      <c r="F36" s="214" t="s">
        <v>272</v>
      </c>
      <c r="G36" s="13" t="s">
        <v>268</v>
      </c>
      <c r="H36" s="369" t="s">
        <v>329</v>
      </c>
      <c r="I36" s="369"/>
    </row>
    <row r="37" spans="1:9" s="222" customFormat="1" ht="18" customHeight="1" x14ac:dyDescent="0.25">
      <c r="A37" s="373"/>
      <c r="B37" s="370"/>
      <c r="C37" s="369"/>
      <c r="D37" s="218">
        <v>2</v>
      </c>
      <c r="E37" s="59" t="s">
        <v>167</v>
      </c>
      <c r="F37" s="214" t="s">
        <v>269</v>
      </c>
      <c r="G37" s="13" t="s">
        <v>268</v>
      </c>
      <c r="H37" s="369"/>
      <c r="I37" s="369"/>
    </row>
    <row r="38" spans="1:9" s="222" customFormat="1" ht="18" customHeight="1" x14ac:dyDescent="0.25">
      <c r="A38" s="373"/>
      <c r="B38" s="370"/>
      <c r="C38" s="369"/>
      <c r="D38" s="218">
        <v>3</v>
      </c>
      <c r="E38" s="59" t="s">
        <v>264</v>
      </c>
      <c r="F38" s="214" t="s">
        <v>296</v>
      </c>
      <c r="G38" s="13" t="s">
        <v>268</v>
      </c>
      <c r="H38" s="369"/>
      <c r="I38" s="369"/>
    </row>
    <row r="39" spans="1:9" s="222" customFormat="1" ht="18" customHeight="1" x14ac:dyDescent="0.25">
      <c r="A39" s="366">
        <v>13</v>
      </c>
      <c r="B39" s="367" t="s">
        <v>15</v>
      </c>
      <c r="C39" s="368" t="s">
        <v>3</v>
      </c>
      <c r="D39" s="217">
        <v>1</v>
      </c>
      <c r="E39" s="58" t="s">
        <v>144</v>
      </c>
      <c r="F39" s="215" t="s">
        <v>226</v>
      </c>
      <c r="G39" s="14" t="s">
        <v>268</v>
      </c>
      <c r="H39" s="368" t="s">
        <v>329</v>
      </c>
      <c r="I39" s="368"/>
    </row>
    <row r="40" spans="1:9" s="222" customFormat="1" ht="18" customHeight="1" x14ac:dyDescent="0.25">
      <c r="A40" s="366"/>
      <c r="B40" s="367"/>
      <c r="C40" s="368"/>
      <c r="D40" s="217">
        <v>2</v>
      </c>
      <c r="E40" s="58" t="s">
        <v>144</v>
      </c>
      <c r="F40" s="215" t="s">
        <v>226</v>
      </c>
      <c r="G40" s="14" t="s">
        <v>268</v>
      </c>
      <c r="H40" s="368"/>
      <c r="I40" s="368"/>
    </row>
    <row r="41" spans="1:9" s="222" customFormat="1" ht="18" customHeight="1" x14ac:dyDescent="0.25">
      <c r="A41" s="366"/>
      <c r="B41" s="367"/>
      <c r="C41" s="368"/>
      <c r="D41" s="217">
        <v>3</v>
      </c>
      <c r="E41" s="58" t="s">
        <v>144</v>
      </c>
      <c r="F41" s="215" t="s">
        <v>226</v>
      </c>
      <c r="G41" s="14" t="s">
        <v>268</v>
      </c>
      <c r="H41" s="368"/>
      <c r="I41" s="368"/>
    </row>
    <row r="42" spans="1:9" s="222" customFormat="1" ht="18" customHeight="1" x14ac:dyDescent="0.25">
      <c r="A42" s="373">
        <v>14</v>
      </c>
      <c r="B42" s="370" t="s">
        <v>14</v>
      </c>
      <c r="C42" s="369" t="s">
        <v>3</v>
      </c>
      <c r="D42" s="218">
        <v>1</v>
      </c>
      <c r="E42" s="227" t="s">
        <v>283</v>
      </c>
      <c r="F42" s="214" t="s">
        <v>279</v>
      </c>
      <c r="G42" s="13" t="s">
        <v>268</v>
      </c>
      <c r="H42" s="369" t="s">
        <v>329</v>
      </c>
      <c r="I42" s="369" t="s">
        <v>46</v>
      </c>
    </row>
    <row r="43" spans="1:9" s="222" customFormat="1" ht="18" customHeight="1" x14ac:dyDescent="0.25">
      <c r="A43" s="373"/>
      <c r="B43" s="370"/>
      <c r="C43" s="369"/>
      <c r="D43" s="218">
        <v>2</v>
      </c>
      <c r="E43" s="227" t="s">
        <v>119</v>
      </c>
      <c r="F43" s="214" t="s">
        <v>231</v>
      </c>
      <c r="G43" s="112" t="s">
        <v>280</v>
      </c>
      <c r="H43" s="369"/>
      <c r="I43" s="369"/>
    </row>
    <row r="44" spans="1:9" s="222" customFormat="1" ht="18" customHeight="1" x14ac:dyDescent="0.25">
      <c r="A44" s="373"/>
      <c r="B44" s="370"/>
      <c r="C44" s="369"/>
      <c r="D44" s="218">
        <v>3</v>
      </c>
      <c r="E44" s="227" t="s">
        <v>119</v>
      </c>
      <c r="F44" s="214" t="s">
        <v>279</v>
      </c>
      <c r="G44" s="112" t="s">
        <v>280</v>
      </c>
      <c r="H44" s="369"/>
      <c r="I44" s="369"/>
    </row>
    <row r="45" spans="1:9" s="222" customFormat="1" ht="18" customHeight="1" x14ac:dyDescent="0.25">
      <c r="A45" s="366">
        <v>15</v>
      </c>
      <c r="B45" s="367" t="s">
        <v>39</v>
      </c>
      <c r="C45" s="368" t="s">
        <v>3</v>
      </c>
      <c r="D45" s="217">
        <v>1</v>
      </c>
      <c r="E45" s="225" t="s">
        <v>128</v>
      </c>
      <c r="F45" s="215" t="s">
        <v>226</v>
      </c>
      <c r="G45" s="14" t="s">
        <v>268</v>
      </c>
      <c r="H45" s="368" t="s">
        <v>329</v>
      </c>
      <c r="I45" s="368"/>
    </row>
    <row r="46" spans="1:9" s="222" customFormat="1" ht="18" customHeight="1" x14ac:dyDescent="0.25">
      <c r="A46" s="366"/>
      <c r="B46" s="367"/>
      <c r="C46" s="368"/>
      <c r="D46" s="217">
        <v>2</v>
      </c>
      <c r="E46" s="225" t="s">
        <v>128</v>
      </c>
      <c r="F46" s="215" t="s">
        <v>227</v>
      </c>
      <c r="G46" s="14" t="s">
        <v>268</v>
      </c>
      <c r="H46" s="368"/>
      <c r="I46" s="368"/>
    </row>
    <row r="47" spans="1:9" s="222" customFormat="1" ht="18" customHeight="1" x14ac:dyDescent="0.25">
      <c r="A47" s="366"/>
      <c r="B47" s="367"/>
      <c r="C47" s="368"/>
      <c r="D47" s="217">
        <v>3</v>
      </c>
      <c r="E47" s="225" t="s">
        <v>128</v>
      </c>
      <c r="F47" s="215" t="s">
        <v>228</v>
      </c>
      <c r="G47" s="14" t="s">
        <v>268</v>
      </c>
      <c r="H47" s="368"/>
      <c r="I47" s="368"/>
    </row>
    <row r="48" spans="1:9" s="222" customFormat="1" ht="18" customHeight="1" x14ac:dyDescent="0.25">
      <c r="A48" s="373">
        <v>16</v>
      </c>
      <c r="B48" s="370" t="s">
        <v>45</v>
      </c>
      <c r="C48" s="369" t="s">
        <v>3</v>
      </c>
      <c r="D48" s="218">
        <v>1</v>
      </c>
      <c r="E48" s="59" t="s">
        <v>127</v>
      </c>
      <c r="F48" s="57" t="s">
        <v>272</v>
      </c>
      <c r="G48" s="13" t="s">
        <v>268</v>
      </c>
      <c r="H48" s="369" t="s">
        <v>329</v>
      </c>
      <c r="I48" s="369" t="s">
        <v>38</v>
      </c>
    </row>
    <row r="49" spans="1:9" s="222" customFormat="1" ht="18" customHeight="1" x14ac:dyDescent="0.25">
      <c r="A49" s="373"/>
      <c r="B49" s="370"/>
      <c r="C49" s="369"/>
      <c r="D49" s="218">
        <v>2</v>
      </c>
      <c r="E49" s="59" t="s">
        <v>127</v>
      </c>
      <c r="F49" s="57" t="s">
        <v>269</v>
      </c>
      <c r="G49" s="13" t="s">
        <v>268</v>
      </c>
      <c r="H49" s="369"/>
      <c r="I49" s="369"/>
    </row>
    <row r="50" spans="1:9" s="222" customFormat="1" ht="18" customHeight="1" x14ac:dyDescent="0.25">
      <c r="A50" s="373"/>
      <c r="B50" s="370"/>
      <c r="C50" s="369"/>
      <c r="D50" s="218">
        <v>3</v>
      </c>
      <c r="E50" s="59" t="s">
        <v>127</v>
      </c>
      <c r="F50" s="57" t="s">
        <v>285</v>
      </c>
      <c r="G50" s="13" t="s">
        <v>268</v>
      </c>
      <c r="H50" s="369"/>
      <c r="I50" s="369"/>
    </row>
    <row r="51" spans="1:9" s="222" customFormat="1" ht="18" customHeight="1" x14ac:dyDescent="0.25">
      <c r="A51" s="366">
        <v>17</v>
      </c>
      <c r="B51" s="367" t="s">
        <v>19</v>
      </c>
      <c r="C51" s="368" t="s">
        <v>3</v>
      </c>
      <c r="D51" s="217">
        <v>1</v>
      </c>
      <c r="E51" s="58" t="s">
        <v>267</v>
      </c>
      <c r="F51" s="215" t="s">
        <v>220</v>
      </c>
      <c r="G51" s="14" t="s">
        <v>268</v>
      </c>
      <c r="H51" s="368" t="s">
        <v>329</v>
      </c>
      <c r="I51" s="368"/>
    </row>
    <row r="52" spans="1:9" s="222" customFormat="1" ht="18" customHeight="1" x14ac:dyDescent="0.25">
      <c r="A52" s="366"/>
      <c r="B52" s="367"/>
      <c r="C52" s="368"/>
      <c r="D52" s="217">
        <v>2</v>
      </c>
      <c r="E52" s="58" t="s">
        <v>267</v>
      </c>
      <c r="F52" s="215" t="s">
        <v>221</v>
      </c>
      <c r="G52" s="14" t="s">
        <v>268</v>
      </c>
      <c r="H52" s="368"/>
      <c r="I52" s="368"/>
    </row>
    <row r="53" spans="1:9" s="222" customFormat="1" ht="18" customHeight="1" x14ac:dyDescent="0.25">
      <c r="A53" s="366"/>
      <c r="B53" s="367"/>
      <c r="C53" s="368"/>
      <c r="D53" s="217">
        <v>3</v>
      </c>
      <c r="E53" s="58" t="s">
        <v>115</v>
      </c>
      <c r="F53" s="215" t="s">
        <v>220</v>
      </c>
      <c r="G53" s="14" t="s">
        <v>280</v>
      </c>
      <c r="H53" s="368"/>
      <c r="I53" s="368"/>
    </row>
    <row r="54" spans="1:9" s="222" customFormat="1" ht="18" customHeight="1" x14ac:dyDescent="0.25">
      <c r="A54" s="373">
        <v>18</v>
      </c>
      <c r="B54" s="370" t="s">
        <v>17</v>
      </c>
      <c r="C54" s="369" t="s">
        <v>3</v>
      </c>
      <c r="D54" s="218">
        <v>1</v>
      </c>
      <c r="E54" s="59" t="s">
        <v>184</v>
      </c>
      <c r="F54" s="214" t="s">
        <v>226</v>
      </c>
      <c r="G54" s="13" t="s">
        <v>280</v>
      </c>
      <c r="H54" s="369" t="s">
        <v>329</v>
      </c>
      <c r="I54" s="369"/>
    </row>
    <row r="55" spans="1:9" s="222" customFormat="1" ht="18" customHeight="1" x14ac:dyDescent="0.25">
      <c r="A55" s="373"/>
      <c r="B55" s="370"/>
      <c r="C55" s="369"/>
      <c r="D55" s="218">
        <v>2</v>
      </c>
      <c r="E55" s="59" t="s">
        <v>276</v>
      </c>
      <c r="F55" s="214" t="s">
        <v>277</v>
      </c>
      <c r="G55" s="112" t="s">
        <v>268</v>
      </c>
      <c r="H55" s="369"/>
      <c r="I55" s="369"/>
    </row>
    <row r="56" spans="1:9" s="222" customFormat="1" ht="18" customHeight="1" x14ac:dyDescent="0.25">
      <c r="A56" s="373"/>
      <c r="B56" s="370"/>
      <c r="C56" s="369"/>
      <c r="D56" s="218">
        <v>3</v>
      </c>
      <c r="E56" s="59" t="s">
        <v>210</v>
      </c>
      <c r="F56" s="214" t="s">
        <v>291</v>
      </c>
      <c r="G56" s="112" t="s">
        <v>280</v>
      </c>
      <c r="H56" s="369"/>
      <c r="I56" s="369"/>
    </row>
    <row r="57" spans="1:9" s="222" customFormat="1" ht="18" customHeight="1" x14ac:dyDescent="0.25">
      <c r="A57" s="366">
        <v>19</v>
      </c>
      <c r="B57" s="367" t="s">
        <v>287</v>
      </c>
      <c r="C57" s="368" t="s">
        <v>4</v>
      </c>
      <c r="D57" s="217">
        <v>1</v>
      </c>
      <c r="E57" s="58" t="s">
        <v>154</v>
      </c>
      <c r="F57" s="215" t="s">
        <v>230</v>
      </c>
      <c r="G57" s="14" t="s">
        <v>268</v>
      </c>
      <c r="H57" s="368" t="s">
        <v>329</v>
      </c>
      <c r="I57" s="368"/>
    </row>
    <row r="58" spans="1:9" s="222" customFormat="1" ht="18" customHeight="1" x14ac:dyDescent="0.25">
      <c r="A58" s="366"/>
      <c r="B58" s="367"/>
      <c r="C58" s="368"/>
      <c r="D58" s="217">
        <v>2</v>
      </c>
      <c r="E58" s="58" t="s">
        <v>154</v>
      </c>
      <c r="F58" s="215" t="s">
        <v>231</v>
      </c>
      <c r="G58" s="14" t="s">
        <v>268</v>
      </c>
      <c r="H58" s="368"/>
      <c r="I58" s="368"/>
    </row>
    <row r="59" spans="1:9" s="222" customFormat="1" ht="18" customHeight="1" x14ac:dyDescent="0.25">
      <c r="A59" s="366"/>
      <c r="B59" s="367"/>
      <c r="C59" s="368"/>
      <c r="D59" s="217">
        <v>3</v>
      </c>
      <c r="E59" s="58" t="s">
        <v>154</v>
      </c>
      <c r="F59" s="215" t="s">
        <v>279</v>
      </c>
      <c r="G59" s="113" t="s">
        <v>268</v>
      </c>
      <c r="H59" s="368"/>
      <c r="I59" s="368"/>
    </row>
    <row r="60" spans="1:9" s="226" customFormat="1" ht="18" customHeight="1" x14ac:dyDescent="0.25">
      <c r="A60" s="372">
        <v>20</v>
      </c>
      <c r="B60" s="379" t="s">
        <v>20</v>
      </c>
      <c r="C60" s="380" t="s">
        <v>120</v>
      </c>
      <c r="D60" s="220"/>
      <c r="E60" s="60"/>
      <c r="F60" s="216"/>
      <c r="G60" s="114"/>
      <c r="H60" s="380"/>
      <c r="I60" s="380" t="s">
        <v>331</v>
      </c>
    </row>
    <row r="61" spans="1:9" s="226" customFormat="1" ht="18" customHeight="1" x14ac:dyDescent="0.25">
      <c r="A61" s="372"/>
      <c r="B61" s="379"/>
      <c r="C61" s="380"/>
      <c r="D61" s="220"/>
      <c r="E61" s="60"/>
      <c r="F61" s="216"/>
      <c r="G61" s="114"/>
      <c r="H61" s="380"/>
      <c r="I61" s="380"/>
    </row>
    <row r="62" spans="1:9" s="226" customFormat="1" ht="18" customHeight="1" x14ac:dyDescent="0.25">
      <c r="A62" s="372"/>
      <c r="B62" s="379"/>
      <c r="C62" s="380"/>
      <c r="D62" s="220"/>
      <c r="E62" s="60"/>
      <c r="F62" s="216"/>
      <c r="G62" s="114"/>
      <c r="H62" s="380"/>
      <c r="I62" s="380"/>
    </row>
    <row r="63" spans="1:9" s="226" customFormat="1" ht="18" customHeight="1" x14ac:dyDescent="0.25">
      <c r="A63" s="372"/>
      <c r="B63" s="379"/>
      <c r="C63" s="380"/>
      <c r="D63" s="220"/>
      <c r="E63" s="60"/>
      <c r="F63" s="216"/>
      <c r="G63" s="114"/>
      <c r="H63" s="380"/>
      <c r="I63" s="380"/>
    </row>
    <row r="64" spans="1:9" s="222" customFormat="1" ht="18" customHeight="1" x14ac:dyDescent="0.25">
      <c r="A64" s="366">
        <v>21</v>
      </c>
      <c r="B64" s="367" t="s">
        <v>21</v>
      </c>
      <c r="C64" s="368" t="s">
        <v>120</v>
      </c>
      <c r="D64" s="217">
        <v>1</v>
      </c>
      <c r="E64" s="231" t="s">
        <v>281</v>
      </c>
      <c r="F64" s="215" t="s">
        <v>219</v>
      </c>
      <c r="G64" s="14" t="s">
        <v>282</v>
      </c>
      <c r="H64" s="368" t="s">
        <v>330</v>
      </c>
      <c r="I64" s="368"/>
    </row>
    <row r="65" spans="1:11" s="222" customFormat="1" ht="18" customHeight="1" x14ac:dyDescent="0.25">
      <c r="A65" s="366"/>
      <c r="B65" s="367"/>
      <c r="C65" s="368"/>
      <c r="D65" s="217">
        <v>2</v>
      </c>
      <c r="E65" s="231" t="s">
        <v>281</v>
      </c>
      <c r="F65" s="215" t="s">
        <v>220</v>
      </c>
      <c r="G65" s="223">
        <v>2</v>
      </c>
      <c r="H65" s="368"/>
      <c r="I65" s="368"/>
    </row>
    <row r="66" spans="1:11" s="222" customFormat="1" ht="18" customHeight="1" x14ac:dyDescent="0.25">
      <c r="A66" s="366"/>
      <c r="B66" s="367"/>
      <c r="C66" s="368"/>
      <c r="D66" s="217">
        <v>3</v>
      </c>
      <c r="E66" s="231" t="s">
        <v>281</v>
      </c>
      <c r="F66" s="215" t="s">
        <v>221</v>
      </c>
      <c r="G66" s="223">
        <v>2</v>
      </c>
      <c r="H66" s="368"/>
      <c r="I66" s="368"/>
    </row>
    <row r="67" spans="1:11" s="222" customFormat="1" ht="18" customHeight="1" x14ac:dyDescent="0.25">
      <c r="A67" s="366"/>
      <c r="B67" s="367"/>
      <c r="C67" s="368"/>
      <c r="D67" s="217">
        <v>4</v>
      </c>
      <c r="E67" s="231" t="s">
        <v>136</v>
      </c>
      <c r="F67" s="215" t="s">
        <v>219</v>
      </c>
      <c r="G67" s="113" t="s">
        <v>280</v>
      </c>
      <c r="H67" s="368"/>
      <c r="I67" s="368"/>
    </row>
    <row r="68" spans="1:11" s="222" customFormat="1" ht="18" customHeight="1" x14ac:dyDescent="0.25">
      <c r="A68" s="373">
        <v>22</v>
      </c>
      <c r="B68" s="370" t="s">
        <v>22</v>
      </c>
      <c r="C68" s="369" t="s">
        <v>120</v>
      </c>
      <c r="D68" s="218">
        <v>1</v>
      </c>
      <c r="E68" s="59" t="s">
        <v>115</v>
      </c>
      <c r="F68" s="214" t="s">
        <v>219</v>
      </c>
      <c r="G68" s="13" t="s">
        <v>280</v>
      </c>
      <c r="H68" s="369" t="s">
        <v>329</v>
      </c>
      <c r="I68" s="369"/>
    </row>
    <row r="69" spans="1:11" s="222" customFormat="1" ht="18" customHeight="1" x14ac:dyDescent="0.25">
      <c r="A69" s="373"/>
      <c r="B69" s="370"/>
      <c r="C69" s="369"/>
      <c r="D69" s="218">
        <v>2</v>
      </c>
      <c r="E69" s="59" t="s">
        <v>288</v>
      </c>
      <c r="F69" s="214" t="s">
        <v>289</v>
      </c>
      <c r="G69" s="13" t="s">
        <v>268</v>
      </c>
      <c r="H69" s="369"/>
      <c r="I69" s="369"/>
    </row>
    <row r="70" spans="1:11" s="222" customFormat="1" ht="18" customHeight="1" x14ac:dyDescent="0.25">
      <c r="A70" s="373"/>
      <c r="B70" s="370"/>
      <c r="C70" s="369"/>
      <c r="D70" s="218">
        <v>3</v>
      </c>
      <c r="E70" s="59" t="s">
        <v>253</v>
      </c>
      <c r="F70" s="214" t="s">
        <v>289</v>
      </c>
      <c r="G70" s="112" t="s">
        <v>280</v>
      </c>
      <c r="H70" s="369"/>
      <c r="I70" s="369"/>
    </row>
    <row r="71" spans="1:11" s="222" customFormat="1" ht="18" customHeight="1" x14ac:dyDescent="0.25">
      <c r="A71" s="366">
        <v>23</v>
      </c>
      <c r="B71" s="367" t="s">
        <v>346</v>
      </c>
      <c r="C71" s="368" t="s">
        <v>4</v>
      </c>
      <c r="D71" s="217">
        <v>1</v>
      </c>
      <c r="E71" s="224" t="s">
        <v>141</v>
      </c>
      <c r="F71" s="215" t="s">
        <v>219</v>
      </c>
      <c r="G71" s="14" t="s">
        <v>268</v>
      </c>
      <c r="H71" s="368" t="s">
        <v>329</v>
      </c>
      <c r="I71" s="368"/>
    </row>
    <row r="72" spans="1:11" s="222" customFormat="1" ht="18" customHeight="1" x14ac:dyDescent="0.25">
      <c r="A72" s="366"/>
      <c r="B72" s="367"/>
      <c r="C72" s="368"/>
      <c r="D72" s="217">
        <v>2</v>
      </c>
      <c r="E72" s="224" t="s">
        <v>141</v>
      </c>
      <c r="F72" s="215" t="s">
        <v>220</v>
      </c>
      <c r="G72" s="14" t="s">
        <v>268</v>
      </c>
      <c r="H72" s="368"/>
      <c r="I72" s="368"/>
    </row>
    <row r="73" spans="1:11" s="222" customFormat="1" ht="18" customHeight="1" x14ac:dyDescent="0.25">
      <c r="A73" s="366"/>
      <c r="B73" s="367"/>
      <c r="C73" s="368"/>
      <c r="D73" s="217">
        <v>3</v>
      </c>
      <c r="E73" s="224" t="s">
        <v>201</v>
      </c>
      <c r="F73" s="272" t="s">
        <v>275</v>
      </c>
      <c r="G73" s="14" t="s">
        <v>280</v>
      </c>
      <c r="H73" s="368"/>
      <c r="I73" s="368"/>
      <c r="J73" s="286"/>
      <c r="K73" s="272"/>
    </row>
    <row r="74" spans="1:11" s="222" customFormat="1" ht="18" customHeight="1" x14ac:dyDescent="0.25">
      <c r="A74" s="371">
        <v>24</v>
      </c>
      <c r="B74" s="370" t="s">
        <v>11</v>
      </c>
      <c r="C74" s="369" t="s">
        <v>4</v>
      </c>
      <c r="D74" s="218">
        <v>1</v>
      </c>
      <c r="E74" s="59" t="s">
        <v>290</v>
      </c>
      <c r="F74" s="214" t="s">
        <v>277</v>
      </c>
      <c r="G74" s="13" t="s">
        <v>268</v>
      </c>
      <c r="H74" s="369" t="s">
        <v>329</v>
      </c>
      <c r="I74" s="369"/>
    </row>
    <row r="75" spans="1:11" s="222" customFormat="1" ht="18" customHeight="1" x14ac:dyDescent="0.25">
      <c r="A75" s="371"/>
      <c r="B75" s="370"/>
      <c r="C75" s="369"/>
      <c r="D75" s="218">
        <v>2</v>
      </c>
      <c r="E75" s="59" t="s">
        <v>213</v>
      </c>
      <c r="F75" s="214" t="s">
        <v>291</v>
      </c>
      <c r="G75" s="112" t="s">
        <v>280</v>
      </c>
      <c r="H75" s="369"/>
      <c r="I75" s="369"/>
    </row>
    <row r="76" spans="1:11" s="222" customFormat="1" ht="18" customHeight="1" x14ac:dyDescent="0.25">
      <c r="A76" s="371"/>
      <c r="B76" s="370"/>
      <c r="C76" s="369"/>
      <c r="D76" s="218">
        <v>3</v>
      </c>
      <c r="E76" s="59" t="s">
        <v>208</v>
      </c>
      <c r="F76" s="273" t="s">
        <v>292</v>
      </c>
      <c r="G76" s="13" t="s">
        <v>280</v>
      </c>
      <c r="H76" s="369"/>
      <c r="I76" s="369"/>
    </row>
    <row r="77" spans="1:11" s="222" customFormat="1" ht="18" customHeight="1" x14ac:dyDescent="0.25">
      <c r="A77" s="366">
        <v>25</v>
      </c>
      <c r="B77" s="367" t="s">
        <v>13</v>
      </c>
      <c r="C77" s="368" t="s">
        <v>4</v>
      </c>
      <c r="D77" s="217">
        <v>1</v>
      </c>
      <c r="E77" s="224" t="s">
        <v>270</v>
      </c>
      <c r="F77" s="215" t="s">
        <v>277</v>
      </c>
      <c r="G77" s="215">
        <v>3</v>
      </c>
      <c r="H77" s="368" t="s">
        <v>329</v>
      </c>
      <c r="I77" s="368"/>
    </row>
    <row r="78" spans="1:11" s="222" customFormat="1" ht="18" customHeight="1" x14ac:dyDescent="0.25">
      <c r="A78" s="366"/>
      <c r="B78" s="367"/>
      <c r="C78" s="368"/>
      <c r="D78" s="217">
        <v>2</v>
      </c>
      <c r="E78" s="224" t="s">
        <v>184</v>
      </c>
      <c r="F78" s="215" t="s">
        <v>277</v>
      </c>
      <c r="G78" s="113" t="s">
        <v>280</v>
      </c>
      <c r="H78" s="368"/>
      <c r="I78" s="368"/>
    </row>
    <row r="79" spans="1:11" s="222" customFormat="1" ht="18" customHeight="1" x14ac:dyDescent="0.25">
      <c r="A79" s="366"/>
      <c r="B79" s="367"/>
      <c r="C79" s="368"/>
      <c r="D79" s="217">
        <v>3</v>
      </c>
      <c r="E79" s="224" t="s">
        <v>115</v>
      </c>
      <c r="F79" s="215" t="s">
        <v>274</v>
      </c>
      <c r="G79" s="113" t="s">
        <v>280</v>
      </c>
      <c r="H79" s="368"/>
      <c r="I79" s="368"/>
    </row>
    <row r="80" spans="1:11" s="226" customFormat="1" ht="18" customHeight="1" x14ac:dyDescent="0.25">
      <c r="A80" s="372">
        <v>26</v>
      </c>
      <c r="B80" s="379" t="s">
        <v>23</v>
      </c>
      <c r="C80" s="380" t="s">
        <v>4</v>
      </c>
      <c r="D80" s="220">
        <v>1</v>
      </c>
      <c r="E80" s="60"/>
      <c r="F80" s="216"/>
      <c r="G80" s="114"/>
      <c r="H80" s="380"/>
      <c r="I80" s="380" t="s">
        <v>331</v>
      </c>
    </row>
    <row r="81" spans="1:9" s="226" customFormat="1" ht="18" customHeight="1" x14ac:dyDescent="0.25">
      <c r="A81" s="372"/>
      <c r="B81" s="379"/>
      <c r="C81" s="380"/>
      <c r="D81" s="220">
        <v>2</v>
      </c>
      <c r="E81" s="60"/>
      <c r="F81" s="216"/>
      <c r="G81" s="114"/>
      <c r="H81" s="380"/>
      <c r="I81" s="380"/>
    </row>
    <row r="82" spans="1:9" s="226" customFormat="1" ht="18" customHeight="1" x14ac:dyDescent="0.25">
      <c r="A82" s="372"/>
      <c r="B82" s="379"/>
      <c r="C82" s="380"/>
      <c r="D82" s="220">
        <v>3</v>
      </c>
      <c r="E82" s="60"/>
      <c r="F82" s="216"/>
      <c r="G82" s="114"/>
      <c r="H82" s="380"/>
      <c r="I82" s="380"/>
    </row>
    <row r="83" spans="1:9" s="226" customFormat="1" ht="18" customHeight="1" x14ac:dyDescent="0.25">
      <c r="A83" s="372"/>
      <c r="B83" s="379"/>
      <c r="C83" s="380"/>
      <c r="D83" s="220">
        <v>4</v>
      </c>
      <c r="E83" s="60"/>
      <c r="F83" s="216"/>
      <c r="G83" s="114"/>
      <c r="H83" s="380"/>
      <c r="I83" s="380"/>
    </row>
    <row r="84" spans="1:9" s="222" customFormat="1" ht="18" customHeight="1" x14ac:dyDescent="0.25">
      <c r="A84" s="366">
        <v>27</v>
      </c>
      <c r="B84" s="367" t="s">
        <v>24</v>
      </c>
      <c r="C84" s="368" t="s">
        <v>4</v>
      </c>
      <c r="D84" s="217">
        <v>1</v>
      </c>
      <c r="E84" s="58" t="s">
        <v>184</v>
      </c>
      <c r="F84" s="215" t="s">
        <v>227</v>
      </c>
      <c r="G84" s="113" t="s">
        <v>280</v>
      </c>
      <c r="H84" s="368" t="s">
        <v>329</v>
      </c>
      <c r="I84" s="368"/>
    </row>
    <row r="85" spans="1:9" s="222" customFormat="1" ht="18" customHeight="1" x14ac:dyDescent="0.25">
      <c r="A85" s="366"/>
      <c r="B85" s="367"/>
      <c r="C85" s="368"/>
      <c r="D85" s="217">
        <v>2</v>
      </c>
      <c r="E85" s="58" t="s">
        <v>184</v>
      </c>
      <c r="F85" s="215" t="s">
        <v>228</v>
      </c>
      <c r="G85" s="113" t="s">
        <v>280</v>
      </c>
      <c r="H85" s="368"/>
      <c r="I85" s="368"/>
    </row>
    <row r="86" spans="1:9" s="222" customFormat="1" ht="18" customHeight="1" x14ac:dyDescent="0.25">
      <c r="A86" s="366"/>
      <c r="B86" s="367"/>
      <c r="C86" s="368"/>
      <c r="D86" s="217">
        <v>3</v>
      </c>
      <c r="E86" s="58" t="s">
        <v>278</v>
      </c>
      <c r="F86" s="215" t="s">
        <v>230</v>
      </c>
      <c r="G86" s="113" t="s">
        <v>268</v>
      </c>
      <c r="H86" s="368"/>
      <c r="I86" s="368"/>
    </row>
    <row r="87" spans="1:9" s="222" customFormat="1" ht="18" customHeight="1" x14ac:dyDescent="0.25">
      <c r="A87" s="373">
        <v>28</v>
      </c>
      <c r="B87" s="370" t="s">
        <v>10</v>
      </c>
      <c r="C87" s="369" t="s">
        <v>4</v>
      </c>
      <c r="D87" s="218">
        <v>1</v>
      </c>
      <c r="E87" s="59" t="s">
        <v>216</v>
      </c>
      <c r="F87" s="214" t="s">
        <v>274</v>
      </c>
      <c r="G87" s="13" t="s">
        <v>280</v>
      </c>
      <c r="H87" s="369" t="s">
        <v>329</v>
      </c>
      <c r="I87" s="369" t="s">
        <v>40</v>
      </c>
    </row>
    <row r="88" spans="1:9" s="222" customFormat="1" ht="18" customHeight="1" x14ac:dyDescent="0.25">
      <c r="A88" s="373"/>
      <c r="B88" s="370"/>
      <c r="C88" s="369"/>
      <c r="D88" s="218">
        <v>2</v>
      </c>
      <c r="E88" s="227" t="s">
        <v>166</v>
      </c>
      <c r="F88" s="214" t="s">
        <v>277</v>
      </c>
      <c r="G88" s="112" t="s">
        <v>268</v>
      </c>
      <c r="H88" s="369"/>
      <c r="I88" s="369"/>
    </row>
    <row r="89" spans="1:9" s="222" customFormat="1" ht="18" customHeight="1" x14ac:dyDescent="0.25">
      <c r="A89" s="373"/>
      <c r="B89" s="370"/>
      <c r="C89" s="369"/>
      <c r="D89" s="218">
        <v>3</v>
      </c>
      <c r="E89" s="59" t="s">
        <v>207</v>
      </c>
      <c r="F89" s="214" t="s">
        <v>292</v>
      </c>
      <c r="G89" s="13" t="s">
        <v>268</v>
      </c>
      <c r="H89" s="369"/>
      <c r="I89" s="369"/>
    </row>
    <row r="90" spans="1:9" s="222" customFormat="1" ht="18" customHeight="1" x14ac:dyDescent="0.25">
      <c r="A90" s="366">
        <v>29</v>
      </c>
      <c r="B90" s="367" t="s">
        <v>9</v>
      </c>
      <c r="C90" s="368" t="s">
        <v>4</v>
      </c>
      <c r="D90" s="217">
        <v>1</v>
      </c>
      <c r="E90" s="58" t="s">
        <v>302</v>
      </c>
      <c r="F90" s="215" t="s">
        <v>226</v>
      </c>
      <c r="G90" s="14" t="s">
        <v>268</v>
      </c>
      <c r="H90" s="368" t="s">
        <v>329</v>
      </c>
      <c r="I90" s="368"/>
    </row>
    <row r="91" spans="1:9" s="222" customFormat="1" ht="18" customHeight="1" x14ac:dyDescent="0.25">
      <c r="A91" s="366"/>
      <c r="B91" s="367"/>
      <c r="C91" s="368"/>
      <c r="D91" s="217">
        <v>2</v>
      </c>
      <c r="E91" s="58" t="s">
        <v>302</v>
      </c>
      <c r="F91" s="215" t="s">
        <v>227</v>
      </c>
      <c r="G91" s="14" t="s">
        <v>268</v>
      </c>
      <c r="H91" s="368"/>
      <c r="I91" s="368"/>
    </row>
    <row r="92" spans="1:9" s="222" customFormat="1" ht="18" customHeight="1" x14ac:dyDescent="0.25">
      <c r="A92" s="366"/>
      <c r="B92" s="367"/>
      <c r="C92" s="368"/>
      <c r="D92" s="217">
        <v>3</v>
      </c>
      <c r="E92" s="58" t="s">
        <v>212</v>
      </c>
      <c r="F92" s="215" t="s">
        <v>277</v>
      </c>
      <c r="G92" s="14" t="s">
        <v>268</v>
      </c>
      <c r="H92" s="368"/>
      <c r="I92" s="368"/>
    </row>
    <row r="93" spans="1:9" s="222" customFormat="1" ht="18" customHeight="1" x14ac:dyDescent="0.25">
      <c r="A93" s="373">
        <v>30</v>
      </c>
      <c r="B93" s="370" t="s">
        <v>25</v>
      </c>
      <c r="C93" s="369" t="s">
        <v>4</v>
      </c>
      <c r="D93" s="218">
        <v>1</v>
      </c>
      <c r="E93" s="232" t="s">
        <v>136</v>
      </c>
      <c r="F93" s="214" t="s">
        <v>220</v>
      </c>
      <c r="G93" s="13" t="s">
        <v>280</v>
      </c>
      <c r="H93" s="369" t="s">
        <v>329</v>
      </c>
      <c r="I93" s="369"/>
    </row>
    <row r="94" spans="1:9" s="222" customFormat="1" ht="18" customHeight="1" x14ac:dyDescent="0.25">
      <c r="A94" s="373"/>
      <c r="B94" s="370"/>
      <c r="C94" s="369"/>
      <c r="D94" s="218">
        <v>2</v>
      </c>
      <c r="E94" s="232" t="s">
        <v>136</v>
      </c>
      <c r="F94" s="214" t="s">
        <v>221</v>
      </c>
      <c r="G94" s="13" t="s">
        <v>280</v>
      </c>
      <c r="H94" s="369"/>
      <c r="I94" s="369"/>
    </row>
    <row r="95" spans="1:9" s="222" customFormat="1" ht="18" customHeight="1" x14ac:dyDescent="0.25">
      <c r="A95" s="373"/>
      <c r="B95" s="370"/>
      <c r="C95" s="369"/>
      <c r="D95" s="218">
        <v>3</v>
      </c>
      <c r="E95" s="59" t="s">
        <v>203</v>
      </c>
      <c r="F95" s="214" t="s">
        <v>275</v>
      </c>
      <c r="G95" s="228" t="s">
        <v>268</v>
      </c>
      <c r="H95" s="369"/>
      <c r="I95" s="369"/>
    </row>
    <row r="96" spans="1:9" s="222" customFormat="1" ht="18" customHeight="1" x14ac:dyDescent="0.25">
      <c r="A96" s="366">
        <v>31</v>
      </c>
      <c r="B96" s="367" t="s">
        <v>33</v>
      </c>
      <c r="C96" s="368" t="s">
        <v>4</v>
      </c>
      <c r="D96" s="217">
        <v>1</v>
      </c>
      <c r="E96" s="58" t="s">
        <v>150</v>
      </c>
      <c r="F96" s="215" t="s">
        <v>230</v>
      </c>
      <c r="G96" s="14" t="s">
        <v>280</v>
      </c>
      <c r="H96" s="368" t="s">
        <v>329</v>
      </c>
      <c r="I96" s="368"/>
    </row>
    <row r="97" spans="1:9" s="222" customFormat="1" ht="18" customHeight="1" x14ac:dyDescent="0.25">
      <c r="A97" s="366"/>
      <c r="B97" s="367"/>
      <c r="C97" s="368"/>
      <c r="D97" s="217">
        <v>2</v>
      </c>
      <c r="E97" s="58" t="s">
        <v>150</v>
      </c>
      <c r="F97" s="215" t="s">
        <v>231</v>
      </c>
      <c r="G97" s="14" t="s">
        <v>280</v>
      </c>
      <c r="H97" s="368"/>
      <c r="I97" s="368"/>
    </row>
    <row r="98" spans="1:9" s="222" customFormat="1" ht="18" customHeight="1" x14ac:dyDescent="0.25">
      <c r="A98" s="366"/>
      <c r="B98" s="367"/>
      <c r="C98" s="368"/>
      <c r="D98" s="217">
        <v>3</v>
      </c>
      <c r="E98" s="58" t="s">
        <v>150</v>
      </c>
      <c r="F98" s="215" t="s">
        <v>279</v>
      </c>
      <c r="G98" s="14" t="s">
        <v>280</v>
      </c>
      <c r="H98" s="368"/>
      <c r="I98" s="368"/>
    </row>
    <row r="99" spans="1:9" s="222" customFormat="1" ht="18" hidden="1" customHeight="1" x14ac:dyDescent="0.25">
      <c r="A99" s="366"/>
      <c r="B99" s="367"/>
      <c r="C99" s="368"/>
      <c r="D99" s="217">
        <v>3</v>
      </c>
      <c r="E99" s="58"/>
      <c r="F99" s="215"/>
      <c r="G99" s="14"/>
      <c r="H99" s="368"/>
      <c r="I99" s="368"/>
    </row>
    <row r="100" spans="1:9" s="222" customFormat="1" ht="18" customHeight="1" x14ac:dyDescent="0.25">
      <c r="A100" s="373">
        <v>32</v>
      </c>
      <c r="B100" s="370" t="s">
        <v>43</v>
      </c>
      <c r="C100" s="369" t="s">
        <v>4</v>
      </c>
      <c r="D100" s="218">
        <v>1</v>
      </c>
      <c r="E100" s="12" t="s">
        <v>284</v>
      </c>
      <c r="F100" s="214" t="s">
        <v>272</v>
      </c>
      <c r="G100" s="13" t="s">
        <v>282</v>
      </c>
      <c r="H100" s="369" t="s">
        <v>330</v>
      </c>
      <c r="I100" s="369" t="s">
        <v>40</v>
      </c>
    </row>
    <row r="101" spans="1:9" s="222" customFormat="1" ht="18" customHeight="1" x14ac:dyDescent="0.25">
      <c r="A101" s="373"/>
      <c r="B101" s="370"/>
      <c r="C101" s="369"/>
      <c r="D101" s="218">
        <v>2</v>
      </c>
      <c r="E101" s="12" t="s">
        <v>284</v>
      </c>
      <c r="F101" s="214" t="s">
        <v>269</v>
      </c>
      <c r="G101" s="13" t="s">
        <v>282</v>
      </c>
      <c r="H101" s="369"/>
      <c r="I101" s="369"/>
    </row>
    <row r="102" spans="1:9" s="222" customFormat="1" ht="18" customHeight="1" x14ac:dyDescent="0.25">
      <c r="A102" s="373"/>
      <c r="B102" s="370"/>
      <c r="C102" s="369"/>
      <c r="D102" s="218">
        <v>3</v>
      </c>
      <c r="E102" s="12" t="s">
        <v>284</v>
      </c>
      <c r="F102" s="214" t="s">
        <v>285</v>
      </c>
      <c r="G102" s="112" t="s">
        <v>282</v>
      </c>
      <c r="H102" s="369"/>
      <c r="I102" s="369"/>
    </row>
    <row r="103" spans="1:9" s="222" customFormat="1" ht="18" customHeight="1" x14ac:dyDescent="0.25">
      <c r="A103" s="373"/>
      <c r="B103" s="370"/>
      <c r="C103" s="369"/>
      <c r="D103" s="218">
        <v>4</v>
      </c>
      <c r="E103" s="12" t="s">
        <v>170</v>
      </c>
      <c r="F103" s="214" t="s">
        <v>272</v>
      </c>
      <c r="G103" s="13" t="s">
        <v>280</v>
      </c>
      <c r="H103" s="369"/>
      <c r="I103" s="369"/>
    </row>
    <row r="104" spans="1:9" s="11" customFormat="1" ht="13.95" customHeight="1" x14ac:dyDescent="0.25">
      <c r="B104" s="15"/>
      <c r="C104" s="16"/>
      <c r="E104" s="171"/>
      <c r="G104" s="115"/>
    </row>
    <row r="105" spans="1:9" s="11" customFormat="1" ht="15.6" x14ac:dyDescent="0.3">
      <c r="C105" s="16"/>
      <c r="D105" s="160" t="s">
        <v>122</v>
      </c>
      <c r="E105" s="159" t="s">
        <v>123</v>
      </c>
      <c r="F105" s="159">
        <f>COUNTA(E4:E103)-F106</f>
        <v>91</v>
      </c>
      <c r="G105" s="115"/>
    </row>
    <row r="106" spans="1:9" s="11" customFormat="1" ht="15.6" x14ac:dyDescent="0.3">
      <c r="B106" s="15"/>
      <c r="E106" s="159" t="s">
        <v>124</v>
      </c>
      <c r="F106" s="159">
        <f>COUNTA(E60:E63)+COUNTA(E80:E83)</f>
        <v>0</v>
      </c>
      <c r="G106" s="115"/>
    </row>
    <row r="107" spans="1:9" s="11" customFormat="1" ht="15.6" x14ac:dyDescent="0.3">
      <c r="B107" s="15"/>
      <c r="C107" s="16"/>
      <c r="E107" s="17"/>
      <c r="F107" s="163">
        <f>SUM(F105:F106)</f>
        <v>91</v>
      </c>
      <c r="G107" s="115"/>
    </row>
    <row r="108" spans="1:9" s="11" customFormat="1" ht="13.2" x14ac:dyDescent="0.25">
      <c r="B108" s="15"/>
      <c r="C108" s="16"/>
      <c r="E108" s="17"/>
      <c r="G108" s="115"/>
    </row>
    <row r="109" spans="1:9" x14ac:dyDescent="0.25">
      <c r="E109" s="20"/>
    </row>
    <row r="110" spans="1:9" x14ac:dyDescent="0.25">
      <c r="E110" s="20"/>
    </row>
    <row r="111" spans="1:9" x14ac:dyDescent="0.25">
      <c r="E111" s="20"/>
    </row>
  </sheetData>
  <mergeCells count="163">
    <mergeCell ref="I80:I83"/>
    <mergeCell ref="I87:I89"/>
    <mergeCell ref="I90:I92"/>
    <mergeCell ref="H77:H79"/>
    <mergeCell ref="A87:A89"/>
    <mergeCell ref="B80:B83"/>
    <mergeCell ref="A80:A83"/>
    <mergeCell ref="C87:C89"/>
    <mergeCell ref="C84:C86"/>
    <mergeCell ref="B77:B79"/>
    <mergeCell ref="I18:I20"/>
    <mergeCell ref="I36:I38"/>
    <mergeCell ref="I48:I50"/>
    <mergeCell ref="I51:I53"/>
    <mergeCell ref="I54:I56"/>
    <mergeCell ref="H60:H63"/>
    <mergeCell ref="C39:C41"/>
    <mergeCell ref="I100:I103"/>
    <mergeCell ref="I64:I67"/>
    <mergeCell ref="I68:I70"/>
    <mergeCell ref="I71:I73"/>
    <mergeCell ref="I74:I76"/>
    <mergeCell ref="I77:I79"/>
    <mergeCell ref="I84:I86"/>
    <mergeCell ref="C80:C83"/>
    <mergeCell ref="I45:I47"/>
    <mergeCell ref="H96:H99"/>
    <mergeCell ref="H100:H103"/>
    <mergeCell ref="H84:H86"/>
    <mergeCell ref="I93:I95"/>
    <mergeCell ref="I96:I99"/>
    <mergeCell ref="C60:C63"/>
    <mergeCell ref="C51:C53"/>
    <mergeCell ref="H74:H76"/>
    <mergeCell ref="H93:H95"/>
    <mergeCell ref="H18:H20"/>
    <mergeCell ref="H21:H23"/>
    <mergeCell ref="H27:H29"/>
    <mergeCell ref="H30:H32"/>
    <mergeCell ref="H54:H56"/>
    <mergeCell ref="H64:H67"/>
    <mergeCell ref="H51:H53"/>
    <mergeCell ref="C77:C79"/>
    <mergeCell ref="H71:H73"/>
    <mergeCell ref="H68:H70"/>
    <mergeCell ref="H57:H59"/>
    <mergeCell ref="H87:H89"/>
    <mergeCell ref="H90:H92"/>
    <mergeCell ref="H80:H83"/>
    <mergeCell ref="C74:C76"/>
    <mergeCell ref="C68:C70"/>
    <mergeCell ref="C71:C73"/>
    <mergeCell ref="I39:I41"/>
    <mergeCell ref="I42:I44"/>
    <mergeCell ref="I33:I35"/>
    <mergeCell ref="I30:I32"/>
    <mergeCell ref="H45:H47"/>
    <mergeCell ref="I60:I63"/>
    <mergeCell ref="C30:C32"/>
    <mergeCell ref="I57:I59"/>
    <mergeCell ref="I24:I26"/>
    <mergeCell ref="H24:H26"/>
    <mergeCell ref="A51:A53"/>
    <mergeCell ref="A54:A56"/>
    <mergeCell ref="B54:B56"/>
    <mergeCell ref="B60:B63"/>
    <mergeCell ref="C64:C67"/>
    <mergeCell ref="B84:B86"/>
    <mergeCell ref="H11:H14"/>
    <mergeCell ref="H36:H38"/>
    <mergeCell ref="H39:H41"/>
    <mergeCell ref="H42:H44"/>
    <mergeCell ref="H33:H35"/>
    <mergeCell ref="H48:H50"/>
    <mergeCell ref="B68:B70"/>
    <mergeCell ref="A68:A70"/>
    <mergeCell ref="B71:B73"/>
    <mergeCell ref="A71:A73"/>
    <mergeCell ref="B87:B89"/>
    <mergeCell ref="A100:A103"/>
    <mergeCell ref="C90:C92"/>
    <mergeCell ref="B90:B92"/>
    <mergeCell ref="A90:A92"/>
    <mergeCell ref="C93:C95"/>
    <mergeCell ref="B93:B95"/>
    <mergeCell ref="A93:A95"/>
    <mergeCell ref="B96:B99"/>
    <mergeCell ref="A96:A99"/>
    <mergeCell ref="C100:C103"/>
    <mergeCell ref="B100:B103"/>
    <mergeCell ref="C96:C99"/>
    <mergeCell ref="A1:I1"/>
    <mergeCell ref="A2:I2"/>
    <mergeCell ref="D3:E3"/>
    <mergeCell ref="B4:B5"/>
    <mergeCell ref="C4:C5"/>
    <mergeCell ref="B15:B17"/>
    <mergeCell ref="C15:C17"/>
    <mergeCell ref="I4:I5"/>
    <mergeCell ref="H4:H5"/>
    <mergeCell ref="H15:H17"/>
    <mergeCell ref="I15:I17"/>
    <mergeCell ref="C6:C7"/>
    <mergeCell ref="H6:H7"/>
    <mergeCell ref="I6:I7"/>
    <mergeCell ref="B6:B7"/>
    <mergeCell ref="H8:H10"/>
    <mergeCell ref="A8:A10"/>
    <mergeCell ref="B8:B10"/>
    <mergeCell ref="C8:C10"/>
    <mergeCell ref="A6:A7"/>
    <mergeCell ref="A15:A17"/>
    <mergeCell ref="A4:A5"/>
    <mergeCell ref="A11:A14"/>
    <mergeCell ref="B11:B14"/>
    <mergeCell ref="A64:A67"/>
    <mergeCell ref="B18:B20"/>
    <mergeCell ref="B64:B67"/>
    <mergeCell ref="A84:A86"/>
    <mergeCell ref="A77:A79"/>
    <mergeCell ref="B74:B76"/>
    <mergeCell ref="A74:A76"/>
    <mergeCell ref="B45:B47"/>
    <mergeCell ref="C45:C47"/>
    <mergeCell ref="A60:A63"/>
    <mergeCell ref="B51:B53"/>
    <mergeCell ref="B57:B59"/>
    <mergeCell ref="C57:C59"/>
    <mergeCell ref="A57:A59"/>
    <mergeCell ref="A18:A20"/>
    <mergeCell ref="B39:B41"/>
    <mergeCell ref="A27:A29"/>
    <mergeCell ref="A30:A32"/>
    <mergeCell ref="A42:A44"/>
    <mergeCell ref="B42:B44"/>
    <mergeCell ref="A33:A35"/>
    <mergeCell ref="A24:A26"/>
    <mergeCell ref="A36:A38"/>
    <mergeCell ref="C42:C44"/>
    <mergeCell ref="A39:A41"/>
    <mergeCell ref="B27:B29"/>
    <mergeCell ref="B21:B23"/>
    <mergeCell ref="C27:C29"/>
    <mergeCell ref="A45:A47"/>
    <mergeCell ref="C54:C56"/>
    <mergeCell ref="A21:A23"/>
    <mergeCell ref="I8:I10"/>
    <mergeCell ref="I11:I14"/>
    <mergeCell ref="C24:C26"/>
    <mergeCell ref="B30:B32"/>
    <mergeCell ref="C11:C14"/>
    <mergeCell ref="C36:C38"/>
    <mergeCell ref="I27:I29"/>
    <mergeCell ref="I21:I23"/>
    <mergeCell ref="C21:C23"/>
    <mergeCell ref="C33:C35"/>
    <mergeCell ref="B33:B35"/>
    <mergeCell ref="B24:B26"/>
    <mergeCell ref="B36:B38"/>
    <mergeCell ref="C18:C20"/>
    <mergeCell ref="A48:A50"/>
    <mergeCell ref="B48:B50"/>
    <mergeCell ref="C48:C50"/>
  </mergeCells>
  <pageMargins left="0.7" right="0.7" top="0.75" bottom="0.75" header="0.3" footer="0.3"/>
  <pageSetup scale="63" fitToHeight="0" orientation="landscape" r:id="rId1"/>
  <rowBreaks count="2" manualBreakCount="2">
    <brk id="41" max="8" man="1"/>
    <brk id="79" max="8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25"/>
  <sheetViews>
    <sheetView workbookViewId="0">
      <selection activeCell="C32" sqref="C32"/>
    </sheetView>
  </sheetViews>
  <sheetFormatPr defaultColWidth="8.44140625" defaultRowHeight="14.4" x14ac:dyDescent="0.3"/>
  <cols>
    <col min="1" max="1" width="4.44140625" style="1" customWidth="1"/>
    <col min="2" max="2" width="29.33203125" style="3" customWidth="1"/>
    <col min="3" max="3" width="19.33203125" style="2" bestFit="1" customWidth="1"/>
    <col min="4" max="4" width="4.44140625" style="41" customWidth="1"/>
    <col min="5" max="5" width="53.44140625" style="1" bestFit="1" customWidth="1"/>
    <col min="6" max="6" width="14.44140625" style="1" customWidth="1"/>
    <col min="7" max="7" width="11.44140625" style="1" customWidth="1"/>
    <col min="8" max="8" width="18.33203125" style="1" customWidth="1"/>
    <col min="9" max="9" width="22.44140625" style="1" bestFit="1" customWidth="1"/>
    <col min="10" max="10" width="8.44140625" style="1"/>
    <col min="11" max="13" width="8.44140625" style="1" customWidth="1"/>
    <col min="14" max="16384" width="8.44140625" style="1"/>
  </cols>
  <sheetData>
    <row r="1" spans="1:10" s="6" customFormat="1" ht="18.600000000000001" x14ac:dyDescent="0.3">
      <c r="A1" s="374" t="s">
        <v>326</v>
      </c>
      <c r="B1" s="375"/>
      <c r="C1" s="375"/>
      <c r="D1" s="375"/>
      <c r="E1" s="375"/>
      <c r="F1" s="375"/>
      <c r="G1" s="375"/>
      <c r="H1" s="375"/>
      <c r="I1" s="375"/>
      <c r="J1" s="4"/>
    </row>
    <row r="2" spans="1:10" s="6" customFormat="1" x14ac:dyDescent="0.3">
      <c r="A2" s="376" t="s">
        <v>26</v>
      </c>
      <c r="B2" s="377"/>
      <c r="C2" s="377"/>
      <c r="D2" s="377"/>
      <c r="E2" s="377"/>
      <c r="F2" s="377"/>
      <c r="G2" s="377"/>
      <c r="H2" s="377"/>
      <c r="I2" s="377"/>
      <c r="J2" s="4"/>
    </row>
    <row r="3" spans="1:10" s="4" customFormat="1" ht="26.4" x14ac:dyDescent="0.3">
      <c r="A3" s="24" t="s">
        <v>0</v>
      </c>
      <c r="B3" s="24" t="s">
        <v>90</v>
      </c>
      <c r="C3" s="24" t="s">
        <v>1</v>
      </c>
      <c r="D3" s="382" t="s">
        <v>6</v>
      </c>
      <c r="E3" s="382"/>
      <c r="F3" s="24" t="s">
        <v>100</v>
      </c>
      <c r="G3" s="24" t="s">
        <v>101</v>
      </c>
      <c r="H3" s="24" t="s">
        <v>27</v>
      </c>
      <c r="I3" s="24" t="s">
        <v>96</v>
      </c>
    </row>
    <row r="4" spans="1:10" s="5" customFormat="1" ht="15" customHeight="1" x14ac:dyDescent="0.3">
      <c r="A4" s="25">
        <v>1</v>
      </c>
      <c r="B4" s="381" t="s">
        <v>102</v>
      </c>
      <c r="C4" s="27" t="s">
        <v>41</v>
      </c>
      <c r="D4" s="37">
        <v>1</v>
      </c>
      <c r="E4" s="253" t="s">
        <v>115</v>
      </c>
      <c r="F4" s="37" t="s">
        <v>221</v>
      </c>
      <c r="G4" s="37">
        <v>1</v>
      </c>
      <c r="H4" s="254"/>
      <c r="I4" s="255" t="s">
        <v>321</v>
      </c>
    </row>
    <row r="5" spans="1:10" s="5" customFormat="1" ht="15" customHeight="1" x14ac:dyDescent="0.3">
      <c r="A5" s="25">
        <v>2</v>
      </c>
      <c r="B5" s="381"/>
      <c r="C5" s="27" t="s">
        <v>41</v>
      </c>
      <c r="D5" s="37">
        <v>2</v>
      </c>
      <c r="E5" s="253" t="s">
        <v>224</v>
      </c>
      <c r="F5" s="37" t="s">
        <v>221</v>
      </c>
      <c r="G5" s="37">
        <v>3</v>
      </c>
      <c r="H5" s="254"/>
      <c r="I5" s="255" t="s">
        <v>319</v>
      </c>
    </row>
    <row r="6" spans="1:10" s="5" customFormat="1" ht="15" customHeight="1" x14ac:dyDescent="0.3">
      <c r="A6" s="25">
        <v>3</v>
      </c>
      <c r="B6" s="381"/>
      <c r="C6" s="27" t="s">
        <v>41</v>
      </c>
      <c r="D6" s="37">
        <v>3</v>
      </c>
      <c r="E6" s="256" t="s">
        <v>119</v>
      </c>
      <c r="F6" s="37" t="s">
        <v>230</v>
      </c>
      <c r="G6" s="37">
        <v>1</v>
      </c>
      <c r="H6" s="37"/>
      <c r="I6" s="55" t="s">
        <v>320</v>
      </c>
    </row>
    <row r="7" spans="1:10" s="5" customFormat="1" ht="15" customHeight="1" x14ac:dyDescent="0.3">
      <c r="A7" s="25">
        <v>4</v>
      </c>
      <c r="B7" s="381"/>
      <c r="C7" s="27" t="s">
        <v>41</v>
      </c>
      <c r="D7" s="37">
        <v>4</v>
      </c>
      <c r="E7" s="257" t="s">
        <v>324</v>
      </c>
      <c r="F7" s="37" t="s">
        <v>269</v>
      </c>
      <c r="G7" s="37">
        <v>1</v>
      </c>
      <c r="H7" s="254"/>
      <c r="I7" s="255"/>
    </row>
    <row r="8" spans="1:10" s="5" customFormat="1" ht="15" customHeight="1" x14ac:dyDescent="0.3">
      <c r="A8" s="25">
        <v>5</v>
      </c>
      <c r="B8" s="381"/>
      <c r="C8" s="27" t="s">
        <v>41</v>
      </c>
      <c r="D8" s="37">
        <v>5</v>
      </c>
      <c r="E8" s="257" t="s">
        <v>324</v>
      </c>
      <c r="F8" s="37" t="s">
        <v>285</v>
      </c>
      <c r="G8" s="37">
        <v>1</v>
      </c>
      <c r="H8" s="254"/>
      <c r="I8" s="255"/>
    </row>
    <row r="9" spans="1:10" s="5" customFormat="1" ht="15" hidden="1" customHeight="1" x14ac:dyDescent="0.3">
      <c r="A9" s="25">
        <v>6</v>
      </c>
      <c r="B9" s="381"/>
      <c r="C9" s="27" t="s">
        <v>41</v>
      </c>
      <c r="D9" s="37"/>
      <c r="E9" s="256"/>
      <c r="F9" s="37"/>
      <c r="G9" s="37"/>
      <c r="H9" s="37"/>
      <c r="I9" s="55"/>
    </row>
    <row r="10" spans="1:10" s="5" customFormat="1" ht="15" hidden="1" customHeight="1" x14ac:dyDescent="0.3">
      <c r="A10" s="25">
        <v>7</v>
      </c>
      <c r="B10" s="381"/>
      <c r="C10" s="27" t="s">
        <v>41</v>
      </c>
      <c r="D10" s="37"/>
      <c r="E10" s="242"/>
      <c r="F10" s="37"/>
      <c r="G10" s="37"/>
      <c r="H10" s="37"/>
      <c r="I10" s="55"/>
    </row>
    <row r="11" spans="1:10" s="5" customFormat="1" ht="15" hidden="1" customHeight="1" x14ac:dyDescent="0.3">
      <c r="A11" s="25">
        <v>8</v>
      </c>
      <c r="B11" s="381"/>
      <c r="C11" s="27" t="s">
        <v>41</v>
      </c>
      <c r="D11" s="37"/>
      <c r="E11" s="256"/>
      <c r="F11" s="37"/>
      <c r="G11" s="37"/>
      <c r="H11" s="37"/>
      <c r="I11" s="55"/>
    </row>
    <row r="12" spans="1:10" s="5" customFormat="1" ht="15" customHeight="1" x14ac:dyDescent="0.3">
      <c r="A12" s="62"/>
      <c r="B12" s="62"/>
      <c r="C12" s="62"/>
      <c r="D12" s="253"/>
      <c r="E12" s="253"/>
      <c r="F12" s="37"/>
      <c r="G12" s="255"/>
      <c r="H12" s="255"/>
      <c r="I12" s="27"/>
    </row>
    <row r="13" spans="1:10" s="5" customFormat="1" ht="15" customHeight="1" x14ac:dyDescent="0.3">
      <c r="A13" s="25">
        <v>9</v>
      </c>
      <c r="B13" s="381" t="s">
        <v>103</v>
      </c>
      <c r="C13" s="27" t="s">
        <v>41</v>
      </c>
      <c r="D13" s="37">
        <f>+D8+1</f>
        <v>6</v>
      </c>
      <c r="E13" s="241" t="s">
        <v>217</v>
      </c>
      <c r="F13" s="37" t="s">
        <v>274</v>
      </c>
      <c r="G13" s="37">
        <v>2</v>
      </c>
      <c r="H13" s="254"/>
      <c r="I13" s="55" t="s">
        <v>320</v>
      </c>
    </row>
    <row r="14" spans="1:10" s="5" customFormat="1" ht="15" customHeight="1" x14ac:dyDescent="0.3">
      <c r="A14" s="25">
        <v>10</v>
      </c>
      <c r="B14" s="381"/>
      <c r="C14" s="27" t="s">
        <v>41</v>
      </c>
      <c r="D14" s="37">
        <f>+D13+1</f>
        <v>7</v>
      </c>
      <c r="E14" s="253" t="s">
        <v>224</v>
      </c>
      <c r="F14" s="37" t="s">
        <v>274</v>
      </c>
      <c r="G14" s="37">
        <v>3</v>
      </c>
      <c r="H14" s="254"/>
      <c r="I14" s="55" t="s">
        <v>319</v>
      </c>
    </row>
    <row r="15" spans="1:10" s="5" customFormat="1" ht="15" customHeight="1" x14ac:dyDescent="0.3">
      <c r="A15" s="25">
        <v>11</v>
      </c>
      <c r="B15" s="381"/>
      <c r="C15" s="27" t="s">
        <v>41</v>
      </c>
      <c r="D15" s="37">
        <f t="shared" ref="D15:D17" si="0">+D14+1</f>
        <v>8</v>
      </c>
      <c r="E15" s="241" t="s">
        <v>205</v>
      </c>
      <c r="F15" s="37" t="s">
        <v>292</v>
      </c>
      <c r="G15" s="37">
        <v>3</v>
      </c>
      <c r="H15" s="254"/>
      <c r="I15" s="55" t="s">
        <v>322</v>
      </c>
    </row>
    <row r="16" spans="1:10" s="5" customFormat="1" ht="15" customHeight="1" x14ac:dyDescent="0.3">
      <c r="A16" s="172">
        <v>12</v>
      </c>
      <c r="B16" s="381"/>
      <c r="C16" s="27" t="s">
        <v>41</v>
      </c>
      <c r="D16" s="37">
        <f t="shared" si="0"/>
        <v>9</v>
      </c>
      <c r="E16" s="257" t="s">
        <v>202</v>
      </c>
      <c r="F16" s="37" t="s">
        <v>275</v>
      </c>
      <c r="G16" s="37">
        <v>2</v>
      </c>
      <c r="H16" s="258"/>
      <c r="I16" s="255"/>
    </row>
    <row r="17" spans="1:88" s="5" customFormat="1" ht="15" customHeight="1" x14ac:dyDescent="0.3">
      <c r="A17" s="172">
        <v>13</v>
      </c>
      <c r="B17" s="381"/>
      <c r="C17" s="27" t="s">
        <v>41</v>
      </c>
      <c r="D17" s="37">
        <f t="shared" si="0"/>
        <v>10</v>
      </c>
      <c r="E17" s="257" t="s">
        <v>324</v>
      </c>
      <c r="F17" s="37" t="s">
        <v>275</v>
      </c>
      <c r="G17" s="37">
        <v>1</v>
      </c>
      <c r="H17" s="254"/>
      <c r="I17" s="255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</row>
    <row r="18" spans="1:88" s="5" customFormat="1" ht="15" customHeight="1" x14ac:dyDescent="0.3">
      <c r="A18" s="260"/>
      <c r="B18" s="62"/>
      <c r="C18" s="62"/>
      <c r="D18" s="27"/>
      <c r="E18" s="259"/>
      <c r="F18" s="259"/>
      <c r="G18" s="255"/>
      <c r="H18" s="255"/>
      <c r="I18" s="27"/>
    </row>
    <row r="19" spans="1:88" s="5" customFormat="1" ht="15" customHeight="1" x14ac:dyDescent="0.3">
      <c r="A19" s="25">
        <v>14</v>
      </c>
      <c r="B19" s="381" t="s">
        <v>47</v>
      </c>
      <c r="C19" s="27" t="s">
        <v>41</v>
      </c>
      <c r="D19" s="37">
        <f>+D17+1</f>
        <v>11</v>
      </c>
      <c r="E19" s="241" t="s">
        <v>299</v>
      </c>
      <c r="F19" s="37" t="s">
        <v>273</v>
      </c>
      <c r="G19" s="37">
        <v>3</v>
      </c>
      <c r="H19" s="254"/>
      <c r="I19" s="55" t="s">
        <v>323</v>
      </c>
    </row>
    <row r="20" spans="1:88" s="5" customFormat="1" ht="15" hidden="1" customHeight="1" x14ac:dyDescent="0.3">
      <c r="A20" s="25">
        <v>15</v>
      </c>
      <c r="B20" s="381"/>
      <c r="C20" s="27" t="s">
        <v>41</v>
      </c>
      <c r="D20" s="37"/>
      <c r="E20" s="26"/>
      <c r="F20" s="37"/>
      <c r="G20" s="66"/>
      <c r="H20" s="66"/>
      <c r="I20" s="55"/>
    </row>
    <row r="21" spans="1:88" s="5" customFormat="1" ht="15" hidden="1" customHeight="1" x14ac:dyDescent="0.3">
      <c r="A21" s="25">
        <v>16</v>
      </c>
      <c r="B21" s="381"/>
      <c r="C21" s="27" t="s">
        <v>41</v>
      </c>
      <c r="D21" s="37"/>
      <c r="E21" s="26"/>
      <c r="F21" s="37"/>
      <c r="G21" s="66"/>
      <c r="H21" s="66"/>
      <c r="I21" s="55"/>
    </row>
    <row r="22" spans="1:88" s="5" customFormat="1" ht="15" hidden="1" customHeight="1" x14ac:dyDescent="0.3">
      <c r="A22" s="25">
        <v>17</v>
      </c>
      <c r="B22" s="381"/>
      <c r="C22" s="27" t="s">
        <v>41</v>
      </c>
      <c r="D22" s="37"/>
      <c r="E22" s="26"/>
      <c r="F22" s="37"/>
      <c r="G22" s="66"/>
      <c r="H22" s="66"/>
      <c r="I22" s="55"/>
    </row>
    <row r="23" spans="1:88" s="5" customFormat="1" ht="15" customHeight="1" x14ac:dyDescent="0.3">
      <c r="A23" s="61"/>
      <c r="B23" s="62"/>
      <c r="C23" s="62"/>
      <c r="D23" s="62"/>
      <c r="E23" s="64"/>
      <c r="F23" s="63"/>
      <c r="G23" s="63"/>
      <c r="H23" s="65"/>
      <c r="I23" s="62"/>
    </row>
    <row r="25" spans="1:88" x14ac:dyDescent="0.3">
      <c r="E25" s="144" t="s">
        <v>99</v>
      </c>
      <c r="F25" s="144">
        <f>COUNTA(E4:E22)</f>
        <v>11</v>
      </c>
    </row>
  </sheetData>
  <mergeCells count="6">
    <mergeCell ref="B19:B22"/>
    <mergeCell ref="A1:I1"/>
    <mergeCell ref="A2:I2"/>
    <mergeCell ref="D3:E3"/>
    <mergeCell ref="B13:B17"/>
    <mergeCell ref="B4:B11"/>
  </mergeCells>
  <pageMargins left="0.7" right="0.7" top="0.75" bottom="0.75" header="0.3" footer="0.3"/>
  <pageSetup paperSize="9" scale="73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3"/>
  <sheetViews>
    <sheetView workbookViewId="0">
      <selection sqref="A1:L1"/>
    </sheetView>
  </sheetViews>
  <sheetFormatPr defaultColWidth="8.44140625" defaultRowHeight="14.4" x14ac:dyDescent="0.3"/>
  <cols>
    <col min="1" max="1" width="4.44140625" style="162" customWidth="1"/>
    <col min="2" max="2" width="17.44140625" style="51" customWidth="1"/>
    <col min="3" max="3" width="10.6640625" style="51" hidden="1" customWidth="1"/>
    <col min="4" max="4" width="34.33203125" style="51" bestFit="1" customWidth="1"/>
    <col min="5" max="5" width="12.44140625" style="52" customWidth="1"/>
    <col min="6" max="6" width="11.44140625" style="52" customWidth="1"/>
    <col min="7" max="7" width="7.33203125" style="53" customWidth="1"/>
    <col min="8" max="8" width="9.44140625" style="53" customWidth="1"/>
    <col min="9" max="9" width="10.44140625" style="52" customWidth="1"/>
    <col min="10" max="10" width="23" style="51" customWidth="1"/>
    <col min="11" max="11" width="23.33203125" style="52" customWidth="1"/>
    <col min="12" max="12" width="19.44140625" style="52" customWidth="1"/>
    <col min="13" max="13" width="9.44140625" style="42" customWidth="1"/>
    <col min="14" max="14" width="9.33203125" style="43" customWidth="1"/>
    <col min="15" max="15" width="12.44140625" style="44" customWidth="1"/>
    <col min="16" max="16384" width="8.44140625" style="33"/>
  </cols>
  <sheetData>
    <row r="1" spans="1:15" customFormat="1" ht="22.5" customHeight="1" x14ac:dyDescent="0.3">
      <c r="A1" s="384" t="s">
        <v>305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"/>
      <c r="N1" s="39"/>
      <c r="O1" s="40"/>
    </row>
    <row r="2" spans="1:15" customFormat="1" ht="31.2" x14ac:dyDescent="0.3">
      <c r="A2" s="128" t="s">
        <v>0</v>
      </c>
      <c r="B2" s="128" t="s">
        <v>89</v>
      </c>
      <c r="C2" s="128"/>
      <c r="D2" s="128" t="s">
        <v>82</v>
      </c>
      <c r="E2" s="128" t="s">
        <v>90</v>
      </c>
      <c r="F2" s="128" t="s">
        <v>91</v>
      </c>
      <c r="G2" s="128" t="s">
        <v>92</v>
      </c>
      <c r="H2" s="128" t="s">
        <v>93</v>
      </c>
      <c r="I2" s="129" t="s">
        <v>94</v>
      </c>
      <c r="J2" s="128" t="s">
        <v>95</v>
      </c>
      <c r="K2" s="130" t="s">
        <v>96</v>
      </c>
      <c r="L2" s="131" t="s">
        <v>97</v>
      </c>
      <c r="M2" s="132"/>
      <c r="N2" s="133"/>
      <c r="O2" s="132"/>
    </row>
    <row r="3" spans="1:15" customFormat="1" ht="15.75" customHeight="1" x14ac:dyDescent="0.3">
      <c r="A3" s="161">
        <v>1</v>
      </c>
      <c r="B3" s="238" t="s">
        <v>98</v>
      </c>
      <c r="C3" s="134"/>
      <c r="D3" s="207" t="s">
        <v>77</v>
      </c>
      <c r="E3" s="207" t="s">
        <v>219</v>
      </c>
      <c r="F3" s="240"/>
      <c r="G3" s="235">
        <v>3</v>
      </c>
      <c r="H3" s="237"/>
      <c r="I3" s="238"/>
      <c r="J3" s="225" t="s">
        <v>318</v>
      </c>
      <c r="K3" s="284" t="s">
        <v>332</v>
      </c>
      <c r="L3" s="135"/>
      <c r="M3" s="7"/>
      <c r="N3" s="136"/>
      <c r="O3" s="137"/>
    </row>
    <row r="4" spans="1:15" customFormat="1" ht="15.75" customHeight="1" x14ac:dyDescent="0.3">
      <c r="A4" s="161">
        <f t="shared" ref="A4:A23" si="0">A3+1</f>
        <v>2</v>
      </c>
      <c r="B4" s="238" t="s">
        <v>98</v>
      </c>
      <c r="C4" s="134"/>
      <c r="D4" s="207" t="s">
        <v>77</v>
      </c>
      <c r="E4" s="207" t="s">
        <v>220</v>
      </c>
      <c r="F4" s="240"/>
      <c r="G4" s="235">
        <v>3</v>
      </c>
      <c r="H4" s="237"/>
      <c r="I4" s="238"/>
      <c r="J4" s="225" t="s">
        <v>318</v>
      </c>
      <c r="K4" s="284" t="s">
        <v>333</v>
      </c>
      <c r="L4" s="135"/>
      <c r="M4" s="7"/>
      <c r="N4" s="136"/>
      <c r="O4" s="137"/>
    </row>
    <row r="5" spans="1:15" customFormat="1" ht="15" customHeight="1" x14ac:dyDescent="0.3">
      <c r="A5" s="161">
        <f t="shared" si="0"/>
        <v>3</v>
      </c>
      <c r="B5" s="238" t="s">
        <v>98</v>
      </c>
      <c r="C5" s="134"/>
      <c r="D5" s="207" t="s">
        <v>77</v>
      </c>
      <c r="E5" s="207" t="s">
        <v>221</v>
      </c>
      <c r="F5" s="240"/>
      <c r="G5" s="235">
        <v>3</v>
      </c>
      <c r="H5" s="237"/>
      <c r="I5" s="238"/>
      <c r="J5" s="225" t="s">
        <v>318</v>
      </c>
      <c r="K5" s="284" t="s">
        <v>333</v>
      </c>
      <c r="L5" s="135"/>
      <c r="M5" s="7"/>
      <c r="N5" s="136"/>
      <c r="O5" s="137"/>
    </row>
    <row r="6" spans="1:15" customFormat="1" ht="15" customHeight="1" x14ac:dyDescent="0.3">
      <c r="A6" s="161">
        <f t="shared" si="0"/>
        <v>4</v>
      </c>
      <c r="B6" s="238" t="s">
        <v>98</v>
      </c>
      <c r="C6" s="134"/>
      <c r="D6" s="207" t="s">
        <v>222</v>
      </c>
      <c r="E6" s="207" t="s">
        <v>219</v>
      </c>
      <c r="F6" s="240"/>
      <c r="G6" s="235">
        <v>3</v>
      </c>
      <c r="H6" s="237"/>
      <c r="I6" s="238"/>
      <c r="J6" s="252" t="s">
        <v>124</v>
      </c>
      <c r="K6" s="285" t="s">
        <v>308</v>
      </c>
      <c r="L6" s="139"/>
      <c r="M6" s="7"/>
      <c r="N6" s="136"/>
      <c r="O6" s="137"/>
    </row>
    <row r="7" spans="1:15" customFormat="1" ht="15" customHeight="1" x14ac:dyDescent="0.3">
      <c r="A7" s="161">
        <f t="shared" si="0"/>
        <v>5</v>
      </c>
      <c r="B7" s="238" t="s">
        <v>98</v>
      </c>
      <c r="C7" s="134"/>
      <c r="D7" s="207" t="s">
        <v>222</v>
      </c>
      <c r="E7" s="207" t="s">
        <v>220</v>
      </c>
      <c r="F7" s="240"/>
      <c r="G7" s="235">
        <v>3</v>
      </c>
      <c r="H7" s="237"/>
      <c r="I7" s="238"/>
      <c r="J7" s="252" t="s">
        <v>124</v>
      </c>
      <c r="K7" s="285" t="s">
        <v>308</v>
      </c>
      <c r="L7" s="139"/>
      <c r="M7" s="7"/>
      <c r="N7" s="136"/>
      <c r="O7" s="137"/>
    </row>
    <row r="8" spans="1:15" customFormat="1" ht="15" customHeight="1" x14ac:dyDescent="0.3">
      <c r="A8" s="161">
        <f t="shared" si="0"/>
        <v>6</v>
      </c>
      <c r="B8" s="238" t="s">
        <v>98</v>
      </c>
      <c r="C8" s="138"/>
      <c r="D8" s="207" t="s">
        <v>222</v>
      </c>
      <c r="E8" s="207" t="s">
        <v>221</v>
      </c>
      <c r="F8" s="240"/>
      <c r="G8" s="235">
        <v>3</v>
      </c>
      <c r="H8" s="237"/>
      <c r="I8" s="238"/>
      <c r="J8" s="252" t="s">
        <v>124</v>
      </c>
      <c r="K8" s="252" t="s">
        <v>308</v>
      </c>
      <c r="L8" s="139"/>
      <c r="M8" s="7"/>
      <c r="N8" s="136"/>
      <c r="O8" s="137"/>
    </row>
    <row r="9" spans="1:15" customFormat="1" ht="15" customHeight="1" x14ac:dyDescent="0.3">
      <c r="A9" s="161">
        <f t="shared" si="0"/>
        <v>7</v>
      </c>
      <c r="B9" s="238" t="s">
        <v>98</v>
      </c>
      <c r="C9" s="138"/>
      <c r="D9" s="207" t="s">
        <v>223</v>
      </c>
      <c r="E9" s="207" t="s">
        <v>219</v>
      </c>
      <c r="F9" s="240"/>
      <c r="G9" s="235">
        <v>2</v>
      </c>
      <c r="H9" s="237"/>
      <c r="I9" s="238"/>
      <c r="J9" s="225"/>
      <c r="K9" s="238"/>
      <c r="L9" s="139"/>
      <c r="M9" s="7"/>
      <c r="N9" s="136"/>
      <c r="O9" s="137"/>
    </row>
    <row r="10" spans="1:15" customFormat="1" ht="15" customHeight="1" x14ac:dyDescent="0.3">
      <c r="A10" s="161">
        <f t="shared" si="0"/>
        <v>8</v>
      </c>
      <c r="B10" s="238" t="s">
        <v>98</v>
      </c>
      <c r="C10" s="138"/>
      <c r="D10" s="207" t="s">
        <v>223</v>
      </c>
      <c r="E10" s="207" t="s">
        <v>220</v>
      </c>
      <c r="F10" s="240"/>
      <c r="G10" s="235">
        <v>2</v>
      </c>
      <c r="H10" s="237"/>
      <c r="I10" s="238"/>
      <c r="J10" s="225"/>
      <c r="K10" s="238"/>
      <c r="L10" s="139"/>
      <c r="M10" s="7"/>
      <c r="N10" s="136"/>
      <c r="O10" s="137"/>
    </row>
    <row r="11" spans="1:15" customFormat="1" ht="15" customHeight="1" x14ac:dyDescent="0.3">
      <c r="A11" s="161">
        <f t="shared" si="0"/>
        <v>9</v>
      </c>
      <c r="B11" s="238" t="s">
        <v>98</v>
      </c>
      <c r="C11" s="138"/>
      <c r="D11" s="207" t="s">
        <v>223</v>
      </c>
      <c r="E11" s="207" t="s">
        <v>221</v>
      </c>
      <c r="F11" s="240"/>
      <c r="G11" s="235">
        <v>2</v>
      </c>
      <c r="H11" s="237"/>
      <c r="I11" s="238"/>
      <c r="J11" s="225"/>
      <c r="K11" s="238"/>
      <c r="L11" s="139"/>
      <c r="M11" s="7"/>
      <c r="N11" s="136"/>
      <c r="O11" s="137"/>
    </row>
    <row r="12" spans="1:15" customFormat="1" ht="15" customHeight="1" x14ac:dyDescent="0.3">
      <c r="A12" s="161">
        <f t="shared" si="0"/>
        <v>10</v>
      </c>
      <c r="B12" s="238" t="s">
        <v>98</v>
      </c>
      <c r="C12" s="138"/>
      <c r="D12" s="208" t="s">
        <v>225</v>
      </c>
      <c r="E12" s="208" t="s">
        <v>226</v>
      </c>
      <c r="F12" s="240"/>
      <c r="G12" s="233">
        <v>3</v>
      </c>
      <c r="H12" s="237"/>
      <c r="I12" s="238"/>
      <c r="J12" s="225" t="s">
        <v>318</v>
      </c>
      <c r="K12" s="225" t="s">
        <v>334</v>
      </c>
      <c r="L12" s="238" t="s">
        <v>309</v>
      </c>
      <c r="M12" s="7"/>
      <c r="N12" s="136"/>
      <c r="O12" s="137"/>
    </row>
    <row r="13" spans="1:15" customFormat="1" ht="15" customHeight="1" x14ac:dyDescent="0.3">
      <c r="A13" s="161">
        <f t="shared" si="0"/>
        <v>11</v>
      </c>
      <c r="B13" s="238" t="s">
        <v>98</v>
      </c>
      <c r="C13" s="138"/>
      <c r="D13" s="208" t="s">
        <v>225</v>
      </c>
      <c r="E13" s="208" t="s">
        <v>227</v>
      </c>
      <c r="F13" s="240"/>
      <c r="G13" s="233">
        <v>3</v>
      </c>
      <c r="H13" s="237"/>
      <c r="I13" s="238"/>
      <c r="J13" s="225" t="s">
        <v>318</v>
      </c>
      <c r="K13" s="225" t="s">
        <v>334</v>
      </c>
      <c r="L13" s="238" t="s">
        <v>309</v>
      </c>
      <c r="M13" s="140"/>
      <c r="N13" s="141"/>
      <c r="O13" s="142"/>
    </row>
    <row r="14" spans="1:15" customFormat="1" ht="15" customHeight="1" x14ac:dyDescent="0.3">
      <c r="A14" s="161">
        <f t="shared" si="0"/>
        <v>12</v>
      </c>
      <c r="B14" s="238" t="s">
        <v>98</v>
      </c>
      <c r="C14" s="138"/>
      <c r="D14" s="208" t="s">
        <v>225</v>
      </c>
      <c r="E14" s="208" t="s">
        <v>228</v>
      </c>
      <c r="F14" s="240"/>
      <c r="G14" s="233">
        <v>3</v>
      </c>
      <c r="H14" s="237"/>
      <c r="I14" s="238"/>
      <c r="J14" s="225" t="s">
        <v>318</v>
      </c>
      <c r="K14" s="225" t="s">
        <v>317</v>
      </c>
      <c r="L14" s="139" t="s">
        <v>311</v>
      </c>
      <c r="M14" s="140"/>
      <c r="N14" s="141"/>
      <c r="O14" s="142"/>
    </row>
    <row r="15" spans="1:15" customFormat="1" ht="15" customHeight="1" x14ac:dyDescent="0.3">
      <c r="A15" s="161">
        <f t="shared" si="0"/>
        <v>13</v>
      </c>
      <c r="B15" s="238" t="s">
        <v>98</v>
      </c>
      <c r="C15" s="138"/>
      <c r="D15" s="207" t="s">
        <v>229</v>
      </c>
      <c r="E15" s="207" t="s">
        <v>230</v>
      </c>
      <c r="F15" s="240"/>
      <c r="G15" s="235">
        <v>3</v>
      </c>
      <c r="H15" s="237"/>
      <c r="I15" s="238"/>
      <c r="J15" s="225" t="s">
        <v>318</v>
      </c>
      <c r="K15" s="225" t="s">
        <v>310</v>
      </c>
      <c r="L15" s="139" t="s">
        <v>312</v>
      </c>
      <c r="M15" s="140"/>
      <c r="N15" s="141"/>
      <c r="O15" s="142"/>
    </row>
    <row r="16" spans="1:15" customFormat="1" ht="15" customHeight="1" x14ac:dyDescent="0.3">
      <c r="A16" s="161">
        <f t="shared" si="0"/>
        <v>14</v>
      </c>
      <c r="B16" s="238" t="s">
        <v>98</v>
      </c>
      <c r="C16" s="138"/>
      <c r="D16" s="207" t="s">
        <v>229</v>
      </c>
      <c r="E16" s="207" t="s">
        <v>231</v>
      </c>
      <c r="F16" s="240"/>
      <c r="G16" s="235">
        <v>3</v>
      </c>
      <c r="H16" s="237"/>
      <c r="I16" s="238"/>
      <c r="J16" s="225" t="s">
        <v>318</v>
      </c>
      <c r="K16" s="225" t="s">
        <v>310</v>
      </c>
      <c r="L16" s="139" t="s">
        <v>312</v>
      </c>
      <c r="M16" s="140"/>
      <c r="N16" s="141"/>
      <c r="O16" s="142"/>
    </row>
    <row r="17" spans="1:15" customFormat="1" ht="15" customHeight="1" x14ac:dyDescent="0.3">
      <c r="A17" s="161">
        <f t="shared" si="0"/>
        <v>15</v>
      </c>
      <c r="B17" s="238" t="s">
        <v>98</v>
      </c>
      <c r="C17" s="138"/>
      <c r="D17" s="207" t="s">
        <v>229</v>
      </c>
      <c r="E17" s="207" t="s">
        <v>279</v>
      </c>
      <c r="F17" s="240"/>
      <c r="G17" s="235">
        <v>3</v>
      </c>
      <c r="H17" s="237"/>
      <c r="I17" s="238"/>
      <c r="J17" s="225" t="s">
        <v>318</v>
      </c>
      <c r="K17" s="225" t="s">
        <v>335</v>
      </c>
      <c r="L17" s="139"/>
      <c r="M17" s="140"/>
      <c r="N17" s="141"/>
      <c r="O17" s="142"/>
    </row>
    <row r="18" spans="1:15" customFormat="1" ht="15" customHeight="1" x14ac:dyDescent="0.3">
      <c r="A18" s="161">
        <f t="shared" si="0"/>
        <v>16</v>
      </c>
      <c r="B18" s="238" t="s">
        <v>98</v>
      </c>
      <c r="C18" s="138"/>
      <c r="D18" s="207" t="s">
        <v>77</v>
      </c>
      <c r="E18" s="207" t="s">
        <v>232</v>
      </c>
      <c r="F18" s="240"/>
      <c r="G18" s="235">
        <v>3</v>
      </c>
      <c r="H18" s="172"/>
      <c r="I18" s="138"/>
      <c r="J18" s="225" t="s">
        <v>318</v>
      </c>
      <c r="K18" s="225" t="s">
        <v>335</v>
      </c>
      <c r="L18" s="139"/>
      <c r="M18" s="140"/>
      <c r="N18" s="141"/>
      <c r="O18" s="142"/>
    </row>
    <row r="19" spans="1:15" customFormat="1" ht="15" customHeight="1" x14ac:dyDescent="0.3">
      <c r="A19" s="161">
        <f t="shared" si="0"/>
        <v>17</v>
      </c>
      <c r="B19" s="238" t="s">
        <v>98</v>
      </c>
      <c r="C19" s="138"/>
      <c r="D19" s="207" t="s">
        <v>222</v>
      </c>
      <c r="E19" s="207" t="s">
        <v>232</v>
      </c>
      <c r="F19" s="240"/>
      <c r="G19" s="235">
        <v>3</v>
      </c>
      <c r="H19" s="172"/>
      <c r="I19" s="138"/>
      <c r="J19" s="252" t="s">
        <v>124</v>
      </c>
      <c r="K19" s="252" t="s">
        <v>308</v>
      </c>
      <c r="L19" s="139"/>
      <c r="M19" s="140"/>
      <c r="N19" s="141"/>
      <c r="O19" s="142"/>
    </row>
    <row r="20" spans="1:15" customFormat="1" ht="15" customHeight="1" x14ac:dyDescent="0.3">
      <c r="A20" s="161">
        <f t="shared" si="0"/>
        <v>18</v>
      </c>
      <c r="B20" s="238" t="s">
        <v>98</v>
      </c>
      <c r="C20" s="138"/>
      <c r="D20" s="207" t="s">
        <v>211</v>
      </c>
      <c r="E20" s="207" t="s">
        <v>233</v>
      </c>
      <c r="F20" s="240"/>
      <c r="G20" s="235">
        <v>3</v>
      </c>
      <c r="H20" s="172"/>
      <c r="I20" s="138"/>
      <c r="J20" s="225" t="s">
        <v>318</v>
      </c>
      <c r="K20" s="139" t="s">
        <v>313</v>
      </c>
      <c r="L20" s="139" t="s">
        <v>314</v>
      </c>
      <c r="M20" s="140"/>
      <c r="N20" s="141"/>
      <c r="O20" s="142"/>
    </row>
    <row r="21" spans="1:15" customFormat="1" ht="15" customHeight="1" x14ac:dyDescent="0.3">
      <c r="A21" s="161">
        <f t="shared" si="0"/>
        <v>19</v>
      </c>
      <c r="B21" s="238" t="s">
        <v>98</v>
      </c>
      <c r="C21" s="138"/>
      <c r="D21" s="207" t="s">
        <v>206</v>
      </c>
      <c r="E21" s="207" t="s">
        <v>234</v>
      </c>
      <c r="F21" s="240"/>
      <c r="G21" s="235">
        <v>3</v>
      </c>
      <c r="H21" s="172"/>
      <c r="I21" s="138"/>
      <c r="J21" s="225" t="s">
        <v>318</v>
      </c>
      <c r="K21" s="139" t="s">
        <v>313</v>
      </c>
      <c r="L21" s="139" t="s">
        <v>314</v>
      </c>
      <c r="M21" s="140"/>
      <c r="N21" s="141"/>
      <c r="O21" s="142"/>
    </row>
    <row r="22" spans="1:15" customFormat="1" ht="15" customHeight="1" x14ac:dyDescent="0.3">
      <c r="A22" s="161">
        <f t="shared" si="0"/>
        <v>20</v>
      </c>
      <c r="B22" s="238" t="s">
        <v>98</v>
      </c>
      <c r="C22" s="138"/>
      <c r="D22" s="207" t="s">
        <v>223</v>
      </c>
      <c r="E22" s="207" t="s">
        <v>235</v>
      </c>
      <c r="F22" s="240"/>
      <c r="G22" s="235">
        <v>2</v>
      </c>
      <c r="H22" s="172"/>
      <c r="I22" s="138"/>
      <c r="J22" s="139"/>
      <c r="K22" s="139"/>
      <c r="L22" s="139"/>
      <c r="M22" s="140"/>
      <c r="N22" s="141"/>
      <c r="O22" s="142"/>
    </row>
    <row r="23" spans="1:15" customFormat="1" ht="15" customHeight="1" x14ac:dyDescent="0.3">
      <c r="A23" s="161">
        <f t="shared" si="0"/>
        <v>21</v>
      </c>
      <c r="B23" s="238" t="s">
        <v>98</v>
      </c>
      <c r="C23" s="138"/>
      <c r="D23" s="207" t="s">
        <v>236</v>
      </c>
      <c r="E23" s="207" t="s">
        <v>235</v>
      </c>
      <c r="F23" s="240"/>
      <c r="G23" s="235">
        <v>3</v>
      </c>
      <c r="H23" s="172"/>
      <c r="I23" s="138"/>
      <c r="J23" s="225" t="s">
        <v>318</v>
      </c>
      <c r="K23" s="139" t="s">
        <v>315</v>
      </c>
      <c r="L23" s="139" t="s">
        <v>316</v>
      </c>
      <c r="M23" s="140"/>
      <c r="N23" s="141"/>
      <c r="O23" s="142"/>
    </row>
    <row r="24" spans="1:15" customFormat="1" ht="15" customHeight="1" x14ac:dyDescent="0.3">
      <c r="A24" s="161">
        <v>22</v>
      </c>
      <c r="B24" s="238" t="s">
        <v>98</v>
      </c>
      <c r="C24" s="138"/>
      <c r="D24" s="207" t="s">
        <v>214</v>
      </c>
      <c r="E24" s="207" t="s">
        <v>307</v>
      </c>
      <c r="F24" s="240"/>
      <c r="G24" s="235">
        <v>3</v>
      </c>
      <c r="H24" s="172"/>
      <c r="I24" s="138"/>
      <c r="J24" s="225" t="s">
        <v>318</v>
      </c>
      <c r="K24" s="139" t="s">
        <v>344</v>
      </c>
      <c r="L24" s="139" t="s">
        <v>345</v>
      </c>
      <c r="M24" s="140"/>
      <c r="N24" s="141"/>
      <c r="O24" s="142"/>
    </row>
    <row r="25" spans="1:15" customFormat="1" ht="15" customHeight="1" x14ac:dyDescent="0.3">
      <c r="A25" s="239"/>
      <c r="B25" s="7"/>
      <c r="C25" s="7"/>
      <c r="D25" s="146"/>
      <c r="E25" s="145"/>
      <c r="F25" s="145"/>
      <c r="G25" s="236"/>
      <c r="H25" s="145"/>
      <c r="I25" s="143"/>
      <c r="J25" s="7"/>
      <c r="K25" s="7"/>
      <c r="L25" s="7"/>
      <c r="M25" s="140"/>
      <c r="N25" s="141"/>
      <c r="O25" s="142"/>
    </row>
    <row r="26" spans="1:15" customFormat="1" ht="15" customHeight="1" x14ac:dyDescent="0.3">
      <c r="A26" s="145"/>
      <c r="B26" s="7"/>
      <c r="C26" s="7"/>
      <c r="D26" s="147" t="s">
        <v>86</v>
      </c>
      <c r="E26" s="147" t="s">
        <v>87</v>
      </c>
      <c r="F26" s="383" t="s">
        <v>88</v>
      </c>
      <c r="G26" s="383"/>
      <c r="H26" s="145"/>
      <c r="I26" s="143"/>
      <c r="J26" s="7"/>
      <c r="K26" s="7"/>
      <c r="L26" s="7"/>
      <c r="M26" s="140"/>
      <c r="N26" s="141"/>
      <c r="O26" s="142"/>
    </row>
    <row r="27" spans="1:15" customFormat="1" ht="15" customHeight="1" x14ac:dyDescent="0.3">
      <c r="A27" s="145"/>
      <c r="B27" s="7"/>
      <c r="C27" s="7"/>
      <c r="D27" s="147">
        <f>COUNTA(E3:E24)</f>
        <v>22</v>
      </c>
      <c r="E27" s="147">
        <f>COUNTA(K3:K24)</f>
        <v>18</v>
      </c>
      <c r="F27" s="383">
        <f>D27-E27</f>
        <v>4</v>
      </c>
      <c r="G27" s="383"/>
      <c r="H27" s="145"/>
      <c r="I27" s="143"/>
      <c r="J27" s="7"/>
      <c r="K27" s="7"/>
      <c r="L27" s="7"/>
      <c r="M27" s="140"/>
      <c r="N27" s="141"/>
      <c r="O27" s="142"/>
    </row>
    <row r="28" spans="1:15" customFormat="1" ht="15" customHeight="1" x14ac:dyDescent="0.3">
      <c r="A28" s="145"/>
      <c r="B28" s="7"/>
      <c r="C28" s="7"/>
      <c r="D28" s="7"/>
      <c r="E28" s="52"/>
      <c r="F28" s="52"/>
      <c r="G28" s="236"/>
      <c r="H28" s="145"/>
      <c r="I28" s="143"/>
      <c r="J28" s="7"/>
      <c r="K28" s="7"/>
      <c r="L28" s="7"/>
      <c r="M28" s="140"/>
      <c r="N28" s="141"/>
      <c r="O28" s="142"/>
    </row>
    <row r="29" spans="1:15" customFormat="1" ht="15" customHeight="1" x14ac:dyDescent="0.3">
      <c r="A29" s="145"/>
      <c r="B29" s="7"/>
      <c r="C29" s="7"/>
      <c r="D29" s="7"/>
      <c r="E29" s="143"/>
      <c r="F29" s="143"/>
      <c r="G29" s="236"/>
      <c r="H29" s="145"/>
      <c r="I29" s="143"/>
      <c r="J29" s="7"/>
      <c r="K29" s="7"/>
      <c r="L29" s="7"/>
      <c r="M29" s="140"/>
      <c r="N29" s="141"/>
      <c r="O29" s="142"/>
    </row>
    <row r="30" spans="1:15" customFormat="1" ht="15" customHeight="1" x14ac:dyDescent="0.3">
      <c r="A30" s="145"/>
      <c r="B30" s="7"/>
      <c r="C30" s="7"/>
      <c r="D30" s="7"/>
      <c r="E30" s="143"/>
      <c r="F30" s="143"/>
      <c r="G30" s="236"/>
      <c r="H30" s="145"/>
      <c r="I30" s="143"/>
      <c r="J30" s="7"/>
      <c r="K30" s="7"/>
      <c r="L30" s="7"/>
      <c r="M30" s="140"/>
      <c r="N30" s="141"/>
      <c r="O30" s="142"/>
    </row>
    <row r="31" spans="1:15" customFormat="1" ht="15" customHeight="1" x14ac:dyDescent="0.3">
      <c r="A31" s="47"/>
      <c r="E31" s="45"/>
      <c r="F31" s="45"/>
      <c r="G31" s="47"/>
      <c r="H31" s="47"/>
      <c r="I31" s="45"/>
      <c r="M31" s="42"/>
      <c r="N31" s="43"/>
      <c r="O31" s="44"/>
    </row>
    <row r="32" spans="1:15" customFormat="1" ht="15" customHeight="1" x14ac:dyDescent="0.3">
      <c r="A32" s="47"/>
      <c r="E32" s="45"/>
      <c r="F32" s="45"/>
      <c r="G32" s="47"/>
      <c r="H32" s="47"/>
      <c r="I32" s="45"/>
      <c r="M32" s="42"/>
      <c r="N32" s="43"/>
      <c r="O32" s="44"/>
    </row>
    <row r="33" spans="1:15" customFormat="1" ht="15" customHeight="1" x14ac:dyDescent="0.3">
      <c r="A33" s="47"/>
      <c r="E33" s="45"/>
      <c r="F33" s="45"/>
      <c r="G33" s="47"/>
      <c r="H33" s="47"/>
      <c r="I33" s="45"/>
      <c r="M33" s="42"/>
      <c r="N33" s="43"/>
      <c r="O33" s="44"/>
    </row>
    <row r="34" spans="1:15" customFormat="1" ht="15" customHeight="1" x14ac:dyDescent="0.3">
      <c r="A34" s="47"/>
      <c r="E34" s="45"/>
      <c r="F34" s="45"/>
      <c r="G34" s="47"/>
      <c r="H34" s="47"/>
      <c r="I34" s="45"/>
      <c r="M34" s="42"/>
      <c r="N34" s="43"/>
      <c r="O34" s="44"/>
    </row>
    <row r="35" spans="1:15" customFormat="1" ht="15" customHeight="1" x14ac:dyDescent="0.3">
      <c r="A35" s="47"/>
      <c r="E35" s="45"/>
      <c r="F35" s="45"/>
      <c r="G35" s="47"/>
      <c r="H35" s="47"/>
      <c r="I35" s="45"/>
      <c r="M35" s="42"/>
      <c r="N35" s="43"/>
      <c r="O35" s="44"/>
    </row>
    <row r="36" spans="1:15" customFormat="1" ht="15" customHeight="1" x14ac:dyDescent="0.3">
      <c r="A36" s="47"/>
      <c r="E36" s="45"/>
      <c r="F36" s="45"/>
      <c r="G36" s="47"/>
      <c r="H36" s="47"/>
      <c r="I36" s="45"/>
      <c r="M36" s="42"/>
      <c r="N36" s="43"/>
      <c r="O36" s="44"/>
    </row>
    <row r="37" spans="1:15" customFormat="1" ht="15" customHeight="1" x14ac:dyDescent="0.3">
      <c r="A37" s="47"/>
      <c r="E37" s="45"/>
      <c r="F37" s="45"/>
      <c r="G37" s="47"/>
      <c r="H37" s="47"/>
      <c r="I37" s="45"/>
      <c r="M37" s="42"/>
      <c r="N37" s="43"/>
      <c r="O37" s="44"/>
    </row>
    <row r="38" spans="1:15" customFormat="1" ht="15" customHeight="1" x14ac:dyDescent="0.3">
      <c r="A38" s="47"/>
      <c r="E38" s="45"/>
      <c r="F38" s="45"/>
      <c r="G38" s="47"/>
      <c r="H38" s="47"/>
      <c r="I38" s="45"/>
      <c r="M38" s="42"/>
      <c r="N38" s="43"/>
      <c r="O38" s="44"/>
    </row>
    <row r="39" spans="1:15" customFormat="1" ht="15" customHeight="1" x14ac:dyDescent="0.3">
      <c r="A39" s="47"/>
      <c r="E39" s="45"/>
      <c r="F39" s="45"/>
      <c r="G39" s="47"/>
      <c r="H39" s="47"/>
      <c r="I39" s="45"/>
      <c r="M39" s="42"/>
      <c r="N39" s="43"/>
      <c r="O39" s="44"/>
    </row>
    <row r="40" spans="1:15" customFormat="1" ht="15" customHeight="1" x14ac:dyDescent="0.3">
      <c r="A40" s="47"/>
      <c r="E40" s="45"/>
      <c r="F40" s="45"/>
      <c r="G40" s="47"/>
      <c r="H40" s="47"/>
      <c r="I40" s="45"/>
      <c r="M40" s="42"/>
      <c r="N40" s="43"/>
      <c r="O40" s="44"/>
    </row>
    <row r="41" spans="1:15" customFormat="1" ht="15" customHeight="1" x14ac:dyDescent="0.3">
      <c r="A41" s="47"/>
      <c r="E41" s="45"/>
      <c r="F41" s="45"/>
      <c r="G41" s="47"/>
      <c r="H41" s="47"/>
      <c r="I41" s="45"/>
      <c r="M41" s="42"/>
      <c r="N41" s="43"/>
      <c r="O41" s="44"/>
    </row>
    <row r="42" spans="1:15" customFormat="1" ht="15" customHeight="1" x14ac:dyDescent="0.3">
      <c r="A42" s="47"/>
      <c r="E42" s="45"/>
      <c r="F42" s="45"/>
      <c r="G42" s="47"/>
      <c r="H42" s="47"/>
      <c r="I42" s="45"/>
      <c r="M42" s="42"/>
      <c r="N42" s="43"/>
      <c r="O42" s="44"/>
    </row>
    <row r="43" spans="1:15" customFormat="1" ht="15" customHeight="1" x14ac:dyDescent="0.3">
      <c r="A43" s="47"/>
      <c r="E43" s="45"/>
      <c r="F43" s="45"/>
      <c r="G43" s="47"/>
      <c r="H43" s="47"/>
      <c r="I43" s="45"/>
      <c r="M43" s="42"/>
      <c r="N43" s="43"/>
      <c r="O43" s="44"/>
    </row>
    <row r="44" spans="1:15" customFormat="1" ht="15" customHeight="1" x14ac:dyDescent="0.3">
      <c r="A44" s="47"/>
      <c r="E44" s="45"/>
      <c r="F44" s="45"/>
      <c r="G44" s="47"/>
      <c r="H44" s="47"/>
      <c r="I44" s="45"/>
      <c r="M44" s="42"/>
      <c r="N44" s="43"/>
      <c r="O44" s="44"/>
    </row>
    <row r="45" spans="1:15" customFormat="1" ht="15" customHeight="1" x14ac:dyDescent="0.3">
      <c r="A45" s="47"/>
      <c r="E45" s="45"/>
      <c r="F45" s="45"/>
      <c r="G45" s="47"/>
      <c r="H45" s="47"/>
      <c r="I45" s="45"/>
      <c r="M45" s="42"/>
      <c r="N45" s="43"/>
      <c r="O45" s="44"/>
    </row>
    <row r="46" spans="1:15" customFormat="1" ht="15" customHeight="1" x14ac:dyDescent="0.3">
      <c r="A46" s="47"/>
      <c r="E46" s="45"/>
      <c r="F46" s="45"/>
      <c r="G46" s="47"/>
      <c r="H46" s="47"/>
      <c r="I46" s="45"/>
      <c r="M46" s="42"/>
      <c r="N46" s="43"/>
      <c r="O46" s="44"/>
    </row>
    <row r="47" spans="1:15" customFormat="1" ht="15" customHeight="1" x14ac:dyDescent="0.3">
      <c r="A47" s="47"/>
      <c r="E47" s="45"/>
      <c r="F47" s="45"/>
      <c r="G47" s="47"/>
      <c r="H47" s="47"/>
      <c r="I47" s="45"/>
      <c r="M47" s="42"/>
      <c r="N47" s="43"/>
      <c r="O47" s="44"/>
    </row>
    <row r="48" spans="1:15" customFormat="1" ht="15" customHeight="1" x14ac:dyDescent="0.3">
      <c r="A48" s="47"/>
      <c r="E48" s="45"/>
      <c r="F48" s="45"/>
      <c r="G48" s="47"/>
      <c r="H48" s="47"/>
      <c r="I48" s="45"/>
      <c r="M48" s="42"/>
      <c r="N48" s="43"/>
      <c r="O48" s="44"/>
    </row>
    <row r="49" spans="1:15" customFormat="1" ht="15" customHeight="1" x14ac:dyDescent="0.3">
      <c r="A49" s="47"/>
      <c r="E49" s="45"/>
      <c r="F49" s="45"/>
      <c r="G49" s="47"/>
      <c r="H49" s="47"/>
      <c r="I49" s="45"/>
      <c r="M49" s="42"/>
      <c r="N49" s="43"/>
      <c r="O49" s="44"/>
    </row>
    <row r="50" spans="1:15" customFormat="1" ht="15" customHeight="1" x14ac:dyDescent="0.3">
      <c r="A50" s="47"/>
      <c r="E50" s="45"/>
      <c r="F50" s="45"/>
      <c r="G50" s="47"/>
      <c r="H50" s="47"/>
      <c r="I50" s="45"/>
      <c r="M50" s="42"/>
      <c r="N50" s="43"/>
      <c r="O50" s="44"/>
    </row>
    <row r="51" spans="1:15" customFormat="1" ht="15" customHeight="1" x14ac:dyDescent="0.3">
      <c r="A51" s="47"/>
      <c r="E51" s="45"/>
      <c r="F51" s="45"/>
      <c r="G51" s="47"/>
      <c r="H51" s="47"/>
      <c r="I51" s="45"/>
      <c r="M51" s="42"/>
      <c r="N51" s="43"/>
      <c r="O51" s="44"/>
    </row>
    <row r="52" spans="1:15" customFormat="1" ht="15" customHeight="1" x14ac:dyDescent="0.3">
      <c r="A52" s="47"/>
      <c r="E52" s="45"/>
      <c r="F52" s="45"/>
      <c r="G52" s="47"/>
      <c r="H52" s="47"/>
      <c r="I52" s="45"/>
      <c r="M52" s="42"/>
      <c r="N52" s="43"/>
      <c r="O52" s="44"/>
    </row>
    <row r="53" spans="1:15" customFormat="1" ht="15" customHeight="1" x14ac:dyDescent="0.3">
      <c r="A53" s="47"/>
      <c r="E53" s="45"/>
      <c r="F53" s="45"/>
      <c r="G53" s="47"/>
      <c r="H53" s="47"/>
      <c r="I53" s="45"/>
      <c r="M53" s="42"/>
      <c r="N53" s="43"/>
      <c r="O53" s="44"/>
    </row>
    <row r="54" spans="1:15" customFormat="1" ht="15.75" customHeight="1" x14ac:dyDescent="0.3">
      <c r="A54" s="47"/>
      <c r="E54" s="45"/>
      <c r="F54" s="45"/>
      <c r="G54" s="47"/>
      <c r="H54" s="47"/>
      <c r="I54" s="45"/>
      <c r="M54" s="42"/>
      <c r="N54" s="43"/>
      <c r="O54" s="44"/>
    </row>
    <row r="55" spans="1:15" customFormat="1" ht="15" customHeight="1" x14ac:dyDescent="0.3">
      <c r="A55" s="47"/>
      <c r="E55" s="45"/>
      <c r="F55" s="45"/>
      <c r="G55" s="47"/>
      <c r="H55" s="47"/>
      <c r="I55" s="45"/>
      <c r="M55" s="42"/>
      <c r="N55" s="43"/>
      <c r="O55" s="44"/>
    </row>
    <row r="56" spans="1:15" customFormat="1" ht="15" customHeight="1" x14ac:dyDescent="0.3">
      <c r="A56" s="47"/>
      <c r="E56" s="45"/>
      <c r="F56" s="45"/>
      <c r="G56" s="47"/>
      <c r="H56" s="47"/>
      <c r="I56" s="45"/>
      <c r="M56" s="42"/>
      <c r="N56" s="43"/>
      <c r="O56" s="44"/>
    </row>
    <row r="57" spans="1:15" customFormat="1" ht="15" customHeight="1" x14ac:dyDescent="0.3">
      <c r="A57" s="47"/>
      <c r="E57" s="45"/>
      <c r="F57" s="45"/>
      <c r="G57" s="47"/>
      <c r="H57" s="47"/>
      <c r="I57" s="45"/>
      <c r="M57" s="42"/>
      <c r="N57" s="43"/>
      <c r="O57" s="44"/>
    </row>
    <row r="58" spans="1:15" customFormat="1" ht="15" customHeight="1" x14ac:dyDescent="0.3">
      <c r="A58" s="47"/>
      <c r="E58" s="45"/>
      <c r="F58" s="45"/>
      <c r="G58" s="47"/>
      <c r="H58" s="47"/>
      <c r="I58" s="45"/>
      <c r="M58" s="42"/>
      <c r="N58" s="43"/>
      <c r="O58" s="44"/>
    </row>
    <row r="59" spans="1:15" customFormat="1" ht="15" customHeight="1" x14ac:dyDescent="0.3">
      <c r="A59" s="47"/>
      <c r="B59" s="33"/>
      <c r="C59" s="33"/>
      <c r="D59" s="33"/>
      <c r="E59" s="50"/>
      <c r="F59" s="50"/>
      <c r="G59" s="44"/>
      <c r="H59" s="44"/>
      <c r="I59" s="50"/>
      <c r="J59" s="33"/>
      <c r="K59" s="33"/>
      <c r="L59" s="33"/>
      <c r="M59" s="42"/>
      <c r="N59" s="43"/>
      <c r="O59" s="44"/>
    </row>
    <row r="60" spans="1:15" customFormat="1" ht="15" customHeight="1" x14ac:dyDescent="0.3">
      <c r="A60" s="47"/>
      <c r="B60" s="33"/>
      <c r="C60" s="33"/>
      <c r="D60" s="33"/>
      <c r="E60" s="50"/>
      <c r="F60" s="50"/>
      <c r="G60" s="44"/>
      <c r="H60" s="44"/>
      <c r="I60" s="50"/>
      <c r="J60" s="33"/>
      <c r="K60" s="33"/>
      <c r="L60" s="33"/>
      <c r="M60" s="42"/>
      <c r="N60" s="43"/>
      <c r="O60" s="44"/>
    </row>
    <row r="61" spans="1:15" customFormat="1" ht="15" customHeight="1" x14ac:dyDescent="0.3">
      <c r="A61" s="47"/>
      <c r="B61" s="33"/>
      <c r="C61" s="33"/>
      <c r="D61" s="33"/>
      <c r="E61" s="50"/>
      <c r="F61" s="50"/>
      <c r="G61" s="44"/>
      <c r="H61" s="44"/>
      <c r="I61" s="50"/>
      <c r="J61" s="33"/>
      <c r="K61" s="33"/>
      <c r="L61" s="33"/>
      <c r="M61" s="42"/>
      <c r="N61" s="43"/>
      <c r="O61" s="44"/>
    </row>
    <row r="62" spans="1:15" customFormat="1" ht="15" customHeight="1" x14ac:dyDescent="0.3">
      <c r="A62" s="47"/>
      <c r="B62" s="51"/>
      <c r="C62" s="51"/>
      <c r="D62" s="51"/>
      <c r="E62" s="52"/>
      <c r="F62" s="52"/>
      <c r="G62" s="53"/>
      <c r="H62" s="53"/>
      <c r="I62" s="52"/>
      <c r="J62" s="51"/>
      <c r="K62" s="52"/>
      <c r="L62" s="52"/>
      <c r="M62" s="42"/>
      <c r="N62" s="43"/>
      <c r="O62" s="44"/>
    </row>
    <row r="63" spans="1:15" customFormat="1" ht="15" customHeight="1" x14ac:dyDescent="0.3">
      <c r="A63" s="47"/>
      <c r="B63" s="51"/>
      <c r="C63" s="51"/>
      <c r="D63" s="51"/>
      <c r="E63" s="52"/>
      <c r="F63" s="52"/>
      <c r="G63" s="53"/>
      <c r="H63" s="53"/>
      <c r="I63" s="52"/>
      <c r="J63" s="51"/>
      <c r="K63" s="52"/>
      <c r="L63" s="52"/>
      <c r="M63" s="42"/>
      <c r="N63" s="43"/>
      <c r="O63" s="44"/>
    </row>
    <row r="64" spans="1:15" customFormat="1" ht="15" customHeight="1" x14ac:dyDescent="0.3">
      <c r="A64" s="47"/>
      <c r="B64" s="51"/>
      <c r="C64" s="51"/>
      <c r="D64" s="51"/>
      <c r="E64" s="52"/>
      <c r="F64" s="52"/>
      <c r="G64" s="53"/>
      <c r="H64" s="53"/>
      <c r="I64" s="52"/>
      <c r="J64" s="51"/>
      <c r="K64" s="52"/>
      <c r="L64" s="52"/>
      <c r="M64" s="42"/>
      <c r="N64" s="43"/>
      <c r="O64" s="44"/>
    </row>
    <row r="65" spans="1:15" customFormat="1" ht="15" customHeight="1" x14ac:dyDescent="0.3">
      <c r="A65" s="47"/>
      <c r="B65" s="51"/>
      <c r="C65" s="51"/>
      <c r="D65" s="51"/>
      <c r="E65" s="52"/>
      <c r="F65" s="52"/>
      <c r="G65" s="53"/>
      <c r="H65" s="53"/>
      <c r="I65" s="52"/>
      <c r="J65" s="51"/>
      <c r="K65" s="52"/>
      <c r="L65" s="52"/>
      <c r="M65" s="42"/>
      <c r="N65" s="43"/>
      <c r="O65" s="44"/>
    </row>
    <row r="66" spans="1:15" customFormat="1" ht="15" customHeight="1" x14ac:dyDescent="0.3">
      <c r="A66" s="47"/>
      <c r="B66" s="51"/>
      <c r="C66" s="51"/>
      <c r="D66" s="51"/>
      <c r="E66" s="52"/>
      <c r="F66" s="52"/>
      <c r="G66" s="53"/>
      <c r="H66" s="53"/>
      <c r="I66" s="52"/>
      <c r="J66" s="51"/>
      <c r="K66" s="52"/>
      <c r="L66" s="52"/>
      <c r="M66" s="42"/>
      <c r="N66" s="43"/>
      <c r="O66" s="44"/>
    </row>
    <row r="67" spans="1:15" customFormat="1" ht="15" customHeight="1" x14ac:dyDescent="0.3">
      <c r="A67" s="47"/>
      <c r="B67" s="51"/>
      <c r="C67" s="51"/>
      <c r="D67" s="51"/>
      <c r="E67" s="52"/>
      <c r="F67" s="52"/>
      <c r="G67" s="53"/>
      <c r="H67" s="53"/>
      <c r="I67" s="52"/>
      <c r="J67" s="51"/>
      <c r="K67" s="52"/>
      <c r="L67" s="52"/>
      <c r="M67" s="42"/>
      <c r="N67" s="43"/>
      <c r="O67" s="44"/>
    </row>
    <row r="68" spans="1:15" customFormat="1" ht="15" customHeight="1" x14ac:dyDescent="0.3">
      <c r="A68" s="47"/>
      <c r="B68" s="51"/>
      <c r="C68" s="51"/>
      <c r="D68" s="51"/>
      <c r="E68" s="52"/>
      <c r="F68" s="52"/>
      <c r="G68" s="53"/>
      <c r="H68" s="53"/>
      <c r="I68" s="52"/>
      <c r="J68" s="51"/>
      <c r="K68" s="52"/>
      <c r="L68" s="52"/>
      <c r="M68" s="42"/>
      <c r="N68" s="43"/>
      <c r="O68" s="44"/>
    </row>
    <row r="69" spans="1:15" customFormat="1" ht="15" customHeight="1" x14ac:dyDescent="0.3">
      <c r="A69" s="47"/>
      <c r="B69" s="51"/>
      <c r="C69" s="51"/>
      <c r="D69" s="51"/>
      <c r="E69" s="52"/>
      <c r="F69" s="52"/>
      <c r="G69" s="53"/>
      <c r="H69" s="53"/>
      <c r="I69" s="52"/>
      <c r="J69" s="51"/>
      <c r="K69" s="52"/>
      <c r="L69" s="52"/>
      <c r="M69" s="42"/>
      <c r="N69" s="43"/>
      <c r="O69" s="44"/>
    </row>
    <row r="70" spans="1:15" customFormat="1" ht="15" customHeight="1" x14ac:dyDescent="0.3">
      <c r="A70" s="47"/>
      <c r="B70" s="51"/>
      <c r="C70" s="51"/>
      <c r="D70" s="51"/>
      <c r="E70" s="52"/>
      <c r="F70" s="52"/>
      <c r="G70" s="53"/>
      <c r="H70" s="53"/>
      <c r="I70" s="52"/>
      <c r="J70" s="51"/>
      <c r="K70" s="52"/>
      <c r="L70" s="52"/>
      <c r="M70" s="42"/>
      <c r="N70" s="43"/>
      <c r="O70" s="44"/>
    </row>
    <row r="71" spans="1:15" customFormat="1" ht="15" customHeight="1" x14ac:dyDescent="0.3">
      <c r="A71" s="47"/>
      <c r="B71" s="51"/>
      <c r="C71" s="51"/>
      <c r="D71" s="51"/>
      <c r="E71" s="52"/>
      <c r="F71" s="52"/>
      <c r="G71" s="53"/>
      <c r="H71" s="53"/>
      <c r="I71" s="52"/>
      <c r="J71" s="51"/>
      <c r="K71" s="52"/>
      <c r="L71" s="52"/>
      <c r="M71" s="42"/>
      <c r="N71" s="43"/>
      <c r="O71" s="44"/>
    </row>
    <row r="72" spans="1:15" customFormat="1" ht="15" customHeight="1" x14ac:dyDescent="0.3">
      <c r="A72" s="47"/>
      <c r="B72" s="51"/>
      <c r="C72" s="51"/>
      <c r="D72" s="51"/>
      <c r="E72" s="52"/>
      <c r="F72" s="52"/>
      <c r="G72" s="53"/>
      <c r="H72" s="53"/>
      <c r="I72" s="52"/>
      <c r="J72" s="51"/>
      <c r="K72" s="52"/>
      <c r="L72" s="52"/>
      <c r="M72" s="42"/>
      <c r="N72" s="43"/>
      <c r="O72" s="44"/>
    </row>
    <row r="73" spans="1:15" customFormat="1" ht="15" customHeight="1" x14ac:dyDescent="0.3">
      <c r="A73" s="47"/>
      <c r="B73" s="51"/>
      <c r="C73" s="51"/>
      <c r="D73" s="51"/>
      <c r="E73" s="52"/>
      <c r="F73" s="52"/>
      <c r="G73" s="53"/>
      <c r="H73" s="53"/>
      <c r="I73" s="52"/>
      <c r="J73" s="51"/>
      <c r="K73" s="52"/>
      <c r="L73" s="52"/>
      <c r="M73" s="42"/>
      <c r="N73" s="43"/>
      <c r="O73" s="44"/>
    </row>
    <row r="74" spans="1:15" customFormat="1" ht="15" customHeight="1" x14ac:dyDescent="0.3">
      <c r="A74" s="47"/>
      <c r="B74" s="51"/>
      <c r="C74" s="51"/>
      <c r="D74" s="51"/>
      <c r="E74" s="52"/>
      <c r="F74" s="52"/>
      <c r="G74" s="53"/>
      <c r="H74" s="53"/>
      <c r="I74" s="52"/>
      <c r="J74" s="51"/>
      <c r="K74" s="52"/>
      <c r="L74" s="52"/>
      <c r="M74" s="42"/>
      <c r="N74" s="43"/>
      <c r="O74" s="44"/>
    </row>
    <row r="75" spans="1:15" customFormat="1" ht="15" customHeight="1" x14ac:dyDescent="0.3">
      <c r="A75" s="47"/>
      <c r="B75" s="51"/>
      <c r="C75" s="51"/>
      <c r="D75" s="51"/>
      <c r="E75" s="52"/>
      <c r="F75" s="52"/>
      <c r="G75" s="53"/>
      <c r="H75" s="53"/>
      <c r="I75" s="52"/>
      <c r="J75" s="51"/>
      <c r="K75" s="52"/>
      <c r="L75" s="52"/>
      <c r="M75" s="42"/>
      <c r="N75" s="43"/>
      <c r="O75" s="44"/>
    </row>
    <row r="76" spans="1:15" customFormat="1" ht="15" customHeight="1" x14ac:dyDescent="0.3">
      <c r="A76" s="47"/>
      <c r="B76" s="51"/>
      <c r="C76" s="51"/>
      <c r="D76" s="51"/>
      <c r="E76" s="52"/>
      <c r="F76" s="52"/>
      <c r="G76" s="53"/>
      <c r="H76" s="53"/>
      <c r="I76" s="52"/>
      <c r="J76" s="51"/>
      <c r="K76" s="52"/>
      <c r="L76" s="52"/>
      <c r="M76" s="42"/>
      <c r="N76" s="43"/>
      <c r="O76" s="44"/>
    </row>
    <row r="77" spans="1:15" customFormat="1" ht="15" customHeight="1" x14ac:dyDescent="0.3">
      <c r="A77" s="47"/>
      <c r="B77" s="51"/>
      <c r="C77" s="51"/>
      <c r="D77" s="51"/>
      <c r="E77" s="52"/>
      <c r="F77" s="52"/>
      <c r="G77" s="53"/>
      <c r="H77" s="53"/>
      <c r="I77" s="52"/>
      <c r="J77" s="51"/>
      <c r="K77" s="52"/>
      <c r="L77" s="52"/>
      <c r="M77" s="42"/>
      <c r="N77" s="43"/>
      <c r="O77" s="44"/>
    </row>
    <row r="78" spans="1:15" customFormat="1" ht="15" customHeight="1" x14ac:dyDescent="0.3">
      <c r="A78" s="47"/>
      <c r="B78" s="51"/>
      <c r="C78" s="51"/>
      <c r="D78" s="51"/>
      <c r="E78" s="52"/>
      <c r="F78" s="52"/>
      <c r="G78" s="53"/>
      <c r="H78" s="53"/>
      <c r="I78" s="52"/>
      <c r="J78" s="51"/>
      <c r="K78" s="52"/>
      <c r="L78" s="52"/>
      <c r="M78" s="42"/>
      <c r="N78" s="43"/>
      <c r="O78" s="44"/>
    </row>
    <row r="79" spans="1:15" customFormat="1" ht="15" customHeight="1" x14ac:dyDescent="0.3">
      <c r="A79" s="47"/>
      <c r="B79" s="51"/>
      <c r="C79" s="51"/>
      <c r="D79" s="51"/>
      <c r="E79" s="52"/>
      <c r="F79" s="52"/>
      <c r="G79" s="53"/>
      <c r="H79" s="53"/>
      <c r="I79" s="52"/>
      <c r="J79" s="51"/>
      <c r="K79" s="52"/>
      <c r="L79" s="52"/>
      <c r="M79" s="42"/>
      <c r="N79" s="43"/>
      <c r="O79" s="44"/>
    </row>
    <row r="80" spans="1:15" customFormat="1" ht="15" customHeight="1" x14ac:dyDescent="0.3">
      <c r="A80" s="47"/>
      <c r="B80" s="51"/>
      <c r="C80" s="51"/>
      <c r="D80" s="51"/>
      <c r="E80" s="52"/>
      <c r="F80" s="52"/>
      <c r="G80" s="53"/>
      <c r="H80" s="53"/>
      <c r="I80" s="52"/>
      <c r="J80" s="51"/>
      <c r="K80" s="52"/>
      <c r="L80" s="52"/>
      <c r="M80" s="42"/>
      <c r="N80" s="43"/>
      <c r="O80" s="44"/>
    </row>
    <row r="81" spans="1:15" customFormat="1" ht="15" customHeight="1" x14ac:dyDescent="0.3">
      <c r="A81" s="47"/>
      <c r="B81" s="51"/>
      <c r="C81" s="51"/>
      <c r="D81" s="51"/>
      <c r="E81" s="52"/>
      <c r="F81" s="52"/>
      <c r="G81" s="53"/>
      <c r="H81" s="53"/>
      <c r="I81" s="52"/>
      <c r="J81" s="51"/>
      <c r="K81" s="52"/>
      <c r="L81" s="52"/>
      <c r="M81" s="42"/>
      <c r="N81" s="43"/>
      <c r="O81" s="44"/>
    </row>
    <row r="82" spans="1:15" customFormat="1" ht="15" customHeight="1" x14ac:dyDescent="0.3">
      <c r="A82" s="47"/>
      <c r="B82" s="51"/>
      <c r="C82" s="51"/>
      <c r="D82" s="51"/>
      <c r="E82" s="52"/>
      <c r="F82" s="52"/>
      <c r="G82" s="53"/>
      <c r="H82" s="53"/>
      <c r="I82" s="52"/>
      <c r="J82" s="51"/>
      <c r="K82" s="52"/>
      <c r="L82" s="52"/>
      <c r="M82" s="42"/>
      <c r="N82" s="43"/>
      <c r="O82" s="44"/>
    </row>
    <row r="83" spans="1:15" customFormat="1" ht="15" customHeight="1" x14ac:dyDescent="0.3">
      <c r="A83" s="47"/>
      <c r="B83" s="51"/>
      <c r="C83" s="51"/>
      <c r="D83" s="51"/>
      <c r="E83" s="52"/>
      <c r="F83" s="52"/>
      <c r="G83" s="53"/>
      <c r="H83" s="53"/>
      <c r="I83" s="52"/>
      <c r="J83" s="51"/>
      <c r="K83" s="52"/>
      <c r="L83" s="52"/>
      <c r="M83" s="42"/>
      <c r="N83" s="43"/>
      <c r="O83" s="44"/>
    </row>
    <row r="84" spans="1:15" customFormat="1" ht="15" customHeight="1" x14ac:dyDescent="0.3">
      <c r="A84" s="47"/>
      <c r="B84" s="51"/>
      <c r="C84" s="51"/>
      <c r="D84" s="51"/>
      <c r="E84" s="52"/>
      <c r="F84" s="52"/>
      <c r="G84" s="53"/>
      <c r="H84" s="53"/>
      <c r="I84" s="52"/>
      <c r="J84" s="51"/>
      <c r="K84" s="52"/>
      <c r="L84" s="52"/>
      <c r="M84" s="42"/>
      <c r="N84" s="43"/>
      <c r="O84" s="44"/>
    </row>
    <row r="85" spans="1:15" customFormat="1" ht="15" customHeight="1" x14ac:dyDescent="0.3">
      <c r="A85" s="47"/>
      <c r="B85" s="51"/>
      <c r="C85" s="51"/>
      <c r="D85" s="51"/>
      <c r="E85" s="52"/>
      <c r="F85" s="52"/>
      <c r="G85" s="53"/>
      <c r="H85" s="53"/>
      <c r="I85" s="52"/>
      <c r="J85" s="51"/>
      <c r="K85" s="52"/>
      <c r="L85" s="52"/>
      <c r="M85" s="42"/>
      <c r="N85" s="43"/>
      <c r="O85" s="44"/>
    </row>
    <row r="86" spans="1:15" customFormat="1" ht="15" customHeight="1" x14ac:dyDescent="0.3">
      <c r="A86" s="47"/>
      <c r="B86" s="51"/>
      <c r="C86" s="51"/>
      <c r="D86" s="51"/>
      <c r="E86" s="52"/>
      <c r="F86" s="52"/>
      <c r="G86" s="53"/>
      <c r="H86" s="53"/>
      <c r="I86" s="52"/>
      <c r="J86" s="51"/>
      <c r="K86" s="52"/>
      <c r="L86" s="52"/>
      <c r="M86" s="42"/>
      <c r="N86" s="43"/>
      <c r="O86" s="44"/>
    </row>
    <row r="87" spans="1:15" customFormat="1" ht="15" customHeight="1" x14ac:dyDescent="0.3">
      <c r="A87" s="47"/>
      <c r="B87" s="51"/>
      <c r="C87" s="51"/>
      <c r="D87" s="51"/>
      <c r="E87" s="52"/>
      <c r="F87" s="52"/>
      <c r="G87" s="53"/>
      <c r="H87" s="53"/>
      <c r="I87" s="52"/>
      <c r="J87" s="51"/>
      <c r="K87" s="52"/>
      <c r="L87" s="52"/>
      <c r="M87" s="42"/>
      <c r="N87" s="43"/>
      <c r="O87" s="44"/>
    </row>
    <row r="88" spans="1:15" customFormat="1" ht="15" customHeight="1" x14ac:dyDescent="0.3">
      <c r="A88" s="47"/>
      <c r="B88" s="51"/>
      <c r="C88" s="51"/>
      <c r="D88" s="51"/>
      <c r="E88" s="52"/>
      <c r="F88" s="52"/>
      <c r="G88" s="53"/>
      <c r="H88" s="53"/>
      <c r="I88" s="52"/>
      <c r="J88" s="51"/>
      <c r="K88" s="52"/>
      <c r="L88" s="52"/>
      <c r="M88" s="42"/>
      <c r="N88" s="43"/>
      <c r="O88" s="44"/>
    </row>
    <row r="89" spans="1:15" customFormat="1" ht="15" customHeight="1" x14ac:dyDescent="0.3">
      <c r="A89" s="47"/>
      <c r="B89" s="51"/>
      <c r="C89" s="51"/>
      <c r="D89" s="51"/>
      <c r="E89" s="52"/>
      <c r="F89" s="52"/>
      <c r="G89" s="53"/>
      <c r="H89" s="53"/>
      <c r="I89" s="52"/>
      <c r="J89" s="51"/>
      <c r="K89" s="52"/>
      <c r="L89" s="52"/>
      <c r="M89" s="42"/>
      <c r="N89" s="43"/>
      <c r="O89" s="44"/>
    </row>
    <row r="90" spans="1:15" customFormat="1" ht="15" customHeight="1" x14ac:dyDescent="0.3">
      <c r="A90" s="47"/>
      <c r="B90" s="51"/>
      <c r="C90" s="51"/>
      <c r="D90" s="51"/>
      <c r="E90" s="52"/>
      <c r="F90" s="52"/>
      <c r="G90" s="53"/>
      <c r="H90" s="53"/>
      <c r="I90" s="52"/>
      <c r="J90" s="51"/>
      <c r="K90" s="52"/>
      <c r="L90" s="52"/>
      <c r="M90" s="42"/>
      <c r="N90" s="43"/>
      <c r="O90" s="44"/>
    </row>
    <row r="91" spans="1:15" customFormat="1" ht="15" customHeight="1" x14ac:dyDescent="0.3">
      <c r="A91" s="47"/>
      <c r="B91" s="51"/>
      <c r="C91" s="51"/>
      <c r="D91" s="51"/>
      <c r="E91" s="52"/>
      <c r="F91" s="52"/>
      <c r="G91" s="53"/>
      <c r="H91" s="53"/>
      <c r="I91" s="52"/>
      <c r="J91" s="51"/>
      <c r="K91" s="52"/>
      <c r="L91" s="52"/>
      <c r="M91" s="42"/>
      <c r="N91" s="43"/>
      <c r="O91" s="44"/>
    </row>
    <row r="92" spans="1:15" customFormat="1" ht="15" customHeight="1" x14ac:dyDescent="0.3">
      <c r="A92" s="47"/>
      <c r="B92" s="51"/>
      <c r="C92" s="51"/>
      <c r="D92" s="51"/>
      <c r="E92" s="52"/>
      <c r="F92" s="52"/>
      <c r="G92" s="53"/>
      <c r="H92" s="53"/>
      <c r="I92" s="52"/>
      <c r="J92" s="51"/>
      <c r="K92" s="52"/>
      <c r="L92" s="52"/>
      <c r="M92" s="42"/>
      <c r="N92" s="43"/>
      <c r="O92" s="44"/>
    </row>
    <row r="93" spans="1:15" customFormat="1" ht="15" customHeight="1" x14ac:dyDescent="0.3">
      <c r="A93" s="47"/>
      <c r="B93" s="51"/>
      <c r="C93" s="51"/>
      <c r="D93" s="51"/>
      <c r="E93" s="52"/>
      <c r="F93" s="52"/>
      <c r="G93" s="53"/>
      <c r="H93" s="53"/>
      <c r="I93" s="52"/>
      <c r="J93" s="51"/>
      <c r="K93" s="52"/>
      <c r="L93" s="52"/>
      <c r="M93" s="42"/>
      <c r="N93" s="43"/>
      <c r="O93" s="44"/>
    </row>
    <row r="94" spans="1:15" customFormat="1" ht="15" customHeight="1" x14ac:dyDescent="0.3">
      <c r="A94" s="47"/>
      <c r="B94" s="51"/>
      <c r="C94" s="51"/>
      <c r="D94" s="51"/>
      <c r="E94" s="52"/>
      <c r="F94" s="52"/>
      <c r="G94" s="53"/>
      <c r="H94" s="53"/>
      <c r="I94" s="52"/>
      <c r="J94" s="51"/>
      <c r="K94" s="52"/>
      <c r="L94" s="52"/>
      <c r="M94" s="42"/>
      <c r="N94" s="43"/>
      <c r="O94" s="44"/>
    </row>
    <row r="95" spans="1:15" customFormat="1" ht="15" customHeight="1" x14ac:dyDescent="0.3">
      <c r="A95" s="47"/>
      <c r="B95" s="51"/>
      <c r="C95" s="51"/>
      <c r="D95" s="51"/>
      <c r="E95" s="52"/>
      <c r="F95" s="52"/>
      <c r="G95" s="53"/>
      <c r="H95" s="53"/>
      <c r="I95" s="52"/>
      <c r="J95" s="51"/>
      <c r="K95" s="52"/>
      <c r="L95" s="52"/>
      <c r="M95" s="42"/>
      <c r="N95" s="43"/>
      <c r="O95" s="44"/>
    </row>
    <row r="96" spans="1:15" customFormat="1" ht="15" customHeight="1" x14ac:dyDescent="0.3">
      <c r="A96" s="47"/>
      <c r="B96" s="51"/>
      <c r="C96" s="51"/>
      <c r="D96" s="51"/>
      <c r="E96" s="52"/>
      <c r="F96" s="52"/>
      <c r="G96" s="53"/>
      <c r="H96" s="53"/>
      <c r="I96" s="52"/>
      <c r="J96" s="51"/>
      <c r="K96" s="52"/>
      <c r="L96" s="52"/>
      <c r="M96" s="42"/>
      <c r="N96" s="43"/>
      <c r="O96" s="44"/>
    </row>
    <row r="97" spans="1:15" customFormat="1" ht="15" customHeight="1" x14ac:dyDescent="0.3">
      <c r="A97" s="47"/>
      <c r="B97" s="51"/>
      <c r="C97" s="51"/>
      <c r="D97" s="51"/>
      <c r="E97" s="52"/>
      <c r="F97" s="52"/>
      <c r="G97" s="53"/>
      <c r="H97" s="53"/>
      <c r="I97" s="52"/>
      <c r="J97" s="51"/>
      <c r="K97" s="52"/>
      <c r="L97" s="52"/>
      <c r="M97" s="42"/>
      <c r="N97" s="43"/>
      <c r="O97" s="44"/>
    </row>
    <row r="98" spans="1:15" customFormat="1" ht="15" customHeight="1" x14ac:dyDescent="0.3">
      <c r="A98" s="47"/>
      <c r="B98" s="51"/>
      <c r="C98" s="51"/>
      <c r="D98" s="51"/>
      <c r="E98" s="52"/>
      <c r="F98" s="52"/>
      <c r="G98" s="53"/>
      <c r="H98" s="53"/>
      <c r="I98" s="52"/>
      <c r="J98" s="51"/>
      <c r="K98" s="52"/>
      <c r="L98" s="52"/>
      <c r="M98" s="42"/>
      <c r="N98" s="43"/>
      <c r="O98" s="44"/>
    </row>
    <row r="99" spans="1:15" customFormat="1" ht="15" customHeight="1" x14ac:dyDescent="0.3">
      <c r="A99" s="47"/>
      <c r="B99" s="51"/>
      <c r="C99" s="51"/>
      <c r="D99" s="51"/>
      <c r="E99" s="52"/>
      <c r="F99" s="52"/>
      <c r="G99" s="53"/>
      <c r="H99" s="53"/>
      <c r="I99" s="52"/>
      <c r="J99" s="51"/>
      <c r="K99" s="52"/>
      <c r="L99" s="52"/>
      <c r="M99" s="42"/>
      <c r="N99" s="43"/>
      <c r="O99" s="44"/>
    </row>
    <row r="100" spans="1:15" customFormat="1" ht="15" customHeight="1" x14ac:dyDescent="0.3">
      <c r="A100" s="47"/>
      <c r="B100" s="51"/>
      <c r="C100" s="51"/>
      <c r="D100" s="51"/>
      <c r="E100" s="52"/>
      <c r="F100" s="52"/>
      <c r="G100" s="53"/>
      <c r="H100" s="53"/>
      <c r="I100" s="52"/>
      <c r="J100" s="51"/>
      <c r="K100" s="52"/>
      <c r="L100" s="52"/>
      <c r="M100" s="42"/>
      <c r="N100" s="43"/>
      <c r="O100" s="44"/>
    </row>
    <row r="101" spans="1:15" customFormat="1" ht="15" customHeight="1" x14ac:dyDescent="0.3">
      <c r="A101" s="47"/>
      <c r="B101" s="51"/>
      <c r="C101" s="51"/>
      <c r="D101" s="51"/>
      <c r="E101" s="52"/>
      <c r="F101" s="52"/>
      <c r="G101" s="53"/>
      <c r="H101" s="53"/>
      <c r="I101" s="52"/>
      <c r="J101" s="51"/>
      <c r="K101" s="52"/>
      <c r="L101" s="52"/>
      <c r="M101" s="42"/>
      <c r="N101" s="43"/>
      <c r="O101" s="44"/>
    </row>
    <row r="102" spans="1:15" customFormat="1" ht="15" customHeight="1" x14ac:dyDescent="0.3">
      <c r="A102" s="47"/>
      <c r="B102" s="51"/>
      <c r="C102" s="51"/>
      <c r="D102" s="51"/>
      <c r="E102" s="52"/>
      <c r="F102" s="52"/>
      <c r="G102" s="53"/>
      <c r="H102" s="53"/>
      <c r="I102" s="52"/>
      <c r="J102" s="51"/>
      <c r="K102" s="52"/>
      <c r="L102" s="52"/>
      <c r="M102" s="42"/>
      <c r="N102" s="43"/>
      <c r="O102" s="44"/>
    </row>
    <row r="103" spans="1:15" customFormat="1" ht="15" customHeight="1" x14ac:dyDescent="0.3">
      <c r="A103" s="47"/>
      <c r="B103" s="51"/>
      <c r="C103" s="51"/>
      <c r="D103" s="51"/>
      <c r="E103" s="52"/>
      <c r="F103" s="52"/>
      <c r="G103" s="53"/>
      <c r="H103" s="53"/>
      <c r="I103" s="52"/>
      <c r="J103" s="51"/>
      <c r="K103" s="52"/>
      <c r="L103" s="52"/>
      <c r="M103" s="42"/>
      <c r="N103" s="43"/>
      <c r="O103" s="44"/>
    </row>
    <row r="104" spans="1:15" customFormat="1" ht="15" customHeight="1" x14ac:dyDescent="0.3">
      <c r="A104" s="47"/>
      <c r="B104" s="51"/>
      <c r="C104" s="51"/>
      <c r="D104" s="51"/>
      <c r="E104" s="52"/>
      <c r="F104" s="52"/>
      <c r="G104" s="53"/>
      <c r="H104" s="53"/>
      <c r="I104" s="52"/>
      <c r="J104" s="51"/>
      <c r="K104" s="52"/>
      <c r="L104" s="52"/>
      <c r="M104" s="42"/>
      <c r="N104" s="43"/>
      <c r="O104" s="44"/>
    </row>
    <row r="105" spans="1:15" customFormat="1" ht="15" customHeight="1" x14ac:dyDescent="0.3">
      <c r="A105" s="47"/>
      <c r="B105" s="51"/>
      <c r="C105" s="51"/>
      <c r="D105" s="51"/>
      <c r="E105" s="52"/>
      <c r="F105" s="52"/>
      <c r="G105" s="53"/>
      <c r="H105" s="53"/>
      <c r="I105" s="52"/>
      <c r="J105" s="51"/>
      <c r="K105" s="52"/>
      <c r="L105" s="52"/>
      <c r="M105" s="42"/>
      <c r="N105" s="43"/>
      <c r="O105" s="44"/>
    </row>
    <row r="106" spans="1:15" customFormat="1" ht="15" customHeight="1" x14ac:dyDescent="0.3">
      <c r="A106" s="47"/>
      <c r="B106" s="51"/>
      <c r="C106" s="51"/>
      <c r="D106" s="51"/>
      <c r="E106" s="52"/>
      <c r="F106" s="52"/>
      <c r="G106" s="53"/>
      <c r="H106" s="53"/>
      <c r="I106" s="52"/>
      <c r="J106" s="51"/>
      <c r="K106" s="52"/>
      <c r="L106" s="52"/>
      <c r="M106" s="42"/>
      <c r="N106" s="43"/>
      <c r="O106" s="44"/>
    </row>
    <row r="107" spans="1:15" customFormat="1" ht="15" customHeight="1" x14ac:dyDescent="0.3">
      <c r="A107" s="44"/>
      <c r="B107" s="51"/>
      <c r="C107" s="51"/>
      <c r="D107" s="51"/>
      <c r="E107" s="52"/>
      <c r="F107" s="52"/>
      <c r="G107" s="53"/>
      <c r="H107" s="53"/>
      <c r="I107" s="52"/>
      <c r="J107" s="51"/>
      <c r="K107" s="52"/>
      <c r="L107" s="52"/>
      <c r="M107" s="42"/>
      <c r="N107" s="43"/>
      <c r="O107" s="44"/>
    </row>
    <row r="108" spans="1:15" customFormat="1" ht="15" customHeight="1" x14ac:dyDescent="0.3">
      <c r="A108" s="44"/>
      <c r="B108" s="51"/>
      <c r="C108" s="51"/>
      <c r="D108" s="51"/>
      <c r="E108" s="52"/>
      <c r="F108" s="52"/>
      <c r="G108" s="53"/>
      <c r="H108" s="53"/>
      <c r="I108" s="52"/>
      <c r="J108" s="51"/>
      <c r="K108" s="52"/>
      <c r="L108" s="52"/>
      <c r="M108" s="42"/>
      <c r="N108" s="43"/>
      <c r="O108" s="44"/>
    </row>
    <row r="109" spans="1:15" customFormat="1" ht="15" customHeight="1" x14ac:dyDescent="0.3">
      <c r="A109" s="44"/>
      <c r="B109" s="51"/>
      <c r="C109" s="51"/>
      <c r="D109" s="51"/>
      <c r="E109" s="52"/>
      <c r="F109" s="52"/>
      <c r="G109" s="53"/>
      <c r="H109" s="53"/>
      <c r="I109" s="52"/>
      <c r="J109" s="51"/>
      <c r="K109" s="52"/>
      <c r="L109" s="52"/>
      <c r="M109" s="42"/>
      <c r="N109" s="43"/>
      <c r="O109" s="44"/>
    </row>
    <row r="110" spans="1:15" customFormat="1" ht="15" customHeight="1" x14ac:dyDescent="0.3">
      <c r="A110" s="162"/>
      <c r="B110" s="51"/>
      <c r="C110" s="51"/>
      <c r="D110" s="51"/>
      <c r="E110" s="52"/>
      <c r="F110" s="52"/>
      <c r="G110" s="53"/>
      <c r="H110" s="53"/>
      <c r="I110" s="52"/>
      <c r="J110" s="51"/>
      <c r="K110" s="52"/>
      <c r="L110" s="52"/>
      <c r="M110" s="42"/>
      <c r="N110" s="43"/>
      <c r="O110" s="44"/>
    </row>
    <row r="111" spans="1:15" customFormat="1" ht="15" customHeight="1" x14ac:dyDescent="0.3">
      <c r="A111" s="162"/>
      <c r="B111" s="51"/>
      <c r="C111" s="51"/>
      <c r="D111" s="51"/>
      <c r="E111" s="52"/>
      <c r="F111" s="52"/>
      <c r="G111" s="53"/>
      <c r="H111" s="53"/>
      <c r="I111" s="52"/>
      <c r="J111" s="51"/>
      <c r="K111" s="52"/>
      <c r="L111" s="52"/>
      <c r="M111" s="42"/>
      <c r="N111" s="43"/>
      <c r="O111" s="44"/>
    </row>
    <row r="112" spans="1:15" customFormat="1" ht="15" customHeight="1" x14ac:dyDescent="0.3">
      <c r="A112" s="162"/>
      <c r="B112" s="51"/>
      <c r="C112" s="51"/>
      <c r="D112" s="51"/>
      <c r="E112" s="52"/>
      <c r="F112" s="52"/>
      <c r="G112" s="53"/>
      <c r="H112" s="53"/>
      <c r="I112" s="52"/>
      <c r="J112" s="51"/>
      <c r="K112" s="52"/>
      <c r="L112" s="52"/>
      <c r="M112" s="42"/>
      <c r="N112" s="43"/>
      <c r="O112" s="44"/>
    </row>
    <row r="113" spans="1:15" customFormat="1" ht="15" customHeight="1" x14ac:dyDescent="0.3">
      <c r="A113" s="162"/>
      <c r="B113" s="51"/>
      <c r="C113" s="51"/>
      <c r="D113" s="51"/>
      <c r="E113" s="52"/>
      <c r="F113" s="52"/>
      <c r="G113" s="53"/>
      <c r="H113" s="53"/>
      <c r="I113" s="52"/>
      <c r="J113" s="51"/>
      <c r="K113" s="52"/>
      <c r="L113" s="52"/>
      <c r="M113" s="42"/>
      <c r="N113" s="43"/>
      <c r="O113" s="44"/>
    </row>
    <row r="114" spans="1:15" customFormat="1" ht="15" customHeight="1" x14ac:dyDescent="0.3">
      <c r="A114" s="162"/>
      <c r="B114" s="51"/>
      <c r="C114" s="51"/>
      <c r="D114" s="51"/>
      <c r="E114" s="52"/>
      <c r="F114" s="52"/>
      <c r="G114" s="53"/>
      <c r="H114" s="53"/>
      <c r="I114" s="52"/>
      <c r="J114" s="51"/>
      <c r="K114" s="52"/>
      <c r="L114" s="52"/>
      <c r="M114" s="42"/>
      <c r="N114" s="43"/>
      <c r="O114" s="44"/>
    </row>
    <row r="115" spans="1:15" customFormat="1" ht="15" customHeight="1" x14ac:dyDescent="0.3">
      <c r="A115" s="162"/>
      <c r="B115" s="51"/>
      <c r="C115" s="51"/>
      <c r="D115" s="51"/>
      <c r="E115" s="52"/>
      <c r="F115" s="52"/>
      <c r="G115" s="53"/>
      <c r="H115" s="53"/>
      <c r="I115" s="52"/>
      <c r="J115" s="51"/>
      <c r="K115" s="52"/>
      <c r="L115" s="52"/>
      <c r="M115" s="42"/>
      <c r="N115" s="43"/>
      <c r="O115" s="44"/>
    </row>
    <row r="116" spans="1:15" customFormat="1" ht="15" customHeight="1" x14ac:dyDescent="0.3">
      <c r="A116" s="162"/>
      <c r="B116" s="51"/>
      <c r="C116" s="51"/>
      <c r="D116" s="51"/>
      <c r="E116" s="52"/>
      <c r="F116" s="52"/>
      <c r="G116" s="53"/>
      <c r="H116" s="53"/>
      <c r="I116" s="52"/>
      <c r="J116" s="51"/>
      <c r="K116" s="52"/>
      <c r="L116" s="52"/>
      <c r="M116" s="42"/>
      <c r="N116" s="43"/>
      <c r="O116" s="44"/>
    </row>
    <row r="117" spans="1:15" customFormat="1" ht="15" customHeight="1" x14ac:dyDescent="0.3">
      <c r="A117" s="162"/>
      <c r="B117" s="51"/>
      <c r="C117" s="51"/>
      <c r="D117" s="51"/>
      <c r="E117" s="52"/>
      <c r="F117" s="52"/>
      <c r="G117" s="53"/>
      <c r="H117" s="53"/>
      <c r="I117" s="52"/>
      <c r="J117" s="51"/>
      <c r="K117" s="52"/>
      <c r="L117" s="52"/>
      <c r="M117" s="42"/>
      <c r="N117" s="43"/>
      <c r="O117" s="44"/>
    </row>
    <row r="118" spans="1:15" customFormat="1" ht="15" customHeight="1" x14ac:dyDescent="0.3">
      <c r="A118" s="162"/>
      <c r="B118" s="51"/>
      <c r="C118" s="51"/>
      <c r="D118" s="51"/>
      <c r="E118" s="52"/>
      <c r="F118" s="52"/>
      <c r="G118" s="53"/>
      <c r="H118" s="53"/>
      <c r="I118" s="52"/>
      <c r="J118" s="51"/>
      <c r="K118" s="52"/>
      <c r="L118" s="52"/>
      <c r="M118" s="42"/>
      <c r="N118" s="43"/>
      <c r="O118" s="44"/>
    </row>
    <row r="119" spans="1:15" customFormat="1" ht="15" customHeight="1" x14ac:dyDescent="0.3">
      <c r="A119" s="162"/>
      <c r="B119" s="51"/>
      <c r="C119" s="51"/>
      <c r="D119" s="51"/>
      <c r="E119" s="52"/>
      <c r="F119" s="52"/>
      <c r="G119" s="53"/>
      <c r="H119" s="53"/>
      <c r="I119" s="52"/>
      <c r="J119" s="51"/>
      <c r="K119" s="52"/>
      <c r="L119" s="52"/>
      <c r="M119" s="42"/>
      <c r="N119" s="43"/>
      <c r="O119" s="44"/>
    </row>
    <row r="120" spans="1:15" customFormat="1" ht="15" customHeight="1" x14ac:dyDescent="0.3">
      <c r="A120" s="162"/>
      <c r="B120" s="51"/>
      <c r="C120" s="51"/>
      <c r="D120" s="51"/>
      <c r="E120" s="52"/>
      <c r="F120" s="52"/>
      <c r="G120" s="53"/>
      <c r="H120" s="53"/>
      <c r="I120" s="52"/>
      <c r="J120" s="51"/>
      <c r="K120" s="52"/>
      <c r="L120" s="52"/>
      <c r="M120" s="42"/>
      <c r="N120" s="43"/>
      <c r="O120" s="44"/>
    </row>
    <row r="121" spans="1:15" customFormat="1" ht="15" customHeight="1" x14ac:dyDescent="0.3">
      <c r="A121" s="162"/>
      <c r="B121" s="51"/>
      <c r="C121" s="51"/>
      <c r="D121" s="51"/>
      <c r="E121" s="52"/>
      <c r="F121" s="52"/>
      <c r="G121" s="53"/>
      <c r="H121" s="53"/>
      <c r="I121" s="52"/>
      <c r="J121" s="51"/>
      <c r="K121" s="52"/>
      <c r="L121" s="52"/>
      <c r="M121" s="42"/>
      <c r="N121" s="43"/>
      <c r="O121" s="44"/>
    </row>
    <row r="122" spans="1:15" customFormat="1" ht="15" customHeight="1" x14ac:dyDescent="0.3">
      <c r="A122" s="162"/>
      <c r="B122" s="51"/>
      <c r="C122" s="51"/>
      <c r="D122" s="51"/>
      <c r="E122" s="52"/>
      <c r="F122" s="52"/>
      <c r="G122" s="53"/>
      <c r="H122" s="53"/>
      <c r="I122" s="52"/>
      <c r="J122" s="51"/>
      <c r="K122" s="52"/>
      <c r="L122" s="52"/>
      <c r="M122" s="42"/>
      <c r="N122" s="43"/>
      <c r="O122" s="44"/>
    </row>
    <row r="123" spans="1:15" customFormat="1" ht="15" customHeight="1" x14ac:dyDescent="0.3">
      <c r="A123" s="162"/>
      <c r="B123" s="51"/>
      <c r="C123" s="51"/>
      <c r="D123" s="51"/>
      <c r="E123" s="52"/>
      <c r="F123" s="52"/>
      <c r="G123" s="53"/>
      <c r="H123" s="53"/>
      <c r="I123" s="52"/>
      <c r="J123" s="51"/>
      <c r="K123" s="52"/>
      <c r="L123" s="52"/>
      <c r="M123" s="42"/>
      <c r="N123" s="43"/>
      <c r="O123" s="44"/>
    </row>
    <row r="124" spans="1:15" customFormat="1" ht="15" customHeight="1" x14ac:dyDescent="0.3">
      <c r="A124" s="162"/>
      <c r="B124" s="51"/>
      <c r="C124" s="51"/>
      <c r="D124" s="51"/>
      <c r="E124" s="52"/>
      <c r="F124" s="52"/>
      <c r="G124" s="53"/>
      <c r="H124" s="53"/>
      <c r="I124" s="52"/>
      <c r="J124" s="51"/>
      <c r="K124" s="52"/>
      <c r="L124" s="52"/>
      <c r="M124" s="42"/>
      <c r="N124" s="43"/>
      <c r="O124" s="44"/>
    </row>
    <row r="125" spans="1:15" customFormat="1" ht="15" customHeight="1" x14ac:dyDescent="0.3">
      <c r="A125" s="162"/>
      <c r="B125" s="51"/>
      <c r="C125" s="51"/>
      <c r="D125" s="51"/>
      <c r="E125" s="52"/>
      <c r="F125" s="52"/>
      <c r="G125" s="53"/>
      <c r="H125" s="53"/>
      <c r="I125" s="52"/>
      <c r="J125" s="51"/>
      <c r="K125" s="52"/>
      <c r="L125" s="52"/>
      <c r="M125" s="42"/>
      <c r="N125" s="43"/>
      <c r="O125" s="44"/>
    </row>
    <row r="126" spans="1:15" customFormat="1" ht="15" customHeight="1" x14ac:dyDescent="0.3">
      <c r="A126" s="162"/>
      <c r="B126" s="51"/>
      <c r="C126" s="51"/>
      <c r="D126" s="51"/>
      <c r="E126" s="52"/>
      <c r="F126" s="52"/>
      <c r="G126" s="53"/>
      <c r="H126" s="53"/>
      <c r="I126" s="52"/>
      <c r="J126" s="51"/>
      <c r="K126" s="52"/>
      <c r="L126" s="52"/>
      <c r="M126" s="42"/>
      <c r="N126" s="43"/>
      <c r="O126" s="44"/>
    </row>
    <row r="127" spans="1:15" customFormat="1" ht="15" customHeight="1" x14ac:dyDescent="0.3">
      <c r="A127" s="162"/>
      <c r="B127" s="51"/>
      <c r="C127" s="51"/>
      <c r="D127" s="51"/>
      <c r="E127" s="52"/>
      <c r="F127" s="52"/>
      <c r="G127" s="53"/>
      <c r="H127" s="53"/>
      <c r="I127" s="52"/>
      <c r="J127" s="51"/>
      <c r="K127" s="52"/>
      <c r="L127" s="52"/>
      <c r="M127" s="42"/>
      <c r="N127" s="43"/>
      <c r="O127" s="44"/>
    </row>
    <row r="128" spans="1:15" customFormat="1" ht="15" customHeight="1" x14ac:dyDescent="0.3">
      <c r="A128" s="162"/>
      <c r="B128" s="51"/>
      <c r="C128" s="51"/>
      <c r="D128" s="51"/>
      <c r="E128" s="52"/>
      <c r="F128" s="52"/>
      <c r="G128" s="53"/>
      <c r="H128" s="53"/>
      <c r="I128" s="52"/>
      <c r="J128" s="51"/>
      <c r="K128" s="52"/>
      <c r="L128" s="52"/>
      <c r="M128" s="42"/>
      <c r="N128" s="43"/>
      <c r="O128" s="44"/>
    </row>
    <row r="129" spans="1:15" customFormat="1" ht="15" customHeight="1" x14ac:dyDescent="0.3">
      <c r="A129" s="162"/>
      <c r="B129" s="51"/>
      <c r="C129" s="51"/>
      <c r="D129" s="51"/>
      <c r="E129" s="52"/>
      <c r="F129" s="52"/>
      <c r="G129" s="53"/>
      <c r="H129" s="53"/>
      <c r="I129" s="52"/>
      <c r="J129" s="51"/>
      <c r="K129" s="52"/>
      <c r="L129" s="52"/>
      <c r="M129" s="42"/>
      <c r="N129" s="43"/>
      <c r="O129" s="44"/>
    </row>
    <row r="130" spans="1:15" customFormat="1" ht="15" customHeight="1" x14ac:dyDescent="0.3">
      <c r="A130" s="162"/>
      <c r="B130" s="51"/>
      <c r="C130" s="51"/>
      <c r="D130" s="51"/>
      <c r="E130" s="52"/>
      <c r="F130" s="52"/>
      <c r="G130" s="53"/>
      <c r="H130" s="53"/>
      <c r="I130" s="52"/>
      <c r="J130" s="51"/>
      <c r="K130" s="52"/>
      <c r="L130" s="52"/>
      <c r="M130" s="42"/>
      <c r="N130" s="43"/>
      <c r="O130" s="44"/>
    </row>
    <row r="131" spans="1:15" customFormat="1" ht="15" customHeight="1" x14ac:dyDescent="0.3">
      <c r="A131" s="162"/>
      <c r="B131" s="51"/>
      <c r="C131" s="51"/>
      <c r="D131" s="51"/>
      <c r="E131" s="52"/>
      <c r="F131" s="52"/>
      <c r="G131" s="53"/>
      <c r="H131" s="53"/>
      <c r="I131" s="52"/>
      <c r="J131" s="51"/>
      <c r="K131" s="52"/>
      <c r="L131" s="52"/>
      <c r="M131" s="42"/>
      <c r="N131" s="43"/>
      <c r="O131" s="44"/>
    </row>
    <row r="132" spans="1:15" customFormat="1" ht="15" customHeight="1" x14ac:dyDescent="0.3">
      <c r="A132" s="162"/>
      <c r="B132" s="51"/>
      <c r="C132" s="51"/>
      <c r="D132" s="51"/>
      <c r="E132" s="52"/>
      <c r="F132" s="52"/>
      <c r="G132" s="53"/>
      <c r="H132" s="53"/>
      <c r="I132" s="52"/>
      <c r="J132" s="51"/>
      <c r="K132" s="52"/>
      <c r="L132" s="52"/>
      <c r="M132" s="42"/>
      <c r="N132" s="43"/>
      <c r="O132" s="44"/>
    </row>
    <row r="133" spans="1:15" customFormat="1" ht="15" customHeight="1" x14ac:dyDescent="0.3">
      <c r="A133" s="162"/>
      <c r="B133" s="51"/>
      <c r="C133" s="51"/>
      <c r="D133" s="51"/>
      <c r="E133" s="52"/>
      <c r="F133" s="52"/>
      <c r="G133" s="53"/>
      <c r="H133" s="53"/>
      <c r="I133" s="52"/>
      <c r="J133" s="51"/>
      <c r="K133" s="52"/>
      <c r="L133" s="52"/>
      <c r="M133" s="42"/>
      <c r="N133" s="43"/>
      <c r="O133" s="44"/>
    </row>
    <row r="134" spans="1:15" customFormat="1" ht="15" customHeight="1" x14ac:dyDescent="0.3">
      <c r="A134" s="162"/>
      <c r="B134" s="51"/>
      <c r="C134" s="51"/>
      <c r="D134" s="51"/>
      <c r="E134" s="52"/>
      <c r="F134" s="52"/>
      <c r="G134" s="53"/>
      <c r="H134" s="53"/>
      <c r="I134" s="52"/>
      <c r="J134" s="51"/>
      <c r="K134" s="52"/>
      <c r="L134" s="52"/>
      <c r="M134" s="42"/>
      <c r="N134" s="43"/>
      <c r="O134" s="44"/>
    </row>
    <row r="135" spans="1:15" customFormat="1" ht="15" customHeight="1" x14ac:dyDescent="0.3">
      <c r="A135" s="162"/>
      <c r="B135" s="51"/>
      <c r="C135" s="51"/>
      <c r="D135" s="51"/>
      <c r="E135" s="52"/>
      <c r="F135" s="52"/>
      <c r="G135" s="53"/>
      <c r="H135" s="53"/>
      <c r="I135" s="52"/>
      <c r="J135" s="51"/>
      <c r="K135" s="52"/>
      <c r="L135" s="52"/>
      <c r="M135" s="42"/>
      <c r="N135" s="43"/>
      <c r="O135" s="44"/>
    </row>
    <row r="136" spans="1:15" customFormat="1" ht="15" customHeight="1" x14ac:dyDescent="0.3">
      <c r="A136" s="162"/>
      <c r="B136" s="51"/>
      <c r="C136" s="51"/>
      <c r="D136" s="51"/>
      <c r="E136" s="52"/>
      <c r="F136" s="52"/>
      <c r="G136" s="53"/>
      <c r="H136" s="53"/>
      <c r="I136" s="52"/>
      <c r="J136" s="51"/>
      <c r="K136" s="52"/>
      <c r="L136" s="52"/>
      <c r="M136" s="42"/>
      <c r="N136" s="43"/>
      <c r="O136" s="44"/>
    </row>
    <row r="137" spans="1:15" customFormat="1" ht="15" customHeight="1" x14ac:dyDescent="0.3">
      <c r="A137" s="162"/>
      <c r="B137" s="51"/>
      <c r="C137" s="51"/>
      <c r="D137" s="51"/>
      <c r="E137" s="52"/>
      <c r="F137" s="52"/>
      <c r="G137" s="53"/>
      <c r="H137" s="53"/>
      <c r="I137" s="52"/>
      <c r="J137" s="51"/>
      <c r="K137" s="52"/>
      <c r="L137" s="52"/>
      <c r="M137" s="42"/>
      <c r="N137" s="43"/>
      <c r="O137" s="44"/>
    </row>
    <row r="138" spans="1:15" customFormat="1" ht="15" customHeight="1" x14ac:dyDescent="0.3">
      <c r="A138" s="162"/>
      <c r="B138" s="51"/>
      <c r="C138" s="51"/>
      <c r="D138" s="51"/>
      <c r="E138" s="52"/>
      <c r="F138" s="52"/>
      <c r="G138" s="53"/>
      <c r="H138" s="53"/>
      <c r="I138" s="52"/>
      <c r="J138" s="51"/>
      <c r="K138" s="52"/>
      <c r="L138" s="52"/>
      <c r="M138" s="42"/>
      <c r="N138" s="43"/>
      <c r="O138" s="44"/>
    </row>
    <row r="139" spans="1:15" customFormat="1" ht="15" customHeight="1" x14ac:dyDescent="0.3">
      <c r="A139" s="162"/>
      <c r="B139" s="51"/>
      <c r="C139" s="51"/>
      <c r="D139" s="51"/>
      <c r="E139" s="52"/>
      <c r="F139" s="52"/>
      <c r="G139" s="53"/>
      <c r="H139" s="53"/>
      <c r="I139" s="52"/>
      <c r="J139" s="51"/>
      <c r="K139" s="52"/>
      <c r="L139" s="52"/>
      <c r="M139" s="42"/>
      <c r="N139" s="43"/>
      <c r="O139" s="44"/>
    </row>
    <row r="140" spans="1:15" customFormat="1" ht="15" customHeight="1" x14ac:dyDescent="0.3">
      <c r="A140" s="162"/>
      <c r="B140" s="51"/>
      <c r="C140" s="51"/>
      <c r="D140" s="51"/>
      <c r="E140" s="52"/>
      <c r="F140" s="52"/>
      <c r="G140" s="53"/>
      <c r="H140" s="53"/>
      <c r="I140" s="52"/>
      <c r="J140" s="51"/>
      <c r="K140" s="52"/>
      <c r="L140" s="52"/>
      <c r="M140" s="42"/>
      <c r="N140" s="43"/>
      <c r="O140" s="44"/>
    </row>
    <row r="141" spans="1:15" customFormat="1" ht="15" customHeight="1" x14ac:dyDescent="0.3">
      <c r="A141" s="162"/>
      <c r="B141" s="51"/>
      <c r="C141" s="51"/>
      <c r="D141" s="51"/>
      <c r="E141" s="52"/>
      <c r="F141" s="52"/>
      <c r="G141" s="53"/>
      <c r="H141" s="53"/>
      <c r="I141" s="52"/>
      <c r="J141" s="51"/>
      <c r="K141" s="52"/>
      <c r="L141" s="52"/>
      <c r="M141" s="42"/>
      <c r="N141" s="43"/>
      <c r="O141" s="44"/>
    </row>
    <row r="142" spans="1:15" customFormat="1" ht="15" customHeight="1" x14ac:dyDescent="0.3">
      <c r="A142" s="162"/>
      <c r="B142" s="51"/>
      <c r="C142" s="51"/>
      <c r="D142" s="51"/>
      <c r="E142" s="52"/>
      <c r="F142" s="52"/>
      <c r="G142" s="53"/>
      <c r="H142" s="53"/>
      <c r="I142" s="52"/>
      <c r="J142" s="51"/>
      <c r="K142" s="52"/>
      <c r="L142" s="52"/>
      <c r="M142" s="42"/>
      <c r="N142" s="43"/>
      <c r="O142" s="44"/>
    </row>
    <row r="143" spans="1:15" customFormat="1" ht="15" customHeight="1" x14ac:dyDescent="0.3">
      <c r="A143" s="162"/>
      <c r="B143" s="51"/>
      <c r="C143" s="51"/>
      <c r="D143" s="51"/>
      <c r="E143" s="52"/>
      <c r="F143" s="52"/>
      <c r="G143" s="53"/>
      <c r="H143" s="53"/>
      <c r="I143" s="52"/>
      <c r="J143" s="51"/>
      <c r="K143" s="52"/>
      <c r="L143" s="52"/>
      <c r="M143" s="42"/>
      <c r="N143" s="43"/>
      <c r="O143" s="44"/>
    </row>
    <row r="144" spans="1:15" customFormat="1" ht="15" customHeight="1" x14ac:dyDescent="0.3">
      <c r="A144" s="162"/>
      <c r="B144" s="51"/>
      <c r="C144" s="51"/>
      <c r="D144" s="51"/>
      <c r="E144" s="52"/>
      <c r="F144" s="52"/>
      <c r="G144" s="53"/>
      <c r="H144" s="53"/>
      <c r="I144" s="52"/>
      <c r="J144" s="51"/>
      <c r="K144" s="52"/>
      <c r="L144" s="52"/>
      <c r="M144" s="42"/>
      <c r="N144" s="43"/>
      <c r="O144" s="44"/>
    </row>
    <row r="145" spans="1:15" customFormat="1" ht="15" customHeight="1" x14ac:dyDescent="0.3">
      <c r="A145" s="162"/>
      <c r="B145" s="51"/>
      <c r="C145" s="51"/>
      <c r="D145" s="51"/>
      <c r="E145" s="52"/>
      <c r="F145" s="52"/>
      <c r="G145" s="53"/>
      <c r="H145" s="53"/>
      <c r="I145" s="52"/>
      <c r="J145" s="51"/>
      <c r="K145" s="52"/>
      <c r="L145" s="52"/>
      <c r="M145" s="42"/>
      <c r="N145" s="43"/>
      <c r="O145" s="44"/>
    </row>
    <row r="146" spans="1:15" customFormat="1" ht="15" customHeight="1" x14ac:dyDescent="0.3">
      <c r="A146" s="162"/>
      <c r="B146" s="51"/>
      <c r="C146" s="51"/>
      <c r="D146" s="51"/>
      <c r="E146" s="52"/>
      <c r="F146" s="52"/>
      <c r="G146" s="53"/>
      <c r="H146" s="53"/>
      <c r="I146" s="52"/>
      <c r="J146" s="51"/>
      <c r="K146" s="52"/>
      <c r="L146" s="52"/>
      <c r="M146" s="42"/>
      <c r="N146" s="43"/>
      <c r="O146" s="44"/>
    </row>
    <row r="147" spans="1:15" customFormat="1" ht="15" customHeight="1" x14ac:dyDescent="0.3">
      <c r="A147" s="162"/>
      <c r="B147" s="51"/>
      <c r="C147" s="51"/>
      <c r="D147" s="51"/>
      <c r="E147" s="52"/>
      <c r="F147" s="52"/>
      <c r="G147" s="53"/>
      <c r="H147" s="53"/>
      <c r="I147" s="52"/>
      <c r="J147" s="51"/>
      <c r="K147" s="52"/>
      <c r="L147" s="52"/>
      <c r="M147" s="42"/>
      <c r="N147" s="43"/>
      <c r="O147" s="44"/>
    </row>
    <row r="148" spans="1:15" customFormat="1" ht="15" customHeight="1" x14ac:dyDescent="0.3">
      <c r="A148" s="162"/>
      <c r="B148" s="51"/>
      <c r="C148" s="51"/>
      <c r="D148" s="51"/>
      <c r="E148" s="52"/>
      <c r="F148" s="52"/>
      <c r="G148" s="53"/>
      <c r="H148" s="53"/>
      <c r="I148" s="52"/>
      <c r="J148" s="51"/>
      <c r="K148" s="52"/>
      <c r="L148" s="52"/>
      <c r="M148" s="42"/>
      <c r="N148" s="43"/>
      <c r="O148" s="44"/>
    </row>
    <row r="149" spans="1:15" customFormat="1" ht="15" customHeight="1" x14ac:dyDescent="0.3">
      <c r="A149" s="162"/>
      <c r="B149" s="51"/>
      <c r="C149" s="51"/>
      <c r="D149" s="51"/>
      <c r="E149" s="52"/>
      <c r="F149" s="52"/>
      <c r="G149" s="53"/>
      <c r="H149" s="53"/>
      <c r="I149" s="52"/>
      <c r="J149" s="51"/>
      <c r="K149" s="52"/>
      <c r="L149" s="52"/>
      <c r="M149" s="42"/>
      <c r="N149" s="43"/>
      <c r="O149" s="44"/>
    </row>
    <row r="150" spans="1:15" customFormat="1" ht="15" customHeight="1" x14ac:dyDescent="0.3">
      <c r="A150" s="162"/>
      <c r="B150" s="51"/>
      <c r="C150" s="51"/>
      <c r="D150" s="51"/>
      <c r="E150" s="52"/>
      <c r="F150" s="52"/>
      <c r="G150" s="53"/>
      <c r="H150" s="53"/>
      <c r="I150" s="52"/>
      <c r="J150" s="51"/>
      <c r="K150" s="52"/>
      <c r="L150" s="52"/>
      <c r="M150" s="42"/>
      <c r="N150" s="43"/>
      <c r="O150" s="44"/>
    </row>
    <row r="151" spans="1:15" customFormat="1" ht="15" customHeight="1" x14ac:dyDescent="0.3">
      <c r="A151" s="162"/>
      <c r="B151" s="51"/>
      <c r="C151" s="51"/>
      <c r="D151" s="51"/>
      <c r="E151" s="52"/>
      <c r="F151" s="52"/>
      <c r="G151" s="53"/>
      <c r="H151" s="53"/>
      <c r="I151" s="52"/>
      <c r="J151" s="51"/>
      <c r="K151" s="52"/>
      <c r="L151" s="52"/>
      <c r="M151" s="42"/>
      <c r="N151" s="43"/>
      <c r="O151" s="44"/>
    </row>
    <row r="152" spans="1:15" customFormat="1" ht="15" customHeight="1" x14ac:dyDescent="0.3">
      <c r="A152" s="162"/>
      <c r="B152" s="51"/>
      <c r="C152" s="51"/>
      <c r="D152" s="51"/>
      <c r="E152" s="52"/>
      <c r="F152" s="52"/>
      <c r="G152" s="53"/>
      <c r="H152" s="53"/>
      <c r="I152" s="52"/>
      <c r="J152" s="51"/>
      <c r="K152" s="52"/>
      <c r="L152" s="52"/>
      <c r="M152" s="42"/>
      <c r="N152" s="43"/>
      <c r="O152" s="44"/>
    </row>
    <row r="153" spans="1:15" customFormat="1" ht="15" customHeight="1" x14ac:dyDescent="0.3">
      <c r="A153" s="162"/>
      <c r="B153" s="51"/>
      <c r="C153" s="51"/>
      <c r="D153" s="51"/>
      <c r="E153" s="52"/>
      <c r="F153" s="52"/>
      <c r="G153" s="53"/>
      <c r="H153" s="53"/>
      <c r="I153" s="52"/>
      <c r="J153" s="51"/>
      <c r="K153" s="52"/>
      <c r="L153" s="52"/>
      <c r="M153" s="42"/>
      <c r="N153" s="43"/>
      <c r="O153" s="44"/>
    </row>
    <row r="154" spans="1:15" customFormat="1" ht="15" customHeight="1" x14ac:dyDescent="0.3">
      <c r="A154" s="162"/>
      <c r="B154" s="51"/>
      <c r="C154" s="51"/>
      <c r="D154" s="51"/>
      <c r="E154" s="52"/>
      <c r="F154" s="52"/>
      <c r="G154" s="53"/>
      <c r="H154" s="53"/>
      <c r="I154" s="52"/>
      <c r="J154" s="51"/>
      <c r="K154" s="52"/>
      <c r="L154" s="52"/>
      <c r="M154" s="42"/>
      <c r="N154" s="43"/>
      <c r="O154" s="44"/>
    </row>
    <row r="155" spans="1:15" customFormat="1" ht="15" customHeight="1" x14ac:dyDescent="0.3">
      <c r="A155" s="162"/>
      <c r="B155" s="51"/>
      <c r="C155" s="51"/>
      <c r="D155" s="51"/>
      <c r="E155" s="52"/>
      <c r="F155" s="52"/>
      <c r="G155" s="53"/>
      <c r="H155" s="53"/>
      <c r="I155" s="52"/>
      <c r="J155" s="51"/>
      <c r="K155" s="52"/>
      <c r="L155" s="52"/>
      <c r="M155" s="42"/>
      <c r="N155" s="43"/>
      <c r="O155" s="44"/>
    </row>
    <row r="156" spans="1:15" customFormat="1" ht="15" customHeight="1" x14ac:dyDescent="0.3">
      <c r="A156" s="162"/>
      <c r="B156" s="51"/>
      <c r="C156" s="51"/>
      <c r="D156" s="51"/>
      <c r="E156" s="52"/>
      <c r="F156" s="52"/>
      <c r="G156" s="53"/>
      <c r="H156" s="53"/>
      <c r="I156" s="52"/>
      <c r="J156" s="51"/>
      <c r="K156" s="52"/>
      <c r="L156" s="52"/>
      <c r="M156" s="42"/>
      <c r="N156" s="43"/>
      <c r="O156" s="44"/>
    </row>
    <row r="157" spans="1:15" customFormat="1" ht="15" customHeight="1" x14ac:dyDescent="0.3">
      <c r="A157" s="162"/>
      <c r="B157" s="51"/>
      <c r="C157" s="51"/>
      <c r="D157" s="51"/>
      <c r="E157" s="52"/>
      <c r="F157" s="52"/>
      <c r="G157" s="53"/>
      <c r="H157" s="53"/>
      <c r="I157" s="52"/>
      <c r="J157" s="51"/>
      <c r="K157" s="52"/>
      <c r="L157" s="52"/>
      <c r="M157" s="42"/>
      <c r="N157" s="43"/>
      <c r="O157" s="44"/>
    </row>
    <row r="158" spans="1:15" customFormat="1" ht="15" customHeight="1" x14ac:dyDescent="0.3">
      <c r="A158" s="162"/>
      <c r="B158" s="51"/>
      <c r="C158" s="51"/>
      <c r="D158" s="51"/>
      <c r="E158" s="52"/>
      <c r="F158" s="52"/>
      <c r="G158" s="53"/>
      <c r="H158" s="53"/>
      <c r="I158" s="52"/>
      <c r="J158" s="51"/>
      <c r="K158" s="52"/>
      <c r="L158" s="52"/>
      <c r="M158" s="42"/>
      <c r="N158" s="43"/>
      <c r="O158" s="44"/>
    </row>
    <row r="159" spans="1:15" customFormat="1" ht="15" customHeight="1" x14ac:dyDescent="0.3">
      <c r="A159" s="162"/>
      <c r="B159" s="51"/>
      <c r="C159" s="51"/>
      <c r="D159" s="51"/>
      <c r="E159" s="52"/>
      <c r="F159" s="52"/>
      <c r="G159" s="53"/>
      <c r="H159" s="53"/>
      <c r="I159" s="52"/>
      <c r="J159" s="51"/>
      <c r="K159" s="52"/>
      <c r="L159" s="52"/>
      <c r="M159" s="42"/>
      <c r="N159" s="43"/>
      <c r="O159" s="44"/>
    </row>
    <row r="160" spans="1:15" customFormat="1" ht="15" customHeight="1" x14ac:dyDescent="0.3">
      <c r="A160" s="162"/>
      <c r="B160" s="51"/>
      <c r="C160" s="51"/>
      <c r="D160" s="51"/>
      <c r="E160" s="52"/>
      <c r="F160" s="52"/>
      <c r="G160" s="53"/>
      <c r="H160" s="53"/>
      <c r="I160" s="52"/>
      <c r="J160" s="51"/>
      <c r="K160" s="52"/>
      <c r="L160" s="52"/>
      <c r="M160" s="42"/>
      <c r="N160" s="43"/>
      <c r="O160" s="44"/>
    </row>
    <row r="161" spans="1:15" customFormat="1" ht="15" customHeight="1" x14ac:dyDescent="0.3">
      <c r="A161" s="162"/>
      <c r="B161" s="51"/>
      <c r="C161" s="51"/>
      <c r="D161" s="51"/>
      <c r="E161" s="52"/>
      <c r="F161" s="52"/>
      <c r="G161" s="53"/>
      <c r="H161" s="53"/>
      <c r="I161" s="52"/>
      <c r="J161" s="51"/>
      <c r="K161" s="52"/>
      <c r="L161" s="52"/>
      <c r="M161" s="42"/>
      <c r="N161" s="43"/>
      <c r="O161" s="44"/>
    </row>
    <row r="162" spans="1:15" customFormat="1" ht="15" customHeight="1" x14ac:dyDescent="0.3">
      <c r="A162" s="162"/>
      <c r="B162" s="51"/>
      <c r="C162" s="51"/>
      <c r="D162" s="51"/>
      <c r="E162" s="52"/>
      <c r="F162" s="52"/>
      <c r="G162" s="53"/>
      <c r="H162" s="53"/>
      <c r="I162" s="52"/>
      <c r="J162" s="51"/>
      <c r="K162" s="52"/>
      <c r="L162" s="52"/>
      <c r="M162" s="42"/>
      <c r="N162" s="43"/>
      <c r="O162" s="44"/>
    </row>
    <row r="163" spans="1:15" customFormat="1" ht="15" customHeight="1" x14ac:dyDescent="0.3">
      <c r="A163" s="162"/>
      <c r="B163" s="51"/>
      <c r="C163" s="51"/>
      <c r="D163" s="51"/>
      <c r="E163" s="52"/>
      <c r="F163" s="52"/>
      <c r="G163" s="53"/>
      <c r="H163" s="53"/>
      <c r="I163" s="52"/>
      <c r="J163" s="51"/>
      <c r="K163" s="52"/>
      <c r="L163" s="52"/>
      <c r="M163" s="42"/>
      <c r="N163" s="43"/>
      <c r="O163" s="44"/>
    </row>
    <row r="164" spans="1:15" customFormat="1" ht="15" customHeight="1" x14ac:dyDescent="0.3">
      <c r="A164" s="162"/>
      <c r="B164" s="51"/>
      <c r="C164" s="51"/>
      <c r="D164" s="51"/>
      <c r="E164" s="52"/>
      <c r="F164" s="52"/>
      <c r="G164" s="53"/>
      <c r="H164" s="53"/>
      <c r="I164" s="52"/>
      <c r="J164" s="51"/>
      <c r="K164" s="52"/>
      <c r="L164" s="52"/>
      <c r="M164" s="42"/>
      <c r="N164" s="43"/>
      <c r="O164" s="44"/>
    </row>
    <row r="165" spans="1:15" customFormat="1" ht="15" customHeight="1" x14ac:dyDescent="0.3">
      <c r="A165" s="162"/>
      <c r="B165" s="51"/>
      <c r="C165" s="51"/>
      <c r="D165" s="51"/>
      <c r="E165" s="52"/>
      <c r="F165" s="52"/>
      <c r="G165" s="53"/>
      <c r="H165" s="53"/>
      <c r="I165" s="52"/>
      <c r="J165" s="51"/>
      <c r="K165" s="52"/>
      <c r="L165" s="52"/>
      <c r="M165" s="42"/>
      <c r="N165" s="43"/>
      <c r="O165" s="44"/>
    </row>
    <row r="166" spans="1:15" customFormat="1" ht="15" customHeight="1" x14ac:dyDescent="0.3">
      <c r="A166" s="162"/>
      <c r="B166" s="51"/>
      <c r="C166" s="51"/>
      <c r="D166" s="51"/>
      <c r="E166" s="52"/>
      <c r="F166" s="52"/>
      <c r="G166" s="53"/>
      <c r="H166" s="53"/>
      <c r="I166" s="52"/>
      <c r="J166" s="51"/>
      <c r="K166" s="52"/>
      <c r="L166" s="52"/>
      <c r="M166" s="42"/>
      <c r="N166" s="43"/>
      <c r="O166" s="44"/>
    </row>
    <row r="167" spans="1:15" customFormat="1" ht="15" customHeight="1" x14ac:dyDescent="0.3">
      <c r="A167" s="162"/>
      <c r="B167" s="51"/>
      <c r="C167" s="51"/>
      <c r="D167" s="51"/>
      <c r="E167" s="52"/>
      <c r="F167" s="52"/>
      <c r="G167" s="53"/>
      <c r="H167" s="53"/>
      <c r="I167" s="52"/>
      <c r="J167" s="51"/>
      <c r="K167" s="52"/>
      <c r="L167" s="52"/>
      <c r="M167" s="42"/>
      <c r="N167" s="43"/>
      <c r="O167" s="44"/>
    </row>
    <row r="168" spans="1:15" customFormat="1" ht="15" customHeight="1" x14ac:dyDescent="0.3">
      <c r="A168" s="162"/>
      <c r="B168" s="51"/>
      <c r="C168" s="51"/>
      <c r="D168" s="51"/>
      <c r="E168" s="52"/>
      <c r="F168" s="52"/>
      <c r="G168" s="53"/>
      <c r="H168" s="53"/>
      <c r="I168" s="52"/>
      <c r="J168" s="51"/>
      <c r="K168" s="52"/>
      <c r="L168" s="52"/>
      <c r="M168" s="42"/>
      <c r="N168" s="43"/>
      <c r="O168" s="44"/>
    </row>
    <row r="169" spans="1:15" customFormat="1" ht="15" customHeight="1" x14ac:dyDescent="0.3">
      <c r="A169" s="162"/>
      <c r="B169" s="51"/>
      <c r="C169" s="51"/>
      <c r="D169" s="51"/>
      <c r="E169" s="52"/>
      <c r="F169" s="52"/>
      <c r="G169" s="53"/>
      <c r="H169" s="53"/>
      <c r="I169" s="52"/>
      <c r="J169" s="51"/>
      <c r="K169" s="52"/>
      <c r="L169" s="52"/>
      <c r="M169" s="42"/>
      <c r="N169" s="43"/>
      <c r="O169" s="44"/>
    </row>
    <row r="170" spans="1:15" customFormat="1" ht="15" customHeight="1" x14ac:dyDescent="0.3">
      <c r="A170" s="162"/>
      <c r="B170" s="51"/>
      <c r="C170" s="51"/>
      <c r="D170" s="51"/>
      <c r="E170" s="52"/>
      <c r="F170" s="52"/>
      <c r="G170" s="53"/>
      <c r="H170" s="53"/>
      <c r="I170" s="52"/>
      <c r="J170" s="51"/>
      <c r="K170" s="52"/>
      <c r="L170" s="52"/>
      <c r="M170" s="42"/>
      <c r="N170" s="43"/>
      <c r="O170" s="44"/>
    </row>
    <row r="171" spans="1:15" ht="15" customHeight="1" x14ac:dyDescent="0.3"/>
    <row r="172" spans="1:15" s="54" customFormat="1" ht="15" customHeight="1" x14ac:dyDescent="0.3">
      <c r="A172" s="162"/>
      <c r="B172" s="51"/>
      <c r="C172" s="51"/>
      <c r="D172" s="51"/>
      <c r="E172" s="52"/>
      <c r="F172" s="52"/>
      <c r="G172" s="53"/>
      <c r="H172" s="53"/>
      <c r="I172" s="52"/>
      <c r="J172" s="51"/>
      <c r="K172" s="52"/>
      <c r="L172" s="52"/>
      <c r="M172" s="42"/>
      <c r="N172" s="43"/>
      <c r="O172" s="44"/>
    </row>
    <row r="173" spans="1:15" s="54" customFormat="1" ht="15" customHeight="1" x14ac:dyDescent="0.3">
      <c r="A173" s="162"/>
      <c r="B173" s="51"/>
      <c r="C173" s="51"/>
      <c r="D173" s="51"/>
      <c r="E173" s="52"/>
      <c r="F173" s="52"/>
      <c r="G173" s="53"/>
      <c r="H173" s="53"/>
      <c r="I173" s="52"/>
      <c r="J173" s="51"/>
      <c r="K173" s="52"/>
      <c r="L173" s="52"/>
      <c r="M173" s="42"/>
      <c r="N173" s="43"/>
      <c r="O173" s="44"/>
    </row>
  </sheetData>
  <mergeCells count="3">
    <mergeCell ref="F26:G26"/>
    <mergeCell ref="F27:G27"/>
    <mergeCell ref="A1:L1"/>
  </mergeCells>
  <conditionalFormatting sqref="K2:L2 L8:L10 L15 L18:L19 K20:L1048576">
    <cfRule type="cellIs" dxfId="9" priority="62" operator="equal">
      <formula>"VF"</formula>
    </cfRule>
  </conditionalFormatting>
  <conditionalFormatting sqref="L3:L5">
    <cfRule type="cellIs" dxfId="8" priority="61" operator="equal">
      <formula>"VF to be sourced"</formula>
    </cfRule>
  </conditionalFormatting>
  <conditionalFormatting sqref="L3:L5">
    <cfRule type="cellIs" dxfId="7" priority="60" operator="equal">
      <formula>"VF"</formula>
    </cfRule>
  </conditionalFormatting>
  <conditionalFormatting sqref="L3">
    <cfRule type="cellIs" dxfId="6" priority="58" operator="equal">
      <formula>"VF to be sourced"</formula>
    </cfRule>
  </conditionalFormatting>
  <conditionalFormatting sqref="L3">
    <cfRule type="cellIs" dxfId="5" priority="57" operator="equal">
      <formula>"VF"</formula>
    </cfRule>
  </conditionalFormatting>
  <conditionalFormatting sqref="L11">
    <cfRule type="cellIs" dxfId="4" priority="53" operator="equal">
      <formula>"VF"</formula>
    </cfRule>
  </conditionalFormatting>
  <conditionalFormatting sqref="L14">
    <cfRule type="cellIs" dxfId="3" priority="38" operator="equal">
      <formula>"VF"</formula>
    </cfRule>
  </conditionalFormatting>
  <conditionalFormatting sqref="L17">
    <cfRule type="cellIs" dxfId="2" priority="26" operator="equal">
      <formula>"VF"</formula>
    </cfRule>
  </conditionalFormatting>
  <conditionalFormatting sqref="L16">
    <cfRule type="cellIs" dxfId="1" priority="3" operator="equal">
      <formula>"VF"</formula>
    </cfRule>
  </conditionalFormatting>
  <conditionalFormatting sqref="L6:L7">
    <cfRule type="cellIs" dxfId="0" priority="1" operator="equal">
      <formula>"VF"</formula>
    </cfRule>
  </conditionalFormatting>
  <printOptions horizontalCentered="1"/>
  <pageMargins left="0.7" right="0.7" top="0.75" bottom="0.75" header="0.3" footer="0.3"/>
  <pageSetup paperSize="9" scale="64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Course Allocation BCSE</vt:lpstr>
      <vt:lpstr>Course Allocation BSIET</vt:lpstr>
      <vt:lpstr>Permanent Faculty Load Details</vt:lpstr>
      <vt:lpstr>Visiting Faculty Load</vt:lpstr>
      <vt:lpstr>Allied Faculty</vt:lpstr>
      <vt:lpstr>'Permanent Faculty Load Details'!Print_Area</vt:lpstr>
      <vt:lpstr>'Permanent Faculty Load Details'!Print_Titles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Ubaidullah Qazi</dc:creator>
  <cp:lastModifiedBy>OneEyeOwl</cp:lastModifiedBy>
  <cp:lastPrinted>2021-09-23T04:54:56Z</cp:lastPrinted>
  <dcterms:created xsi:type="dcterms:W3CDTF">2017-07-20T05:55:54Z</dcterms:created>
  <dcterms:modified xsi:type="dcterms:W3CDTF">2022-04-21T01:24:47Z</dcterms:modified>
</cp:coreProperties>
</file>