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20\mis feb-2020\"/>
    </mc:Choice>
  </mc:AlternateContent>
  <bookViews>
    <workbookView xWindow="0" yWindow="0" windowWidth="20400" windowHeight="775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J36" i="1" l="1"/>
  <c r="I32" i="1"/>
  <c r="I6" i="1" l="1"/>
  <c r="I7" i="1"/>
  <c r="I8" i="1"/>
  <c r="I9" i="1"/>
  <c r="I10" i="1"/>
  <c r="I11" i="1"/>
  <c r="I12" i="1"/>
  <c r="L12" i="1" s="1"/>
  <c r="I13" i="1"/>
  <c r="I14" i="1"/>
  <c r="L14" i="1" s="1"/>
  <c r="I15" i="1"/>
  <c r="I16" i="1"/>
  <c r="L16" i="1" s="1"/>
  <c r="I17" i="1"/>
  <c r="I18" i="1"/>
  <c r="L18" i="1" s="1"/>
  <c r="I19" i="1"/>
  <c r="I20" i="1"/>
  <c r="L20" i="1" s="1"/>
  <c r="I21" i="1"/>
  <c r="I22" i="1"/>
  <c r="L22" i="1" s="1"/>
  <c r="I23" i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2" i="1"/>
  <c r="L23" i="1"/>
  <c r="L21" i="1"/>
  <c r="L19" i="1"/>
  <c r="L17" i="1"/>
  <c r="L15" i="1"/>
  <c r="L13" i="1"/>
  <c r="L2" i="1"/>
  <c r="L3" i="1" l="1"/>
  <c r="J3" i="1"/>
  <c r="K3" i="1" s="1"/>
  <c r="L4" i="1"/>
  <c r="J4" i="1"/>
  <c r="K4" i="1" s="1"/>
  <c r="L5" i="1"/>
  <c r="J5" i="1"/>
  <c r="K5" i="1" s="1"/>
  <c r="L6" i="1"/>
  <c r="J6" i="1"/>
  <c r="K6" i="1" s="1"/>
  <c r="L7" i="1"/>
  <c r="J7" i="1"/>
  <c r="K7" i="1" s="1"/>
  <c r="L8" i="1"/>
  <c r="J8" i="1"/>
  <c r="K8" i="1" s="1"/>
  <c r="L9" i="1"/>
  <c r="J9" i="1"/>
  <c r="K9" i="1" s="1"/>
  <c r="L10" i="1"/>
  <c r="J10" i="1"/>
  <c r="K10" i="1" s="1"/>
  <c r="L11" i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2" i="1"/>
  <c r="K2" i="1" l="1"/>
</calcChain>
</file>

<file path=xl/sharedStrings.xml><?xml version="1.0" encoding="utf-8"?>
<sst xmlns="http://schemas.openxmlformats.org/spreadsheetml/2006/main" count="190" uniqueCount="50">
  <si>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</si>
  <si>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</si>
  <si>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</si>
  <si>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</si>
  <si>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</si>
  <si>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</si>
  <si>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</si>
  <si>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</si>
  <si>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</si>
  <si>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</si>
  <si>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</si>
  <si>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</si>
  <si>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</si>
  <si>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</si>
  <si>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ateeq</t>
  </si>
  <si>
    <t>BM MOBILE SHOP</t>
  </si>
  <si>
    <t>Lahore 2</t>
  </si>
  <si>
    <t>rida</t>
  </si>
  <si>
    <t>nida</t>
  </si>
  <si>
    <t>hashir</t>
  </si>
  <si>
    <t>haya</t>
  </si>
  <si>
    <t>ishawl</t>
  </si>
  <si>
    <t>faizan</t>
  </si>
  <si>
    <t>hafsa</t>
  </si>
  <si>
    <t>merab</t>
  </si>
  <si>
    <t>abdul rahman</t>
  </si>
  <si>
    <t>liba</t>
  </si>
  <si>
    <t>abdul moeez</t>
  </si>
  <si>
    <t>anus</t>
  </si>
  <si>
    <t>irha</t>
  </si>
  <si>
    <t>zubair</t>
  </si>
  <si>
    <t>umair</t>
  </si>
  <si>
    <t>eshal</t>
  </si>
  <si>
    <t>abdullaha</t>
  </si>
  <si>
    <t>sufian</t>
  </si>
  <si>
    <t>maswa</t>
  </si>
  <si>
    <t>hadia</t>
  </si>
  <si>
    <t>comm</t>
  </si>
  <si>
    <t>fed</t>
  </si>
  <si>
    <t>net comm</t>
  </si>
  <si>
    <t>net amount</t>
  </si>
  <si>
    <t>16-02-2020</t>
  </si>
  <si>
    <t>14-02-2020</t>
  </si>
  <si>
    <t>ali zaib</t>
  </si>
  <si>
    <t xml:space="preserve">zoha </t>
  </si>
  <si>
    <t>minahil</t>
  </si>
  <si>
    <t>zakir</t>
  </si>
  <si>
    <t>azan</t>
  </si>
  <si>
    <t>mehak</t>
  </si>
  <si>
    <t>maha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</si>
</sst>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/>
    <xf numFmtId="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ETTLEMENT\FORMAT%20FILE\FORMAT%20COMMISSION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A18" workbookViewId="0">
      <selection activeCell="G31" sqref="G31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6.5703125" style="2" bestFit="1" customWidth="1"/>
    <col min="7" max="7" width="17.7109375" style="2" bestFit="1" customWidth="1"/>
    <col min="8" max="8" width="10.140625" style="5" bestFit="1" customWidth="1"/>
    <col min="9" max="11" width="9.140625" style="5"/>
    <col min="12" max="12" width="11.28515625" style="5" bestFit="1" customWidth="1"/>
    <col min="13" max="13" width="17.28515625" style="2" bestFit="1" customWidth="1"/>
    <col min="14" max="14" width="16.4257812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37</v>
      </c>
      <c r="J1" s="4" t="s">
        <v>38</v>
      </c>
      <c r="K1" s="4" t="s">
        <v>39</v>
      </c>
      <c r="L1" s="4" t="s">
        <v>40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2229980265</v>
      </c>
      <c r="B2" s="3" t="s">
        <v>12</v>
      </c>
      <c r="C2" s="3" t="s">
        <v>13</v>
      </c>
      <c r="D2" s="8" t="s">
        <v>41</v>
      </c>
      <c r="E2" s="9">
        <v>178391</v>
      </c>
      <c r="F2" s="3">
        <v>3304516939</v>
      </c>
      <c r="G2" s="3" t="s">
        <v>14</v>
      </c>
      <c r="H2" s="7">
        <v>890</v>
      </c>
      <c r="I2" s="6">
        <f>VLOOKUP(H2,[1]Sheet1!$A$1:$B$9501,2,0)</f>
        <v>15</v>
      </c>
      <c r="J2" s="6">
        <f>I2/(100+P2)*P2</f>
        <v>2.0689655172413794</v>
      </c>
      <c r="K2" s="6">
        <f>I2-J2</f>
        <v>12.931034482758621</v>
      </c>
      <c r="L2" s="6">
        <f>H2-I2</f>
        <v>875</v>
      </c>
      <c r="M2" s="3">
        <v>281797</v>
      </c>
      <c r="N2" s="3" t="s">
        <v>15</v>
      </c>
      <c r="O2" s="3" t="s">
        <v>16</v>
      </c>
      <c r="P2" s="3">
        <v>16</v>
      </c>
    </row>
    <row r="3" spans="1:16" x14ac:dyDescent="0.25">
      <c r="A3" s="3">
        <v>2229980038</v>
      </c>
      <c r="B3" s="3" t="s">
        <v>12</v>
      </c>
      <c r="C3" s="3" t="s">
        <v>13</v>
      </c>
      <c r="D3" s="8" t="s">
        <v>41</v>
      </c>
      <c r="E3" s="3">
        <v>1010485</v>
      </c>
      <c r="F3" s="3">
        <v>3304516939</v>
      </c>
      <c r="G3" s="3" t="s">
        <v>17</v>
      </c>
      <c r="H3" s="7">
        <v>11300</v>
      </c>
      <c r="I3" s="6">
        <v>70</v>
      </c>
      <c r="J3" s="6">
        <f t="shared" ref="J3:J30" si="0">I3/(100+P3)*P3</f>
        <v>9.6551724137931032</v>
      </c>
      <c r="K3" s="6">
        <f t="shared" ref="K3:K30" si="1">I3-J3</f>
        <v>60.344827586206897</v>
      </c>
      <c r="L3" s="6">
        <f t="shared" ref="L3:L30" si="2">H3-I3</f>
        <v>11230</v>
      </c>
      <c r="M3" s="3">
        <v>281797</v>
      </c>
      <c r="N3" s="3" t="s">
        <v>15</v>
      </c>
      <c r="O3" s="3" t="s">
        <v>16</v>
      </c>
      <c r="P3" s="3">
        <v>16</v>
      </c>
    </row>
    <row r="4" spans="1:16" x14ac:dyDescent="0.25">
      <c r="A4" s="3">
        <v>2229979941</v>
      </c>
      <c r="B4" s="3" t="s">
        <v>12</v>
      </c>
      <c r="C4" s="3" t="s">
        <v>13</v>
      </c>
      <c r="D4" s="8" t="s">
        <v>41</v>
      </c>
      <c r="E4" s="3">
        <v>1010436</v>
      </c>
      <c r="F4" s="3">
        <v>3304516939</v>
      </c>
      <c r="G4" s="3" t="s">
        <v>18</v>
      </c>
      <c r="H4" s="7">
        <v>11195</v>
      </c>
      <c r="I4" s="6">
        <v>70</v>
      </c>
      <c r="J4" s="6">
        <f t="shared" si="0"/>
        <v>9.6551724137931032</v>
      </c>
      <c r="K4" s="6">
        <f t="shared" si="1"/>
        <v>60.344827586206897</v>
      </c>
      <c r="L4" s="6">
        <f t="shared" si="2"/>
        <v>11125</v>
      </c>
      <c r="M4" s="3">
        <v>281797</v>
      </c>
      <c r="N4" s="3" t="s">
        <v>15</v>
      </c>
      <c r="O4" s="3" t="s">
        <v>16</v>
      </c>
      <c r="P4" s="3">
        <v>16</v>
      </c>
    </row>
    <row r="5" spans="1:16" x14ac:dyDescent="0.25">
      <c r="A5" s="3">
        <v>2229979778</v>
      </c>
      <c r="B5" s="3" t="s">
        <v>12</v>
      </c>
      <c r="C5" s="3" t="s">
        <v>13</v>
      </c>
      <c r="D5" s="8" t="s">
        <v>41</v>
      </c>
      <c r="E5" s="3">
        <v>1010365</v>
      </c>
      <c r="F5" s="3">
        <v>3304516939</v>
      </c>
      <c r="G5" s="3" t="s">
        <v>19</v>
      </c>
      <c r="H5" s="7">
        <v>10490</v>
      </c>
      <c r="I5" s="6">
        <v>70</v>
      </c>
      <c r="J5" s="6">
        <f t="shared" si="0"/>
        <v>9.6551724137931032</v>
      </c>
      <c r="K5" s="6">
        <f t="shared" si="1"/>
        <v>60.344827586206897</v>
      </c>
      <c r="L5" s="6">
        <f t="shared" si="2"/>
        <v>10420</v>
      </c>
      <c r="M5" s="3">
        <v>281797</v>
      </c>
      <c r="N5" s="3" t="s">
        <v>15</v>
      </c>
      <c r="O5" s="3" t="s">
        <v>16</v>
      </c>
      <c r="P5" s="3">
        <v>16</v>
      </c>
    </row>
    <row r="6" spans="1:16" x14ac:dyDescent="0.25">
      <c r="A6" s="3">
        <v>2229979529</v>
      </c>
      <c r="B6" s="3" t="s">
        <v>12</v>
      </c>
      <c r="C6" s="3" t="s">
        <v>13</v>
      </c>
      <c r="D6" s="8" t="s">
        <v>41</v>
      </c>
      <c r="E6" s="3">
        <v>1010336</v>
      </c>
      <c r="F6" s="3">
        <v>3304516939</v>
      </c>
      <c r="G6" s="3" t="s">
        <v>20</v>
      </c>
      <c r="H6" s="7">
        <v>9290</v>
      </c>
      <c r="I6" s="6">
        <f>VLOOKUP(H6,[1]Sheet1!$A$1:$B$9501,2,0)</f>
        <v>65</v>
      </c>
      <c r="J6" s="6">
        <f t="shared" si="0"/>
        <v>8.9655172413793096</v>
      </c>
      <c r="K6" s="6">
        <f t="shared" si="1"/>
        <v>56.03448275862069</v>
      </c>
      <c r="L6" s="6">
        <f t="shared" si="2"/>
        <v>9225</v>
      </c>
      <c r="M6" s="3">
        <v>281797</v>
      </c>
      <c r="N6" s="3" t="s">
        <v>15</v>
      </c>
      <c r="O6" s="3" t="s">
        <v>16</v>
      </c>
      <c r="P6" s="3">
        <v>16</v>
      </c>
    </row>
    <row r="7" spans="1:16" x14ac:dyDescent="0.25">
      <c r="A7" s="3">
        <v>2229979148</v>
      </c>
      <c r="B7" s="3" t="s">
        <v>12</v>
      </c>
      <c r="C7" s="3" t="s">
        <v>13</v>
      </c>
      <c r="D7" s="8" t="s">
        <v>41</v>
      </c>
      <c r="E7" s="3">
        <v>1010324</v>
      </c>
      <c r="F7" s="3">
        <v>3304516939</v>
      </c>
      <c r="G7" s="3" t="s">
        <v>21</v>
      </c>
      <c r="H7" s="7">
        <v>4890</v>
      </c>
      <c r="I7" s="6">
        <f>VLOOKUP(H7,[1]Sheet1!$A$1:$B$9501,2,0)</f>
        <v>30</v>
      </c>
      <c r="J7" s="6">
        <f t="shared" si="0"/>
        <v>4.1379310344827589</v>
      </c>
      <c r="K7" s="6">
        <f t="shared" si="1"/>
        <v>25.862068965517242</v>
      </c>
      <c r="L7" s="6">
        <f t="shared" si="2"/>
        <v>4860</v>
      </c>
      <c r="M7" s="3">
        <v>281797</v>
      </c>
      <c r="N7" s="3" t="s">
        <v>15</v>
      </c>
      <c r="O7" s="3" t="s">
        <v>16</v>
      </c>
      <c r="P7" s="3">
        <v>16</v>
      </c>
    </row>
    <row r="8" spans="1:16" x14ac:dyDescent="0.25">
      <c r="A8" s="3">
        <v>2229978806</v>
      </c>
      <c r="B8" s="3" t="s">
        <v>12</v>
      </c>
      <c r="C8" s="3" t="s">
        <v>13</v>
      </c>
      <c r="D8" s="8" t="s">
        <v>41</v>
      </c>
      <c r="E8" s="3">
        <v>1010297</v>
      </c>
      <c r="F8" s="3">
        <v>3304516939</v>
      </c>
      <c r="G8" s="3" t="s">
        <v>22</v>
      </c>
      <c r="H8" s="7">
        <v>3890</v>
      </c>
      <c r="I8" s="6">
        <f>VLOOKUP(H8,[1]Sheet1!$A$1:$B$9501,2,0)</f>
        <v>20</v>
      </c>
      <c r="J8" s="6">
        <f t="shared" si="0"/>
        <v>2.7586206896551726</v>
      </c>
      <c r="K8" s="6">
        <f t="shared" si="1"/>
        <v>17.241379310344826</v>
      </c>
      <c r="L8" s="6">
        <f t="shared" si="2"/>
        <v>3870</v>
      </c>
      <c r="M8" s="3">
        <v>281797</v>
      </c>
      <c r="N8" s="3" t="s">
        <v>15</v>
      </c>
      <c r="O8" s="3" t="s">
        <v>16</v>
      </c>
      <c r="P8" s="3">
        <v>16</v>
      </c>
    </row>
    <row r="9" spans="1:16" x14ac:dyDescent="0.25">
      <c r="A9" s="3">
        <v>2229978654</v>
      </c>
      <c r="B9" s="3" t="s">
        <v>12</v>
      </c>
      <c r="C9" s="3" t="s">
        <v>13</v>
      </c>
      <c r="D9" s="8" t="s">
        <v>41</v>
      </c>
      <c r="E9" s="3">
        <v>1010395</v>
      </c>
      <c r="F9" s="3">
        <v>3304516939</v>
      </c>
      <c r="G9" s="3" t="s">
        <v>23</v>
      </c>
      <c r="H9" s="7">
        <v>4340</v>
      </c>
      <c r="I9" s="6">
        <f>VLOOKUP(H9,[1]Sheet1!$A$1:$B$9501,2,0)</f>
        <v>30</v>
      </c>
      <c r="J9" s="6">
        <f t="shared" si="0"/>
        <v>4.1379310344827589</v>
      </c>
      <c r="K9" s="6">
        <f t="shared" si="1"/>
        <v>25.862068965517242</v>
      </c>
      <c r="L9" s="6">
        <f t="shared" si="2"/>
        <v>4310</v>
      </c>
      <c r="M9" s="3">
        <v>281797</v>
      </c>
      <c r="N9" s="3" t="s">
        <v>15</v>
      </c>
      <c r="O9" s="3" t="s">
        <v>16</v>
      </c>
      <c r="P9" s="3">
        <v>16</v>
      </c>
    </row>
    <row r="10" spans="1:16" x14ac:dyDescent="0.25">
      <c r="A10" s="3">
        <v>2229978156</v>
      </c>
      <c r="B10" s="3" t="s">
        <v>12</v>
      </c>
      <c r="C10" s="3" t="s">
        <v>13</v>
      </c>
      <c r="D10" s="8" t="s">
        <v>41</v>
      </c>
      <c r="E10" s="3">
        <v>1010505</v>
      </c>
      <c r="F10" s="3">
        <v>3304516939</v>
      </c>
      <c r="G10" s="3" t="s">
        <v>24</v>
      </c>
      <c r="H10" s="7">
        <v>4960</v>
      </c>
      <c r="I10" s="6">
        <f>VLOOKUP(H10,[1]Sheet1!$A$1:$B$9501,2,0)</f>
        <v>30</v>
      </c>
      <c r="J10" s="6">
        <f t="shared" si="0"/>
        <v>4.1379310344827589</v>
      </c>
      <c r="K10" s="6">
        <f t="shared" si="1"/>
        <v>25.862068965517242</v>
      </c>
      <c r="L10" s="6">
        <f t="shared" si="2"/>
        <v>4930</v>
      </c>
      <c r="M10" s="3">
        <v>281797</v>
      </c>
      <c r="N10" s="3" t="s">
        <v>15</v>
      </c>
      <c r="O10" s="3" t="s">
        <v>16</v>
      </c>
      <c r="P10" s="3">
        <v>16</v>
      </c>
    </row>
    <row r="11" spans="1:16" x14ac:dyDescent="0.25">
      <c r="A11" s="3">
        <v>2229977535</v>
      </c>
      <c r="B11" s="3" t="s">
        <v>12</v>
      </c>
      <c r="C11" s="3" t="s">
        <v>13</v>
      </c>
      <c r="D11" s="8" t="s">
        <v>41</v>
      </c>
      <c r="E11" s="3">
        <v>1010523</v>
      </c>
      <c r="F11" s="3">
        <v>3304516939</v>
      </c>
      <c r="G11" s="3" t="s">
        <v>25</v>
      </c>
      <c r="H11" s="7">
        <v>4390</v>
      </c>
      <c r="I11" s="6">
        <f>VLOOKUP(H11,[1]Sheet1!$A$1:$B$9501,2,0)</f>
        <v>30</v>
      </c>
      <c r="J11" s="6">
        <f t="shared" si="0"/>
        <v>4.1379310344827589</v>
      </c>
      <c r="K11" s="6">
        <f t="shared" si="1"/>
        <v>25.862068965517242</v>
      </c>
      <c r="L11" s="6">
        <f t="shared" si="2"/>
        <v>4360</v>
      </c>
      <c r="M11" s="3">
        <v>281797</v>
      </c>
      <c r="N11" s="3" t="s">
        <v>15</v>
      </c>
      <c r="O11" s="3" t="s">
        <v>16</v>
      </c>
      <c r="P11" s="3">
        <v>16</v>
      </c>
    </row>
    <row r="12" spans="1:16" x14ac:dyDescent="0.25">
      <c r="A12" s="3">
        <v>2229977328</v>
      </c>
      <c r="B12" s="3" t="s">
        <v>12</v>
      </c>
      <c r="C12" s="3" t="s">
        <v>13</v>
      </c>
      <c r="D12" s="8" t="s">
        <v>41</v>
      </c>
      <c r="E12" s="3">
        <v>1010548</v>
      </c>
      <c r="F12" s="3">
        <v>3304516939</v>
      </c>
      <c r="G12" s="3" t="s">
        <v>26</v>
      </c>
      <c r="H12" s="7">
        <v>3725</v>
      </c>
      <c r="I12" s="6">
        <f>VLOOKUP(H12,[1]Sheet1!$A$1:$B$9501,2,0)</f>
        <v>20</v>
      </c>
      <c r="J12" s="6">
        <f t="shared" si="0"/>
        <v>2.7586206896551726</v>
      </c>
      <c r="K12" s="6">
        <f t="shared" si="1"/>
        <v>17.241379310344826</v>
      </c>
      <c r="L12" s="6">
        <f t="shared" si="2"/>
        <v>3705</v>
      </c>
      <c r="M12" s="3">
        <v>281797</v>
      </c>
      <c r="N12" s="3" t="s">
        <v>15</v>
      </c>
      <c r="O12" s="3" t="s">
        <v>16</v>
      </c>
      <c r="P12" s="3">
        <v>16</v>
      </c>
    </row>
    <row r="13" spans="1:16" x14ac:dyDescent="0.25">
      <c r="A13" s="3">
        <v>2229977106</v>
      </c>
      <c r="B13" s="3" t="s">
        <v>12</v>
      </c>
      <c r="C13" s="3" t="s">
        <v>13</v>
      </c>
      <c r="D13" s="8" t="s">
        <v>41</v>
      </c>
      <c r="E13" s="3">
        <v>1010440</v>
      </c>
      <c r="F13" s="3">
        <v>3304516939</v>
      </c>
      <c r="G13" s="3" t="s">
        <v>27</v>
      </c>
      <c r="H13" s="7">
        <v>5660</v>
      </c>
      <c r="I13" s="6">
        <f>VLOOKUP(H13,[1]Sheet1!$A$1:$B$9501,2,0)</f>
        <v>30</v>
      </c>
      <c r="J13" s="6">
        <f t="shared" si="0"/>
        <v>4.1379310344827589</v>
      </c>
      <c r="K13" s="6">
        <f t="shared" si="1"/>
        <v>25.862068965517242</v>
      </c>
      <c r="L13" s="6">
        <f t="shared" si="2"/>
        <v>5630</v>
      </c>
      <c r="M13" s="3">
        <v>281797</v>
      </c>
      <c r="N13" s="3" t="s">
        <v>15</v>
      </c>
      <c r="O13" s="3" t="s">
        <v>16</v>
      </c>
      <c r="P13" s="3">
        <v>16</v>
      </c>
    </row>
    <row r="14" spans="1:16" x14ac:dyDescent="0.25">
      <c r="A14" s="3">
        <v>2229976804</v>
      </c>
      <c r="B14" s="3" t="s">
        <v>12</v>
      </c>
      <c r="C14" s="3" t="s">
        <v>13</v>
      </c>
      <c r="D14" s="8" t="s">
        <v>41</v>
      </c>
      <c r="E14" s="3">
        <v>1010482</v>
      </c>
      <c r="F14" s="3">
        <v>3304516939</v>
      </c>
      <c r="G14" s="3" t="s">
        <v>28</v>
      </c>
      <c r="H14" s="7">
        <v>5440</v>
      </c>
      <c r="I14" s="6">
        <f>VLOOKUP(H14,[1]Sheet1!$A$1:$B$9501,2,0)</f>
        <v>30</v>
      </c>
      <c r="J14" s="6">
        <f t="shared" si="0"/>
        <v>4.1379310344827589</v>
      </c>
      <c r="K14" s="6">
        <f t="shared" si="1"/>
        <v>25.862068965517242</v>
      </c>
      <c r="L14" s="6">
        <f t="shared" si="2"/>
        <v>5410</v>
      </c>
      <c r="M14" s="3">
        <v>281797</v>
      </c>
      <c r="N14" s="3" t="s">
        <v>15</v>
      </c>
      <c r="O14" s="3" t="s">
        <v>16</v>
      </c>
      <c r="P14" s="3">
        <v>16</v>
      </c>
    </row>
    <row r="15" spans="1:16" x14ac:dyDescent="0.25">
      <c r="A15" s="3">
        <v>2229976521</v>
      </c>
      <c r="B15" s="3" t="s">
        <v>12</v>
      </c>
      <c r="C15" s="3" t="s">
        <v>13</v>
      </c>
      <c r="D15" s="8" t="s">
        <v>41</v>
      </c>
      <c r="E15" s="3">
        <v>1010356</v>
      </c>
      <c r="F15" s="3">
        <v>3304516939</v>
      </c>
      <c r="G15" s="3" t="s">
        <v>29</v>
      </c>
      <c r="H15" s="7">
        <v>4390</v>
      </c>
      <c r="I15" s="6">
        <f>VLOOKUP(H15,[1]Sheet1!$A$1:$B$9501,2,0)</f>
        <v>30</v>
      </c>
      <c r="J15" s="6">
        <f t="shared" si="0"/>
        <v>4.1379310344827589</v>
      </c>
      <c r="K15" s="6">
        <f t="shared" si="1"/>
        <v>25.862068965517242</v>
      </c>
      <c r="L15" s="6">
        <f t="shared" si="2"/>
        <v>4360</v>
      </c>
      <c r="M15" s="3">
        <v>281797</v>
      </c>
      <c r="N15" s="3" t="s">
        <v>15</v>
      </c>
      <c r="O15" s="3" t="s">
        <v>16</v>
      </c>
      <c r="P15" s="3">
        <v>16</v>
      </c>
    </row>
    <row r="16" spans="1:16" x14ac:dyDescent="0.25">
      <c r="A16" s="3">
        <v>2229976230</v>
      </c>
      <c r="B16" s="3" t="s">
        <v>12</v>
      </c>
      <c r="C16" s="3" t="s">
        <v>13</v>
      </c>
      <c r="D16" s="8" t="s">
        <v>41</v>
      </c>
      <c r="E16" s="3">
        <v>1010537</v>
      </c>
      <c r="F16" s="3">
        <v>3304516939</v>
      </c>
      <c r="G16" s="3" t="s">
        <v>30</v>
      </c>
      <c r="H16" s="7">
        <v>4200</v>
      </c>
      <c r="I16" s="6">
        <f>VLOOKUP(H16,[1]Sheet1!$A$1:$B$9501,2,0)</f>
        <v>30</v>
      </c>
      <c r="J16" s="6">
        <f t="shared" si="0"/>
        <v>4.1379310344827589</v>
      </c>
      <c r="K16" s="6">
        <f t="shared" si="1"/>
        <v>25.862068965517242</v>
      </c>
      <c r="L16" s="6">
        <f t="shared" si="2"/>
        <v>4170</v>
      </c>
      <c r="M16" s="3">
        <v>281797</v>
      </c>
      <c r="N16" s="3" t="s">
        <v>15</v>
      </c>
      <c r="O16" s="3" t="s">
        <v>16</v>
      </c>
      <c r="P16" s="3">
        <v>16</v>
      </c>
    </row>
    <row r="17" spans="1:16" x14ac:dyDescent="0.25">
      <c r="A17" s="3">
        <v>2229975984</v>
      </c>
      <c r="B17" s="3" t="s">
        <v>12</v>
      </c>
      <c r="C17" s="3" t="s">
        <v>13</v>
      </c>
      <c r="D17" s="8" t="s">
        <v>41</v>
      </c>
      <c r="E17" s="3">
        <v>1010533</v>
      </c>
      <c r="F17" s="3">
        <v>3304516939</v>
      </c>
      <c r="G17" s="3" t="s">
        <v>31</v>
      </c>
      <c r="H17" s="7">
        <v>3875</v>
      </c>
      <c r="I17" s="6">
        <f>VLOOKUP(H17,[1]Sheet1!$A$1:$B$9501,2,0)</f>
        <v>20</v>
      </c>
      <c r="J17" s="6">
        <f t="shared" si="0"/>
        <v>2.7586206896551726</v>
      </c>
      <c r="K17" s="6">
        <f t="shared" si="1"/>
        <v>17.241379310344826</v>
      </c>
      <c r="L17" s="6">
        <f t="shared" si="2"/>
        <v>3855</v>
      </c>
      <c r="M17" s="3">
        <v>281797</v>
      </c>
      <c r="N17" s="3" t="s">
        <v>15</v>
      </c>
      <c r="O17" s="3" t="s">
        <v>16</v>
      </c>
      <c r="P17" s="3">
        <v>16</v>
      </c>
    </row>
    <row r="18" spans="1:16" x14ac:dyDescent="0.25">
      <c r="A18" s="3">
        <v>2229975800</v>
      </c>
      <c r="B18" s="3" t="s">
        <v>12</v>
      </c>
      <c r="C18" s="3" t="s">
        <v>13</v>
      </c>
      <c r="D18" s="8" t="s">
        <v>41</v>
      </c>
      <c r="E18" s="3">
        <v>1010321</v>
      </c>
      <c r="F18" s="3">
        <v>3304516939</v>
      </c>
      <c r="G18" s="3" t="s">
        <v>32</v>
      </c>
      <c r="H18" s="7">
        <v>4740</v>
      </c>
      <c r="I18" s="6">
        <f>VLOOKUP(H18,[1]Sheet1!$A$1:$B$9501,2,0)</f>
        <v>30</v>
      </c>
      <c r="J18" s="6">
        <f t="shared" si="0"/>
        <v>4.1379310344827589</v>
      </c>
      <c r="K18" s="6">
        <f t="shared" si="1"/>
        <v>25.862068965517242</v>
      </c>
      <c r="L18" s="6">
        <f t="shared" si="2"/>
        <v>4710</v>
      </c>
      <c r="M18" s="3">
        <v>281797</v>
      </c>
      <c r="N18" s="3" t="s">
        <v>15</v>
      </c>
      <c r="O18" s="3" t="s">
        <v>16</v>
      </c>
      <c r="P18" s="3">
        <v>16</v>
      </c>
    </row>
    <row r="19" spans="1:16" x14ac:dyDescent="0.25">
      <c r="A19" s="3">
        <v>2229975017</v>
      </c>
      <c r="B19" s="3" t="s">
        <v>12</v>
      </c>
      <c r="C19" s="3" t="s">
        <v>13</v>
      </c>
      <c r="D19" s="8" t="s">
        <v>41</v>
      </c>
      <c r="E19" s="3">
        <v>1010455</v>
      </c>
      <c r="F19" s="3">
        <v>3304516939</v>
      </c>
      <c r="G19" s="3" t="s">
        <v>33</v>
      </c>
      <c r="H19" s="7">
        <v>5500</v>
      </c>
      <c r="I19" s="6">
        <f>VLOOKUP(H19,[1]Sheet1!$A$1:$B$9501,2,0)</f>
        <v>30</v>
      </c>
      <c r="J19" s="6">
        <f t="shared" si="0"/>
        <v>4.1379310344827589</v>
      </c>
      <c r="K19" s="6">
        <f t="shared" si="1"/>
        <v>25.862068965517242</v>
      </c>
      <c r="L19" s="6">
        <f t="shared" si="2"/>
        <v>5470</v>
      </c>
      <c r="M19" s="3">
        <v>281797</v>
      </c>
      <c r="N19" s="3" t="s">
        <v>15</v>
      </c>
      <c r="O19" s="3" t="s">
        <v>16</v>
      </c>
      <c r="P19" s="3">
        <v>16</v>
      </c>
    </row>
    <row r="20" spans="1:16" x14ac:dyDescent="0.25">
      <c r="A20" s="3">
        <v>2229974877</v>
      </c>
      <c r="B20" s="3" t="s">
        <v>12</v>
      </c>
      <c r="C20" s="3" t="s">
        <v>13</v>
      </c>
      <c r="D20" s="8" t="s">
        <v>41</v>
      </c>
      <c r="E20" s="3">
        <v>1010431</v>
      </c>
      <c r="F20" s="3">
        <v>3304516939</v>
      </c>
      <c r="G20" s="3" t="s">
        <v>33</v>
      </c>
      <c r="H20" s="7">
        <v>4390</v>
      </c>
      <c r="I20" s="6">
        <f>VLOOKUP(H20,[1]Sheet1!$A$1:$B$9501,2,0)</f>
        <v>30</v>
      </c>
      <c r="J20" s="6">
        <f t="shared" si="0"/>
        <v>4.1379310344827589</v>
      </c>
      <c r="K20" s="6">
        <f t="shared" si="1"/>
        <v>25.862068965517242</v>
      </c>
      <c r="L20" s="6">
        <f t="shared" si="2"/>
        <v>4360</v>
      </c>
      <c r="M20" s="3">
        <v>281797</v>
      </c>
      <c r="N20" s="3" t="s">
        <v>15</v>
      </c>
      <c r="O20" s="3" t="s">
        <v>16</v>
      </c>
      <c r="P20" s="3">
        <v>16</v>
      </c>
    </row>
    <row r="21" spans="1:16" x14ac:dyDescent="0.25">
      <c r="A21" s="3">
        <v>2229974734</v>
      </c>
      <c r="B21" s="3" t="s">
        <v>12</v>
      </c>
      <c r="C21" s="3" t="s">
        <v>13</v>
      </c>
      <c r="D21" s="8" t="s">
        <v>41</v>
      </c>
      <c r="E21" s="3">
        <v>1010500</v>
      </c>
      <c r="F21" s="3">
        <v>3304516939</v>
      </c>
      <c r="G21" s="3" t="s">
        <v>34</v>
      </c>
      <c r="H21" s="7">
        <v>4890</v>
      </c>
      <c r="I21" s="6">
        <f>VLOOKUP(H21,[1]Sheet1!$A$1:$B$9501,2,0)</f>
        <v>30</v>
      </c>
      <c r="J21" s="6">
        <f t="shared" si="0"/>
        <v>4.1379310344827589</v>
      </c>
      <c r="K21" s="6">
        <f t="shared" si="1"/>
        <v>25.862068965517242</v>
      </c>
      <c r="L21" s="6">
        <f t="shared" si="2"/>
        <v>4860</v>
      </c>
      <c r="M21" s="3">
        <v>281797</v>
      </c>
      <c r="N21" s="3" t="s">
        <v>15</v>
      </c>
      <c r="O21" s="3" t="s">
        <v>16</v>
      </c>
      <c r="P21" s="3">
        <v>16</v>
      </c>
    </row>
    <row r="22" spans="1:16" x14ac:dyDescent="0.25">
      <c r="A22" s="3">
        <v>2229974435</v>
      </c>
      <c r="B22" s="3" t="s">
        <v>12</v>
      </c>
      <c r="C22" s="3" t="s">
        <v>13</v>
      </c>
      <c r="D22" s="8" t="s">
        <v>41</v>
      </c>
      <c r="E22" s="3">
        <v>1010475</v>
      </c>
      <c r="F22" s="3">
        <v>3304516939</v>
      </c>
      <c r="G22" s="3" t="s">
        <v>35</v>
      </c>
      <c r="H22" s="7">
        <v>4690</v>
      </c>
      <c r="I22" s="6">
        <f>VLOOKUP(H22,[1]Sheet1!$A$1:$B$9501,2,0)</f>
        <v>30</v>
      </c>
      <c r="J22" s="6">
        <f t="shared" si="0"/>
        <v>4.1379310344827589</v>
      </c>
      <c r="K22" s="6">
        <f t="shared" si="1"/>
        <v>25.862068965517242</v>
      </c>
      <c r="L22" s="6">
        <f t="shared" si="2"/>
        <v>4660</v>
      </c>
      <c r="M22" s="3">
        <v>281797</v>
      </c>
      <c r="N22" s="3" t="s">
        <v>15</v>
      </c>
      <c r="O22" s="3" t="s">
        <v>16</v>
      </c>
      <c r="P22" s="3">
        <v>16</v>
      </c>
    </row>
    <row r="23" spans="1:16" x14ac:dyDescent="0.25">
      <c r="A23" s="3">
        <v>2229974212</v>
      </c>
      <c r="B23" s="3" t="s">
        <v>12</v>
      </c>
      <c r="C23" s="3" t="s">
        <v>13</v>
      </c>
      <c r="D23" s="8" t="s">
        <v>41</v>
      </c>
      <c r="E23" s="3">
        <v>1010530</v>
      </c>
      <c r="F23" s="3">
        <v>3304516939</v>
      </c>
      <c r="G23" s="3" t="s">
        <v>36</v>
      </c>
      <c r="H23" s="7">
        <v>4500</v>
      </c>
      <c r="I23" s="6">
        <f>VLOOKUP(H23,[1]Sheet1!$A$1:$B$9501,2,0)</f>
        <v>30</v>
      </c>
      <c r="J23" s="6">
        <f t="shared" si="0"/>
        <v>4.1379310344827589</v>
      </c>
      <c r="K23" s="6">
        <f t="shared" si="1"/>
        <v>25.862068965517242</v>
      </c>
      <c r="L23" s="6">
        <f t="shared" si="2"/>
        <v>4470</v>
      </c>
      <c r="M23" s="3">
        <v>281797</v>
      </c>
      <c r="N23" s="3" t="s">
        <v>15</v>
      </c>
      <c r="O23" s="3" t="s">
        <v>16</v>
      </c>
      <c r="P23" s="3">
        <v>16</v>
      </c>
    </row>
    <row r="24" spans="1:16" x14ac:dyDescent="0.25">
      <c r="A24" s="3">
        <v>2229973999</v>
      </c>
      <c r="B24" s="3" t="s">
        <v>12</v>
      </c>
      <c r="C24" s="3" t="s">
        <v>13</v>
      </c>
      <c r="D24" s="8" t="s">
        <v>41</v>
      </c>
      <c r="E24" s="9">
        <v>1010545</v>
      </c>
      <c r="F24" s="3">
        <v>3304516939</v>
      </c>
      <c r="G24" s="3" t="s">
        <v>43</v>
      </c>
      <c r="H24" s="7">
        <v>5200</v>
      </c>
      <c r="I24" s="6">
        <f>VLOOKUP(H24,[1]Sheet1!$A$1:$B$9501,2,0)</f>
        <v>30</v>
      </c>
      <c r="J24" s="6">
        <f t="shared" si="0"/>
        <v>4.1379310344827589</v>
      </c>
      <c r="K24" s="6">
        <f t="shared" si="1"/>
        <v>25.862068965517242</v>
      </c>
      <c r="L24" s="6">
        <f t="shared" si="2"/>
        <v>5170</v>
      </c>
      <c r="M24" s="3">
        <v>281797</v>
      </c>
      <c r="N24" s="3" t="s">
        <v>15</v>
      </c>
      <c r="O24" s="3" t="s">
        <v>16</v>
      </c>
      <c r="P24" s="3">
        <v>16</v>
      </c>
    </row>
    <row r="25" spans="1:16" x14ac:dyDescent="0.25">
      <c r="A25" s="3">
        <v>2229521305</v>
      </c>
      <c r="B25" s="3" t="s">
        <v>12</v>
      </c>
      <c r="C25" s="3" t="s">
        <v>13</v>
      </c>
      <c r="D25" s="8" t="s">
        <v>42</v>
      </c>
      <c r="E25" s="9">
        <v>1010448</v>
      </c>
      <c r="F25" s="3">
        <v>3304516939</v>
      </c>
      <c r="G25" s="3" t="s">
        <v>44</v>
      </c>
      <c r="H25" s="7">
        <v>4710</v>
      </c>
      <c r="I25" s="6">
        <f>VLOOKUP(H25,[1]Sheet1!$A$1:$B$9501,2,0)</f>
        <v>30</v>
      </c>
      <c r="J25" s="6">
        <f t="shared" si="0"/>
        <v>4.1379310344827589</v>
      </c>
      <c r="K25" s="6">
        <f t="shared" si="1"/>
        <v>25.862068965517242</v>
      </c>
      <c r="L25" s="6">
        <f t="shared" si="2"/>
        <v>4680</v>
      </c>
      <c r="M25" s="3">
        <v>281797</v>
      </c>
      <c r="N25" s="3" t="s">
        <v>15</v>
      </c>
      <c r="O25" s="3" t="s">
        <v>16</v>
      </c>
      <c r="P25" s="3">
        <v>16</v>
      </c>
    </row>
    <row r="26" spans="1:16" x14ac:dyDescent="0.25">
      <c r="A26" s="3">
        <v>2229520916</v>
      </c>
      <c r="B26" s="3" t="s">
        <v>12</v>
      </c>
      <c r="C26" s="3" t="s">
        <v>13</v>
      </c>
      <c r="D26" s="8" t="s">
        <v>42</v>
      </c>
      <c r="E26" s="9">
        <v>1010507</v>
      </c>
      <c r="F26" s="3">
        <v>3304516939</v>
      </c>
      <c r="G26" s="3" t="s">
        <v>45</v>
      </c>
      <c r="H26" s="7">
        <v>4765</v>
      </c>
      <c r="I26" s="6">
        <f>VLOOKUP(H26,[1]Sheet1!$A$1:$B$9501,2,0)</f>
        <v>30</v>
      </c>
      <c r="J26" s="6">
        <f t="shared" si="0"/>
        <v>4.1379310344827589</v>
      </c>
      <c r="K26" s="6">
        <f t="shared" si="1"/>
        <v>25.862068965517242</v>
      </c>
      <c r="L26" s="6">
        <f t="shared" si="2"/>
        <v>4735</v>
      </c>
      <c r="M26" s="3">
        <v>281797</v>
      </c>
      <c r="N26" s="3" t="s">
        <v>15</v>
      </c>
      <c r="O26" s="3" t="s">
        <v>16</v>
      </c>
      <c r="P26" s="3">
        <v>16</v>
      </c>
    </row>
    <row r="27" spans="1:16" x14ac:dyDescent="0.25">
      <c r="A27" s="3">
        <v>2229520719</v>
      </c>
      <c r="B27" s="3" t="s">
        <v>12</v>
      </c>
      <c r="C27" s="3" t="s">
        <v>13</v>
      </c>
      <c r="D27" s="8" t="s">
        <v>42</v>
      </c>
      <c r="E27" s="9">
        <v>1010463</v>
      </c>
      <c r="F27" s="3">
        <v>3304516939</v>
      </c>
      <c r="G27" s="3" t="s">
        <v>46</v>
      </c>
      <c r="H27" s="7">
        <v>4910</v>
      </c>
      <c r="I27" s="6">
        <f>VLOOKUP(H27,[1]Sheet1!$A$1:$B$9501,2,0)</f>
        <v>30</v>
      </c>
      <c r="J27" s="6">
        <f t="shared" si="0"/>
        <v>4.1379310344827589</v>
      </c>
      <c r="K27" s="6">
        <f t="shared" si="1"/>
        <v>25.862068965517242</v>
      </c>
      <c r="L27" s="6">
        <f t="shared" si="2"/>
        <v>4880</v>
      </c>
      <c r="M27" s="3">
        <v>281797</v>
      </c>
      <c r="N27" s="3" t="s">
        <v>15</v>
      </c>
      <c r="O27" s="3" t="s">
        <v>16</v>
      </c>
      <c r="P27" s="3">
        <v>16</v>
      </c>
    </row>
    <row r="28" spans="1:16" x14ac:dyDescent="0.25">
      <c r="A28" s="3">
        <v>2229520568</v>
      </c>
      <c r="B28" s="3" t="s">
        <v>12</v>
      </c>
      <c r="C28" s="3" t="s">
        <v>13</v>
      </c>
      <c r="D28" s="8" t="s">
        <v>42</v>
      </c>
      <c r="E28" s="9">
        <v>1010483</v>
      </c>
      <c r="F28" s="3">
        <v>3304516939</v>
      </c>
      <c r="G28" s="3" t="s">
        <v>47</v>
      </c>
      <c r="H28" s="7">
        <v>5160</v>
      </c>
      <c r="I28" s="6">
        <f>VLOOKUP(H28,[1]Sheet1!$A$1:$B$9501,2,0)</f>
        <v>30</v>
      </c>
      <c r="J28" s="6">
        <f t="shared" si="0"/>
        <v>4.1379310344827589</v>
      </c>
      <c r="K28" s="6">
        <f t="shared" si="1"/>
        <v>25.862068965517242</v>
      </c>
      <c r="L28" s="6">
        <f t="shared" si="2"/>
        <v>5130</v>
      </c>
      <c r="M28" s="3">
        <v>281797</v>
      </c>
      <c r="N28" s="3" t="s">
        <v>15</v>
      </c>
      <c r="O28" s="3" t="s">
        <v>16</v>
      </c>
      <c r="P28" s="3">
        <v>16</v>
      </c>
    </row>
    <row r="29" spans="1:16" x14ac:dyDescent="0.25">
      <c r="A29" s="3">
        <v>2229520360</v>
      </c>
      <c r="B29" s="3" t="s">
        <v>12</v>
      </c>
      <c r="C29" s="3" t="s">
        <v>13</v>
      </c>
      <c r="D29" s="8" t="s">
        <v>42</v>
      </c>
      <c r="E29" s="9">
        <v>1010359</v>
      </c>
      <c r="F29" s="3">
        <v>3304516939</v>
      </c>
      <c r="G29" s="3" t="s">
        <v>48</v>
      </c>
      <c r="H29" s="7">
        <v>7290</v>
      </c>
      <c r="I29" s="6">
        <f>VLOOKUP(H29,[1]Sheet1!$A$1:$B$9501,2,0)</f>
        <v>45</v>
      </c>
      <c r="J29" s="6">
        <f t="shared" si="0"/>
        <v>6.2068965517241379</v>
      </c>
      <c r="K29" s="6">
        <f t="shared" si="1"/>
        <v>38.793103448275865</v>
      </c>
      <c r="L29" s="6">
        <f t="shared" si="2"/>
        <v>7245</v>
      </c>
      <c r="M29" s="3">
        <v>281797</v>
      </c>
      <c r="N29" s="3" t="s">
        <v>15</v>
      </c>
      <c r="O29" s="3" t="s">
        <v>16</v>
      </c>
      <c r="P29" s="3">
        <v>16</v>
      </c>
    </row>
    <row r="30" spans="1:16" x14ac:dyDescent="0.25">
      <c r="A30" s="3">
        <v>2229519958</v>
      </c>
      <c r="B30" s="3" t="s">
        <v>12</v>
      </c>
      <c r="C30" s="3" t="s">
        <v>13</v>
      </c>
      <c r="D30" s="8" t="s">
        <v>42</v>
      </c>
      <c r="E30" s="9">
        <v>1010439</v>
      </c>
      <c r="F30" s="3">
        <v>3304516939</v>
      </c>
      <c r="G30" s="3" t="s">
        <v>49</v>
      </c>
      <c r="H30" s="7">
        <v>8550</v>
      </c>
      <c r="I30" s="6">
        <f>VLOOKUP(H30,[1]Sheet1!$A$1:$B$9501,2,0)</f>
        <v>65</v>
      </c>
      <c r="J30" s="6">
        <f t="shared" si="0"/>
        <v>8.9655172413793096</v>
      </c>
      <c r="K30" s="6">
        <f t="shared" si="1"/>
        <v>56.03448275862069</v>
      </c>
      <c r="L30" s="6">
        <f t="shared" si="2"/>
        <v>8485</v>
      </c>
      <c r="M30" s="3">
        <v>281797</v>
      </c>
      <c r="N30" s="3" t="s">
        <v>15</v>
      </c>
      <c r="O30" s="3" t="s">
        <v>16</v>
      </c>
      <c r="P30" s="3">
        <v>16</v>
      </c>
    </row>
    <row r="32" spans="1:16" x14ac:dyDescent="0.25">
      <c r="I32" s="5">
        <f>SUM(H24:H30)</f>
        <v>40585</v>
      </c>
      <c r="J32" s="5">
        <v>4960</v>
      </c>
    </row>
    <row r="34" spans="10:10" x14ac:dyDescent="0.25">
      <c r="J34" s="5">
        <v>40445</v>
      </c>
    </row>
    <row r="36" spans="10:10" x14ac:dyDescent="0.25">
      <c r="J36" s="5">
        <f>J34-I32</f>
        <v>-140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2020-02-17T05:46:14Z</dcterms:created>
  <dcterms:modified xsi:type="dcterms:W3CDTF">2020-02-27T08:28:15Z</dcterms:modified>
</cp:coreProperties>
</file>