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3" i="1" l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" i="1"/>
  <c r="K2" i="1" l="1"/>
</calcChain>
</file>

<file path=xl/sharedStrings.xml><?xml version="1.0" encoding="utf-8"?>
<sst xmlns="http://schemas.openxmlformats.org/spreadsheetml/2006/main" count="148" uniqueCount="43">
  <si>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</si>
  <si>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</si>
  <si>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</si>
  <si>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</si>
  <si>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</si>
  <si>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</si>
  <si>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</si>
  <si>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</si>
  <si>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</si>
  <si>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</si>
  <si>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</si>
  <si>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</si>
  <si>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</si>
  <si>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</si>
  <si>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noorullah</t>
  </si>
  <si>
    <t>BM MOBILE SHOP</t>
  </si>
  <si>
    <t>Lahore 2</t>
  </si>
  <si>
    <t>kamarullah</t>
  </si>
  <si>
    <t>abdullah bai</t>
  </si>
  <si>
    <t>haram</t>
  </si>
  <si>
    <t>abdul raheen</t>
  </si>
  <si>
    <t>eshall</t>
  </si>
  <si>
    <t>izaan</t>
  </si>
  <si>
    <t>m.ahmed</t>
  </si>
  <si>
    <t>m.abdullah</t>
  </si>
  <si>
    <t>ammarch</t>
  </si>
  <si>
    <t>m.arham</t>
  </si>
  <si>
    <t>usman</t>
  </si>
  <si>
    <t>hanzala</t>
  </si>
  <si>
    <t>abeera</t>
  </si>
  <si>
    <t>ruksar</t>
  </si>
  <si>
    <t>ahsan</t>
  </si>
  <si>
    <t>ammarah</t>
  </si>
  <si>
    <t>abdul rehman</t>
  </si>
  <si>
    <t>qamar</t>
  </si>
  <si>
    <t>hur abbas</t>
  </si>
  <si>
    <t>abdul hadi</t>
  </si>
  <si>
    <t>abdul ahad</t>
  </si>
  <si>
    <t>comm</t>
  </si>
  <si>
    <t>fed</t>
  </si>
  <si>
    <t>net comm</t>
  </si>
  <si>
    <t>net amount</t>
  </si>
  <si>
    <t>17-01-2020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</si>
</sst>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E17" sqref="E17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38</v>
      </c>
      <c r="J1" s="4" t="s">
        <v>39</v>
      </c>
      <c r="K1" s="4" t="s">
        <v>40</v>
      </c>
      <c r="L1" s="4" t="s">
        <v>41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2213657162</v>
      </c>
      <c r="B2" s="3" t="s">
        <v>12</v>
      </c>
      <c r="C2" s="3" t="s">
        <v>13</v>
      </c>
      <c r="D2" s="8" t="s">
        <v>42</v>
      </c>
      <c r="E2" s="3">
        <v>104715</v>
      </c>
      <c r="F2" s="3">
        <v>3304516939</v>
      </c>
      <c r="G2" s="3" t="s">
        <v>14</v>
      </c>
      <c r="H2" s="7">
        <v>6990</v>
      </c>
      <c r="I2" s="6">
        <f>VLOOKUP(H2,[1]Sheet1!$A$1:$B$9501,2,0)</f>
        <v>45</v>
      </c>
      <c r="J2" s="6">
        <f>I2/(100+P2)*P2</f>
        <v>6.2068965517241379</v>
      </c>
      <c r="K2" s="6">
        <f>I2-J2</f>
        <v>38.793103448275865</v>
      </c>
      <c r="L2" s="6">
        <f>H2-I2</f>
        <v>6945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2213650688</v>
      </c>
      <c r="B3" s="3" t="s">
        <v>12</v>
      </c>
      <c r="C3" s="3" t="s">
        <v>13</v>
      </c>
      <c r="D3" s="8" t="s">
        <v>42</v>
      </c>
      <c r="E3" s="3">
        <v>104714</v>
      </c>
      <c r="F3" s="3">
        <v>3304516939</v>
      </c>
      <c r="G3" s="3" t="s">
        <v>17</v>
      </c>
      <c r="H3" s="7">
        <v>7550</v>
      </c>
      <c r="I3" s="6">
        <f>VLOOKUP(H3,[1]Sheet1!$A$1:$B$9501,2,0)</f>
        <v>45</v>
      </c>
      <c r="J3" s="6">
        <f t="shared" ref="J3:J23" si="0">I3/(100+P3)*P3</f>
        <v>6.2068965517241379</v>
      </c>
      <c r="K3" s="6">
        <f t="shared" ref="K3:K23" si="1">I3-J3</f>
        <v>38.793103448275865</v>
      </c>
      <c r="L3" s="6">
        <f t="shared" ref="L3:L23" si="2">H3-I3</f>
        <v>7505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2213650216</v>
      </c>
      <c r="B4" s="3" t="s">
        <v>12</v>
      </c>
      <c r="C4" s="3" t="s">
        <v>13</v>
      </c>
      <c r="D4" s="8" t="s">
        <v>42</v>
      </c>
      <c r="E4" s="3">
        <v>1008455</v>
      </c>
      <c r="F4" s="3">
        <v>3304516939</v>
      </c>
      <c r="G4" s="3" t="s">
        <v>18</v>
      </c>
      <c r="H4" s="7">
        <v>9220</v>
      </c>
      <c r="I4" s="6">
        <f>VLOOKUP(H4,[1]Sheet1!$A$1:$B$9501,2,0)</f>
        <v>65</v>
      </c>
      <c r="J4" s="6">
        <f t="shared" si="0"/>
        <v>8.9655172413793096</v>
      </c>
      <c r="K4" s="6">
        <f t="shared" si="1"/>
        <v>56.03448275862069</v>
      </c>
      <c r="L4" s="6">
        <f t="shared" si="2"/>
        <v>9155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2213649961</v>
      </c>
      <c r="B5" s="3" t="s">
        <v>12</v>
      </c>
      <c r="C5" s="3" t="s">
        <v>13</v>
      </c>
      <c r="D5" s="8" t="s">
        <v>42</v>
      </c>
      <c r="E5" s="3">
        <v>1008363</v>
      </c>
      <c r="F5" s="3">
        <v>3304516939</v>
      </c>
      <c r="G5" s="3" t="s">
        <v>19</v>
      </c>
      <c r="H5" s="7">
        <v>3200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3180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2213649693</v>
      </c>
      <c r="B6" s="3" t="s">
        <v>12</v>
      </c>
      <c r="C6" s="3" t="s">
        <v>13</v>
      </c>
      <c r="D6" s="8" t="s">
        <v>42</v>
      </c>
      <c r="E6" s="3">
        <v>1008336</v>
      </c>
      <c r="F6" s="3">
        <v>3304516939</v>
      </c>
      <c r="G6" s="3" t="s">
        <v>20</v>
      </c>
      <c r="H6" s="7">
        <v>3250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3230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2213649472</v>
      </c>
      <c r="B7" s="3" t="s">
        <v>12</v>
      </c>
      <c r="C7" s="3" t="s">
        <v>13</v>
      </c>
      <c r="D7" s="8" t="s">
        <v>42</v>
      </c>
      <c r="E7" s="3">
        <v>1008322</v>
      </c>
      <c r="F7" s="3">
        <v>3304516939</v>
      </c>
      <c r="G7" s="3" t="s">
        <v>21</v>
      </c>
      <c r="H7" s="7">
        <v>3850</v>
      </c>
      <c r="I7" s="6">
        <f>VLOOKUP(H7,[1]Sheet1!$A$1:$B$9501,2,0)</f>
        <v>20</v>
      </c>
      <c r="J7" s="6">
        <f t="shared" si="0"/>
        <v>2.7586206896551726</v>
      </c>
      <c r="K7" s="6">
        <f t="shared" si="1"/>
        <v>17.241379310344826</v>
      </c>
      <c r="L7" s="6">
        <f t="shared" si="2"/>
        <v>3830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2213648900</v>
      </c>
      <c r="B8" s="3" t="s">
        <v>12</v>
      </c>
      <c r="C8" s="3" t="s">
        <v>13</v>
      </c>
      <c r="D8" s="8" t="s">
        <v>42</v>
      </c>
      <c r="E8" s="3">
        <v>1008300</v>
      </c>
      <c r="F8" s="3">
        <v>3304516939</v>
      </c>
      <c r="G8" s="3" t="s">
        <v>22</v>
      </c>
      <c r="H8" s="7">
        <v>2200</v>
      </c>
      <c r="I8" s="6">
        <f>VLOOKUP(H8,[1]Sheet1!$A$1:$B$9501,2,0)</f>
        <v>20</v>
      </c>
      <c r="J8" s="6">
        <f t="shared" si="0"/>
        <v>2.7586206896551726</v>
      </c>
      <c r="K8" s="6">
        <f t="shared" si="1"/>
        <v>17.241379310344826</v>
      </c>
      <c r="L8" s="6">
        <f t="shared" si="2"/>
        <v>2180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2213648815</v>
      </c>
      <c r="B9" s="3" t="s">
        <v>12</v>
      </c>
      <c r="C9" s="3" t="s">
        <v>13</v>
      </c>
      <c r="D9" s="8" t="s">
        <v>42</v>
      </c>
      <c r="E9" s="3">
        <v>1008539</v>
      </c>
      <c r="F9" s="3">
        <v>3304516939</v>
      </c>
      <c r="G9" s="3" t="s">
        <v>23</v>
      </c>
      <c r="H9" s="7">
        <v>4150</v>
      </c>
      <c r="I9" s="6">
        <f>VLOOKUP(H9,[1]Sheet1!$A$1:$B$9501,2,0)</f>
        <v>30</v>
      </c>
      <c r="J9" s="6">
        <f t="shared" si="0"/>
        <v>4.1379310344827589</v>
      </c>
      <c r="K9" s="6">
        <f t="shared" si="1"/>
        <v>25.862068965517242</v>
      </c>
      <c r="L9" s="6">
        <f t="shared" si="2"/>
        <v>4120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2213648665</v>
      </c>
      <c r="B10" s="3" t="s">
        <v>12</v>
      </c>
      <c r="C10" s="3" t="s">
        <v>13</v>
      </c>
      <c r="D10" s="8" t="s">
        <v>42</v>
      </c>
      <c r="E10" s="3">
        <v>1008520</v>
      </c>
      <c r="F10" s="3">
        <v>3304516939</v>
      </c>
      <c r="G10" s="3" t="s">
        <v>24</v>
      </c>
      <c r="H10" s="7">
        <v>3350</v>
      </c>
      <c r="I10" s="6">
        <f>VLOOKUP(H10,[1]Sheet1!$A$1:$B$9501,2,0)</f>
        <v>20</v>
      </c>
      <c r="J10" s="6">
        <f t="shared" si="0"/>
        <v>2.7586206896551726</v>
      </c>
      <c r="K10" s="6">
        <f t="shared" si="1"/>
        <v>17.241379310344826</v>
      </c>
      <c r="L10" s="6">
        <f t="shared" si="2"/>
        <v>3330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2213648575</v>
      </c>
      <c r="B11" s="3" t="s">
        <v>12</v>
      </c>
      <c r="C11" s="3" t="s">
        <v>13</v>
      </c>
      <c r="D11" s="8" t="s">
        <v>42</v>
      </c>
      <c r="E11" s="3">
        <v>1008508</v>
      </c>
      <c r="F11" s="3">
        <v>3304516939</v>
      </c>
      <c r="G11" s="3" t="s">
        <v>25</v>
      </c>
      <c r="H11" s="7">
        <v>3325</v>
      </c>
      <c r="I11" s="6">
        <f>VLOOKUP(H11,[1]Sheet1!$A$1:$B$9501,2,0)</f>
        <v>20</v>
      </c>
      <c r="J11" s="6">
        <f t="shared" si="0"/>
        <v>2.7586206896551726</v>
      </c>
      <c r="K11" s="6">
        <f t="shared" si="1"/>
        <v>17.241379310344826</v>
      </c>
      <c r="L11" s="6">
        <f t="shared" si="2"/>
        <v>3305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2213648475</v>
      </c>
      <c r="B12" s="3" t="s">
        <v>12</v>
      </c>
      <c r="C12" s="3" t="s">
        <v>13</v>
      </c>
      <c r="D12" s="8" t="s">
        <v>42</v>
      </c>
      <c r="E12" s="3">
        <v>1008449</v>
      </c>
      <c r="F12" s="3">
        <v>3304516939</v>
      </c>
      <c r="G12" s="3" t="s">
        <v>26</v>
      </c>
      <c r="H12" s="7">
        <v>3175</v>
      </c>
      <c r="I12" s="6">
        <f>VLOOKUP(H12,[1]Sheet1!$A$1:$B$9501,2,0)</f>
        <v>20</v>
      </c>
      <c r="J12" s="6">
        <f t="shared" si="0"/>
        <v>2.7586206896551726</v>
      </c>
      <c r="K12" s="6">
        <f t="shared" si="1"/>
        <v>17.241379310344826</v>
      </c>
      <c r="L12" s="6">
        <f t="shared" si="2"/>
        <v>3155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2213647891</v>
      </c>
      <c r="B13" s="3" t="s">
        <v>12</v>
      </c>
      <c r="C13" s="3" t="s">
        <v>13</v>
      </c>
      <c r="D13" s="8" t="s">
        <v>42</v>
      </c>
      <c r="E13" s="3">
        <v>1008515</v>
      </c>
      <c r="F13" s="3">
        <v>3304516939</v>
      </c>
      <c r="G13" s="3" t="s">
        <v>27</v>
      </c>
      <c r="H13" s="7">
        <v>3440</v>
      </c>
      <c r="I13" s="6">
        <f>VLOOKUP(H13,[1]Sheet1!$A$1:$B$9501,2,0)</f>
        <v>20</v>
      </c>
      <c r="J13" s="6">
        <f t="shared" si="0"/>
        <v>2.7586206896551726</v>
      </c>
      <c r="K13" s="6">
        <f t="shared" si="1"/>
        <v>17.241379310344826</v>
      </c>
      <c r="L13" s="6">
        <f t="shared" si="2"/>
        <v>3420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2213647807</v>
      </c>
      <c r="B14" s="3" t="s">
        <v>12</v>
      </c>
      <c r="C14" s="3" t="s">
        <v>13</v>
      </c>
      <c r="D14" s="8" t="s">
        <v>42</v>
      </c>
      <c r="E14" s="3">
        <v>1008457</v>
      </c>
      <c r="F14" s="3">
        <v>3304516939</v>
      </c>
      <c r="G14" s="3" t="s">
        <v>28</v>
      </c>
      <c r="H14" s="7">
        <v>4420</v>
      </c>
      <c r="I14" s="6">
        <f>VLOOKUP(H14,[1]Sheet1!$A$1:$B$9501,2,0)</f>
        <v>30</v>
      </c>
      <c r="J14" s="6">
        <f t="shared" si="0"/>
        <v>4.1379310344827589</v>
      </c>
      <c r="K14" s="6">
        <f t="shared" si="1"/>
        <v>25.862068965517242</v>
      </c>
      <c r="L14" s="6">
        <f t="shared" si="2"/>
        <v>4390</v>
      </c>
      <c r="M14" s="3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2213647648</v>
      </c>
      <c r="B15" s="3" t="s">
        <v>12</v>
      </c>
      <c r="C15" s="3" t="s">
        <v>13</v>
      </c>
      <c r="D15" s="8" t="s">
        <v>42</v>
      </c>
      <c r="E15" s="3">
        <v>1008343</v>
      </c>
      <c r="F15" s="3">
        <v>3304516939</v>
      </c>
      <c r="G15" s="3" t="s">
        <v>29</v>
      </c>
      <c r="H15" s="7">
        <v>3600</v>
      </c>
      <c r="I15" s="6">
        <f>VLOOKUP(H15,[1]Sheet1!$A$1:$B$9501,2,0)</f>
        <v>20</v>
      </c>
      <c r="J15" s="6">
        <f t="shared" si="0"/>
        <v>2.7586206896551726</v>
      </c>
      <c r="K15" s="6">
        <f t="shared" si="1"/>
        <v>17.241379310344826</v>
      </c>
      <c r="L15" s="6">
        <f t="shared" si="2"/>
        <v>3580</v>
      </c>
      <c r="M15" s="3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2213647536</v>
      </c>
      <c r="B16" s="3" t="s">
        <v>12</v>
      </c>
      <c r="C16" s="3" t="s">
        <v>13</v>
      </c>
      <c r="D16" s="8" t="s">
        <v>42</v>
      </c>
      <c r="E16" s="3">
        <v>1008506</v>
      </c>
      <c r="F16" s="3">
        <v>3304516939</v>
      </c>
      <c r="G16" s="3" t="s">
        <v>30</v>
      </c>
      <c r="H16" s="7">
        <v>5340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5310</v>
      </c>
      <c r="M16" s="3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2213647371</v>
      </c>
      <c r="B17" s="3" t="s">
        <v>12</v>
      </c>
      <c r="C17" s="3" t="s">
        <v>13</v>
      </c>
      <c r="D17" s="8" t="s">
        <v>42</v>
      </c>
      <c r="E17" s="3">
        <v>13123</v>
      </c>
      <c r="F17" s="3">
        <v>3304516939</v>
      </c>
      <c r="G17" s="3" t="s">
        <v>31</v>
      </c>
      <c r="H17" s="7">
        <v>5255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5225</v>
      </c>
      <c r="M17" s="3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2213647271</v>
      </c>
      <c r="B18" s="3" t="s">
        <v>12</v>
      </c>
      <c r="C18" s="3" t="s">
        <v>13</v>
      </c>
      <c r="D18" s="8" t="s">
        <v>42</v>
      </c>
      <c r="E18" s="3">
        <v>94218</v>
      </c>
      <c r="F18" s="3">
        <v>3304516939</v>
      </c>
      <c r="G18" s="3" t="s">
        <v>32</v>
      </c>
      <c r="H18" s="7">
        <v>4275</v>
      </c>
      <c r="I18" s="6">
        <f>VLOOKUP(H18,[1]Sheet1!$A$1:$B$9501,2,0)</f>
        <v>30</v>
      </c>
      <c r="J18" s="6">
        <f t="shared" si="0"/>
        <v>4.1379310344827589</v>
      </c>
      <c r="K18" s="6">
        <f t="shared" si="1"/>
        <v>25.862068965517242</v>
      </c>
      <c r="L18" s="6">
        <f t="shared" si="2"/>
        <v>4245</v>
      </c>
      <c r="M18" s="3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2213647044</v>
      </c>
      <c r="B19" s="3" t="s">
        <v>12</v>
      </c>
      <c r="C19" s="3" t="s">
        <v>13</v>
      </c>
      <c r="D19" s="8" t="s">
        <v>42</v>
      </c>
      <c r="E19" s="10">
        <v>1008430</v>
      </c>
      <c r="F19" s="3">
        <v>3304516939</v>
      </c>
      <c r="G19" s="3" t="s">
        <v>33</v>
      </c>
      <c r="H19" s="7">
        <v>4000</v>
      </c>
      <c r="I19" s="6">
        <f>VLOOKUP(H19,[1]Sheet1!$A$1:$B$9501,2,0)</f>
        <v>20</v>
      </c>
      <c r="J19" s="6">
        <f t="shared" si="0"/>
        <v>2.7586206896551726</v>
      </c>
      <c r="K19" s="6">
        <f t="shared" si="1"/>
        <v>17.241379310344826</v>
      </c>
      <c r="L19" s="6">
        <f t="shared" si="2"/>
        <v>3980</v>
      </c>
      <c r="M19" s="3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2213646908</v>
      </c>
      <c r="B20" s="3" t="s">
        <v>12</v>
      </c>
      <c r="C20" s="3" t="s">
        <v>13</v>
      </c>
      <c r="D20" s="8" t="s">
        <v>42</v>
      </c>
      <c r="E20" s="9">
        <v>1008435</v>
      </c>
      <c r="F20" s="3">
        <v>3304516939</v>
      </c>
      <c r="G20" s="3" t="s">
        <v>34</v>
      </c>
      <c r="H20" s="7">
        <v>4310</v>
      </c>
      <c r="I20" s="6">
        <f>VLOOKUP(H20,[1]Sheet1!$A$1:$B$9501,2,0)</f>
        <v>30</v>
      </c>
      <c r="J20" s="6">
        <f t="shared" si="0"/>
        <v>4.1379310344827589</v>
      </c>
      <c r="K20" s="6">
        <f t="shared" si="1"/>
        <v>25.862068965517242</v>
      </c>
      <c r="L20" s="6">
        <f t="shared" si="2"/>
        <v>4280</v>
      </c>
      <c r="M20" s="3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2213646796</v>
      </c>
      <c r="B21" s="3" t="s">
        <v>12</v>
      </c>
      <c r="C21" s="3" t="s">
        <v>13</v>
      </c>
      <c r="D21" s="8" t="s">
        <v>42</v>
      </c>
      <c r="E21" s="3">
        <v>1008481</v>
      </c>
      <c r="F21" s="3">
        <v>3304516939</v>
      </c>
      <c r="G21" s="3" t="s">
        <v>35</v>
      </c>
      <c r="H21" s="7">
        <v>4780</v>
      </c>
      <c r="I21" s="6">
        <f>VLOOKUP(H21,[1]Sheet1!$A$1:$B$9501,2,0)</f>
        <v>30</v>
      </c>
      <c r="J21" s="6">
        <f t="shared" si="0"/>
        <v>4.1379310344827589</v>
      </c>
      <c r="K21" s="6">
        <f t="shared" si="1"/>
        <v>25.862068965517242</v>
      </c>
      <c r="L21" s="6">
        <f t="shared" si="2"/>
        <v>4750</v>
      </c>
      <c r="M21" s="3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2213646638</v>
      </c>
      <c r="B22" s="3" t="s">
        <v>12</v>
      </c>
      <c r="C22" s="3" t="s">
        <v>13</v>
      </c>
      <c r="D22" s="8" t="s">
        <v>42</v>
      </c>
      <c r="E22" s="3">
        <v>176691</v>
      </c>
      <c r="F22" s="3">
        <v>3304516939</v>
      </c>
      <c r="G22" s="3" t="s">
        <v>36</v>
      </c>
      <c r="H22" s="7">
        <v>3700</v>
      </c>
      <c r="I22" s="6">
        <f>VLOOKUP(H22,[1]Sheet1!$A$1:$B$9501,2,0)</f>
        <v>20</v>
      </c>
      <c r="J22" s="6">
        <f t="shared" si="0"/>
        <v>2.7586206896551726</v>
      </c>
      <c r="K22" s="6">
        <f t="shared" si="1"/>
        <v>17.241379310344826</v>
      </c>
      <c r="L22" s="6">
        <f t="shared" si="2"/>
        <v>3680</v>
      </c>
      <c r="M22" s="3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A23" s="3">
        <v>2213646541</v>
      </c>
      <c r="B23" s="3" t="s">
        <v>12</v>
      </c>
      <c r="C23" s="3" t="s">
        <v>13</v>
      </c>
      <c r="D23" s="8" t="s">
        <v>42</v>
      </c>
      <c r="E23" s="3">
        <v>176495</v>
      </c>
      <c r="F23" s="3">
        <v>3304516939</v>
      </c>
      <c r="G23" s="3" t="s">
        <v>37</v>
      </c>
      <c r="H23" s="7">
        <v>3500</v>
      </c>
      <c r="I23" s="6">
        <f>VLOOKUP(H23,[1]Sheet1!$A$1:$B$9501,2,0)</f>
        <v>20</v>
      </c>
      <c r="J23" s="6">
        <f t="shared" si="0"/>
        <v>2.7586206896551726</v>
      </c>
      <c r="K23" s="6">
        <f t="shared" si="1"/>
        <v>17.241379310344826</v>
      </c>
      <c r="L23" s="6">
        <f t="shared" si="2"/>
        <v>3480</v>
      </c>
      <c r="M23" s="3">
        <v>281797</v>
      </c>
      <c r="N23" s="3" t="s">
        <v>15</v>
      </c>
      <c r="O23" s="3" t="s">
        <v>16</v>
      </c>
      <c r="P23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2020-01-20T07:19:27Z</dcterms:created>
  <dcterms:modified xsi:type="dcterms:W3CDTF">2020-01-21T06:56:09Z</dcterms:modified>
</cp:coreProperties>
</file>