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20\mis feb-2020\"/>
    </mc:Choice>
  </mc:AlternateContent>
  <bookViews>
    <workbookView xWindow="0" yWindow="0" windowWidth="20400" windowHeight="775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13" i="1" l="1"/>
  <c r="L13" i="1" s="1"/>
  <c r="L12" i="1"/>
  <c r="L11" i="1"/>
  <c r="I10" i="1"/>
  <c r="L10" i="1" s="1"/>
  <c r="L9" i="1"/>
  <c r="L8" i="1"/>
  <c r="I7" i="1"/>
  <c r="L7" i="1" s="1"/>
  <c r="I6" i="1"/>
  <c r="L6" i="1" s="1"/>
  <c r="I5" i="1"/>
  <c r="L4" i="1"/>
  <c r="L3" i="1"/>
  <c r="L2" i="1"/>
  <c r="L5" i="1" l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2" i="1"/>
  <c r="K2" i="1" l="1"/>
</calcChain>
</file>

<file path=xl/sharedStrings.xml><?xml version="1.0" encoding="utf-8"?>
<sst xmlns="http://schemas.openxmlformats.org/spreadsheetml/2006/main" count="88" uniqueCount="31">
  <si>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</si>
  <si>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</si>
  <si>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</si>
  <si>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</si>
  <si>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</si>
  <si>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</si>
  <si>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</si>
  <si>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</si>
  <si>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</si>
  <si>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</si>
  <si>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</si>
  <si>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</si>
  <si>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</si>
  <si>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</si>
  <si>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jazib</t>
  </si>
  <si>
    <t>BM MOBILE SHOP</t>
  </si>
  <si>
    <t>Lahore 2</t>
  </si>
  <si>
    <t>ahmed</t>
  </si>
  <si>
    <t>hareem</t>
  </si>
  <si>
    <t>sikandar</t>
  </si>
  <si>
    <t>zainab</t>
  </si>
  <si>
    <t>eshaal</t>
  </si>
  <si>
    <t>SHAHEER</t>
  </si>
  <si>
    <t>muhadsa</t>
  </si>
  <si>
    <t>abdullah</t>
  </si>
  <si>
    <t>rohan</t>
  </si>
  <si>
    <t>comm</t>
  </si>
  <si>
    <t>fed</t>
  </si>
  <si>
    <t>net comm</t>
  </si>
  <si>
    <t>net amount</t>
  </si>
  <si>
    <t>25-02-2020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</si>
</sst>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/>
    <xf numFmtId="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ETTLEMENT\FORMAT%20FILE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D3" sqref="D3:D13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6.5703125" style="2" bestFit="1" customWidth="1"/>
    <col min="7" max="7" width="17.7109375" style="2" bestFit="1" customWidth="1"/>
    <col min="8" max="8" width="10.140625" style="5" bestFit="1" customWidth="1"/>
    <col min="9" max="9" width="6.42578125" style="5" bestFit="1" customWidth="1"/>
    <col min="10" max="10" width="9.140625" style="5"/>
    <col min="11" max="11" width="9.85546875" style="5" bestFit="1" customWidth="1"/>
    <col min="12" max="12" width="11.28515625" style="5" bestFit="1" customWidth="1"/>
    <col min="13" max="13" width="17.28515625" style="2" bestFit="1" customWidth="1"/>
    <col min="14" max="14" width="16.4257812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26</v>
      </c>
      <c r="J1" s="4" t="s">
        <v>27</v>
      </c>
      <c r="K1" s="4" t="s">
        <v>28</v>
      </c>
      <c r="L1" s="4" t="s">
        <v>29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2235396699</v>
      </c>
      <c r="B2" s="3" t="s">
        <v>12</v>
      </c>
      <c r="C2" s="3" t="s">
        <v>13</v>
      </c>
      <c r="D2" s="8" t="s">
        <v>30</v>
      </c>
      <c r="E2" s="3">
        <v>1912236</v>
      </c>
      <c r="F2" s="3">
        <v>3304516939</v>
      </c>
      <c r="G2" s="3" t="s">
        <v>14</v>
      </c>
      <c r="H2" s="7">
        <v>12200</v>
      </c>
      <c r="I2" s="6">
        <v>70</v>
      </c>
      <c r="J2" s="6">
        <f>I2/(100+P2)*P2</f>
        <v>9.6551724137931032</v>
      </c>
      <c r="K2" s="6">
        <f>I2-J2</f>
        <v>60.344827586206897</v>
      </c>
      <c r="L2" s="6">
        <f>H2-I2</f>
        <v>12130</v>
      </c>
      <c r="M2" s="3">
        <v>281797</v>
      </c>
      <c r="N2" s="3" t="s">
        <v>15</v>
      </c>
      <c r="O2" s="3" t="s">
        <v>16</v>
      </c>
      <c r="P2" s="3">
        <v>16</v>
      </c>
    </row>
    <row r="3" spans="1:16" x14ac:dyDescent="0.25">
      <c r="A3" s="3">
        <v>2235396479</v>
      </c>
      <c r="B3" s="3" t="s">
        <v>12</v>
      </c>
      <c r="C3" s="3" t="s">
        <v>13</v>
      </c>
      <c r="D3" s="8" t="s">
        <v>30</v>
      </c>
      <c r="E3" s="3">
        <v>1912235</v>
      </c>
      <c r="F3" s="3">
        <v>3304516939</v>
      </c>
      <c r="G3" s="3" t="s">
        <v>17</v>
      </c>
      <c r="H3" s="7">
        <v>12200</v>
      </c>
      <c r="I3" s="6">
        <v>70</v>
      </c>
      <c r="J3" s="6">
        <f t="shared" ref="J3:J13" si="0">I3/(100+P3)*P3</f>
        <v>9.6551724137931032</v>
      </c>
      <c r="K3" s="6">
        <f t="shared" ref="K3:K13" si="1">I3-J3</f>
        <v>60.344827586206897</v>
      </c>
      <c r="L3" s="6">
        <f t="shared" ref="L3:L13" si="2">H3-I3</f>
        <v>12130</v>
      </c>
      <c r="M3" s="3">
        <v>281797</v>
      </c>
      <c r="N3" s="3" t="s">
        <v>15</v>
      </c>
      <c r="O3" s="3" t="s">
        <v>16</v>
      </c>
      <c r="P3" s="3">
        <v>16</v>
      </c>
    </row>
    <row r="4" spans="1:16" x14ac:dyDescent="0.25">
      <c r="A4" s="3">
        <v>2235396106</v>
      </c>
      <c r="B4" s="3" t="s">
        <v>12</v>
      </c>
      <c r="C4" s="3" t="s">
        <v>13</v>
      </c>
      <c r="D4" s="8" t="s">
        <v>30</v>
      </c>
      <c r="E4" s="3">
        <v>1912237</v>
      </c>
      <c r="F4" s="3">
        <v>3304516939</v>
      </c>
      <c r="G4" s="3" t="s">
        <v>18</v>
      </c>
      <c r="H4" s="7">
        <v>11700</v>
      </c>
      <c r="I4" s="6">
        <v>70</v>
      </c>
      <c r="J4" s="6">
        <f t="shared" si="0"/>
        <v>9.6551724137931032</v>
      </c>
      <c r="K4" s="6">
        <f t="shared" si="1"/>
        <v>60.344827586206897</v>
      </c>
      <c r="L4" s="6">
        <f t="shared" si="2"/>
        <v>11630</v>
      </c>
      <c r="M4" s="3">
        <v>281797</v>
      </c>
      <c r="N4" s="3" t="s">
        <v>15</v>
      </c>
      <c r="O4" s="3" t="s">
        <v>16</v>
      </c>
      <c r="P4" s="3">
        <v>16</v>
      </c>
    </row>
    <row r="5" spans="1:16" x14ac:dyDescent="0.25">
      <c r="A5" s="3">
        <v>2235395714</v>
      </c>
      <c r="B5" s="3" t="s">
        <v>12</v>
      </c>
      <c r="C5" s="3" t="s">
        <v>13</v>
      </c>
      <c r="D5" s="8" t="s">
        <v>30</v>
      </c>
      <c r="E5" s="3">
        <v>1912245</v>
      </c>
      <c r="F5" s="3">
        <v>3304516939</v>
      </c>
      <c r="G5" s="3" t="s">
        <v>19</v>
      </c>
      <c r="H5" s="7">
        <v>6300</v>
      </c>
      <c r="I5" s="6">
        <f>VLOOKUP(H5,[1]Sheet1!$A$1:$B$9501,2,0)</f>
        <v>45</v>
      </c>
      <c r="J5" s="6">
        <f t="shared" si="0"/>
        <v>6.2068965517241379</v>
      </c>
      <c r="K5" s="6">
        <f t="shared" si="1"/>
        <v>38.793103448275865</v>
      </c>
      <c r="L5" s="6">
        <f t="shared" si="2"/>
        <v>6255</v>
      </c>
      <c r="M5" s="3">
        <v>281797</v>
      </c>
      <c r="N5" s="3" t="s">
        <v>15</v>
      </c>
      <c r="O5" s="3" t="s">
        <v>16</v>
      </c>
      <c r="P5" s="3">
        <v>16</v>
      </c>
    </row>
    <row r="6" spans="1:16" x14ac:dyDescent="0.25">
      <c r="A6" s="3">
        <v>2235395476</v>
      </c>
      <c r="B6" s="3" t="s">
        <v>12</v>
      </c>
      <c r="C6" s="3" t="s">
        <v>13</v>
      </c>
      <c r="D6" s="8" t="s">
        <v>30</v>
      </c>
      <c r="E6" s="3">
        <v>1912245</v>
      </c>
      <c r="F6" s="3">
        <v>3304516939</v>
      </c>
      <c r="G6" s="3" t="s">
        <v>19</v>
      </c>
      <c r="H6" s="7">
        <v>10000</v>
      </c>
      <c r="I6" s="6">
        <f>VLOOKUP(H6,[1]Sheet1!$A$1:$B$9501,2,0)</f>
        <v>65</v>
      </c>
      <c r="J6" s="6">
        <f t="shared" si="0"/>
        <v>8.9655172413793096</v>
      </c>
      <c r="K6" s="6">
        <f t="shared" si="1"/>
        <v>56.03448275862069</v>
      </c>
      <c r="L6" s="6">
        <f t="shared" si="2"/>
        <v>9935</v>
      </c>
      <c r="M6" s="3">
        <v>281797</v>
      </c>
      <c r="N6" s="3" t="s">
        <v>15</v>
      </c>
      <c r="O6" s="3" t="s">
        <v>16</v>
      </c>
      <c r="P6" s="3">
        <v>16</v>
      </c>
    </row>
    <row r="7" spans="1:16" x14ac:dyDescent="0.25">
      <c r="A7" s="3">
        <v>2235394100</v>
      </c>
      <c r="B7" s="3" t="s">
        <v>12</v>
      </c>
      <c r="C7" s="3" t="s">
        <v>13</v>
      </c>
      <c r="D7" s="8" t="s">
        <v>30</v>
      </c>
      <c r="E7" s="3">
        <v>1912246</v>
      </c>
      <c r="F7" s="3">
        <v>3304516939</v>
      </c>
      <c r="G7" s="3" t="s">
        <v>20</v>
      </c>
      <c r="H7" s="7">
        <v>6450</v>
      </c>
      <c r="I7" s="6">
        <f>VLOOKUP(H7,[1]Sheet1!$A$1:$B$9501,2,0)</f>
        <v>45</v>
      </c>
      <c r="J7" s="6">
        <f t="shared" si="0"/>
        <v>6.2068965517241379</v>
      </c>
      <c r="K7" s="6">
        <f t="shared" si="1"/>
        <v>38.793103448275865</v>
      </c>
      <c r="L7" s="6">
        <f t="shared" si="2"/>
        <v>6405</v>
      </c>
      <c r="M7" s="3">
        <v>281797</v>
      </c>
      <c r="N7" s="3" t="s">
        <v>15</v>
      </c>
      <c r="O7" s="3" t="s">
        <v>16</v>
      </c>
      <c r="P7" s="3">
        <v>16</v>
      </c>
    </row>
    <row r="8" spans="1:16" x14ac:dyDescent="0.25">
      <c r="A8" s="3">
        <v>2235393661</v>
      </c>
      <c r="B8" s="3" t="s">
        <v>12</v>
      </c>
      <c r="C8" s="3" t="s">
        <v>13</v>
      </c>
      <c r="D8" s="8" t="s">
        <v>30</v>
      </c>
      <c r="E8" s="3">
        <v>1912242</v>
      </c>
      <c r="F8" s="3">
        <v>3304516939</v>
      </c>
      <c r="G8" s="3" t="s">
        <v>21</v>
      </c>
      <c r="H8" s="7">
        <v>12500</v>
      </c>
      <c r="I8" s="6">
        <v>70</v>
      </c>
      <c r="J8" s="6">
        <f t="shared" si="0"/>
        <v>9.6551724137931032</v>
      </c>
      <c r="K8" s="6">
        <f t="shared" si="1"/>
        <v>60.344827586206897</v>
      </c>
      <c r="L8" s="6">
        <f t="shared" si="2"/>
        <v>12430</v>
      </c>
      <c r="M8" s="3">
        <v>281797</v>
      </c>
      <c r="N8" s="3" t="s">
        <v>15</v>
      </c>
      <c r="O8" s="3" t="s">
        <v>16</v>
      </c>
      <c r="P8" s="3">
        <v>16</v>
      </c>
    </row>
    <row r="9" spans="1:16" x14ac:dyDescent="0.25">
      <c r="A9" s="3">
        <v>2235393378</v>
      </c>
      <c r="B9" s="3" t="s">
        <v>12</v>
      </c>
      <c r="C9" s="3" t="s">
        <v>13</v>
      </c>
      <c r="D9" s="8" t="s">
        <v>30</v>
      </c>
      <c r="E9" s="3">
        <v>1912241</v>
      </c>
      <c r="F9" s="3">
        <v>3304516939</v>
      </c>
      <c r="G9" s="3" t="s">
        <v>22</v>
      </c>
      <c r="H9" s="7">
        <v>11800</v>
      </c>
      <c r="I9" s="6">
        <v>70</v>
      </c>
      <c r="J9" s="6">
        <f t="shared" si="0"/>
        <v>9.6551724137931032</v>
      </c>
      <c r="K9" s="6">
        <f t="shared" si="1"/>
        <v>60.344827586206897</v>
      </c>
      <c r="L9" s="6">
        <f t="shared" si="2"/>
        <v>11730</v>
      </c>
      <c r="M9" s="3">
        <v>281797</v>
      </c>
      <c r="N9" s="3" t="s">
        <v>15</v>
      </c>
      <c r="O9" s="3" t="s">
        <v>16</v>
      </c>
      <c r="P9" s="3">
        <v>16</v>
      </c>
    </row>
    <row r="10" spans="1:16" x14ac:dyDescent="0.25">
      <c r="A10" s="3">
        <v>2235393095</v>
      </c>
      <c r="B10" s="3" t="s">
        <v>12</v>
      </c>
      <c r="C10" s="3" t="s">
        <v>13</v>
      </c>
      <c r="D10" s="8" t="s">
        <v>30</v>
      </c>
      <c r="E10" s="3">
        <v>1912244</v>
      </c>
      <c r="F10" s="3">
        <v>3304516939</v>
      </c>
      <c r="G10" s="3" t="s">
        <v>23</v>
      </c>
      <c r="H10" s="7">
        <v>5800</v>
      </c>
      <c r="I10" s="6">
        <f>VLOOKUP(H10,[1]Sheet1!$A$1:$B$9501,2,0)</f>
        <v>30</v>
      </c>
      <c r="J10" s="6">
        <f t="shared" si="0"/>
        <v>4.1379310344827589</v>
      </c>
      <c r="K10" s="6">
        <f t="shared" si="1"/>
        <v>25.862068965517242</v>
      </c>
      <c r="L10" s="6">
        <f t="shared" si="2"/>
        <v>5770</v>
      </c>
      <c r="M10" s="3">
        <v>281797</v>
      </c>
      <c r="N10" s="3" t="s">
        <v>15</v>
      </c>
      <c r="O10" s="3" t="s">
        <v>16</v>
      </c>
      <c r="P10" s="3">
        <v>16</v>
      </c>
    </row>
    <row r="11" spans="1:16" x14ac:dyDescent="0.25">
      <c r="A11" s="3">
        <v>2235392684</v>
      </c>
      <c r="B11" s="3" t="s">
        <v>12</v>
      </c>
      <c r="C11" s="3" t="s">
        <v>13</v>
      </c>
      <c r="D11" s="8" t="s">
        <v>30</v>
      </c>
      <c r="E11" s="3">
        <v>1912240</v>
      </c>
      <c r="F11" s="3">
        <v>3304516939</v>
      </c>
      <c r="G11" s="3" t="s">
        <v>24</v>
      </c>
      <c r="H11" s="7">
        <v>12200</v>
      </c>
      <c r="I11" s="6">
        <v>70</v>
      </c>
      <c r="J11" s="6">
        <f t="shared" si="0"/>
        <v>9.6551724137931032</v>
      </c>
      <c r="K11" s="6">
        <f t="shared" si="1"/>
        <v>60.344827586206897</v>
      </c>
      <c r="L11" s="6">
        <f t="shared" si="2"/>
        <v>12130</v>
      </c>
      <c r="M11" s="3">
        <v>281797</v>
      </c>
      <c r="N11" s="3" t="s">
        <v>15</v>
      </c>
      <c r="O11" s="3" t="s">
        <v>16</v>
      </c>
      <c r="P11" s="3">
        <v>16</v>
      </c>
    </row>
    <row r="12" spans="1:16" x14ac:dyDescent="0.25">
      <c r="A12" s="3">
        <v>2235392209</v>
      </c>
      <c r="B12" s="3" t="s">
        <v>12</v>
      </c>
      <c r="C12" s="3" t="s">
        <v>13</v>
      </c>
      <c r="D12" s="8" t="s">
        <v>30</v>
      </c>
      <c r="E12" s="3">
        <v>1912239</v>
      </c>
      <c r="F12" s="3">
        <v>3304516939</v>
      </c>
      <c r="G12" s="3" t="s">
        <v>25</v>
      </c>
      <c r="H12" s="7">
        <v>10800</v>
      </c>
      <c r="I12" s="6">
        <v>70</v>
      </c>
      <c r="J12" s="6">
        <f t="shared" si="0"/>
        <v>9.6551724137931032</v>
      </c>
      <c r="K12" s="6">
        <f t="shared" si="1"/>
        <v>60.344827586206897</v>
      </c>
      <c r="L12" s="6">
        <f t="shared" si="2"/>
        <v>10730</v>
      </c>
      <c r="M12" s="3">
        <v>281797</v>
      </c>
      <c r="N12" s="3" t="s">
        <v>15</v>
      </c>
      <c r="O12" s="3" t="s">
        <v>16</v>
      </c>
      <c r="P12" s="3">
        <v>16</v>
      </c>
    </row>
    <row r="13" spans="1:16" x14ac:dyDescent="0.25">
      <c r="A13" s="3">
        <v>2235391895</v>
      </c>
      <c r="B13" s="3" t="s">
        <v>12</v>
      </c>
      <c r="C13" s="3" t="s">
        <v>13</v>
      </c>
      <c r="D13" s="8" t="s">
        <v>30</v>
      </c>
      <c r="E13" s="3">
        <v>1912243</v>
      </c>
      <c r="F13" s="3">
        <v>3304516939</v>
      </c>
      <c r="G13" s="3" t="s">
        <v>20</v>
      </c>
      <c r="H13" s="7">
        <v>9700</v>
      </c>
      <c r="I13" s="6">
        <f>VLOOKUP(H13,[1]Sheet1!$A$1:$B$9501,2,0)</f>
        <v>65</v>
      </c>
      <c r="J13" s="6">
        <f t="shared" si="0"/>
        <v>8.9655172413793096</v>
      </c>
      <c r="K13" s="6">
        <f t="shared" si="1"/>
        <v>56.03448275862069</v>
      </c>
      <c r="L13" s="6">
        <f t="shared" si="2"/>
        <v>9635</v>
      </c>
      <c r="M13" s="3">
        <v>281797</v>
      </c>
      <c r="N13" s="3" t="s">
        <v>15</v>
      </c>
      <c r="O13" s="3" t="s">
        <v>16</v>
      </c>
      <c r="P13" s="3">
        <v>16</v>
      </c>
    </row>
    <row r="14" spans="1:16" x14ac:dyDescent="0.25">
      <c r="D1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2020-02-26T06:16:52Z</dcterms:created>
  <dcterms:modified xsi:type="dcterms:W3CDTF">2020-02-27T08:04:40Z</dcterms:modified>
</cp:coreProperties>
</file>