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esktop\Fahad Tech solution\Project_24_21_Dec_2022_shippingCalculator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8" i="1" l="1"/>
  <c r="D20" i="1" l="1"/>
  <c r="D21" i="1"/>
  <c r="D22" i="1"/>
  <c r="D19" i="1"/>
  <c r="G19" i="1"/>
  <c r="H19" i="1" s="1"/>
  <c r="I19" i="1" s="1"/>
  <c r="F19" i="1"/>
  <c r="F20" i="1"/>
  <c r="F21" i="1"/>
  <c r="F22" i="1"/>
  <c r="E19" i="1"/>
  <c r="E18" i="1"/>
  <c r="G18" i="1" s="1"/>
  <c r="C19" i="1"/>
  <c r="C20" i="1"/>
  <c r="C21" i="1"/>
  <c r="C22" i="1"/>
  <c r="E22" i="1" s="1"/>
  <c r="G22" i="1" s="1"/>
  <c r="H22" i="1" s="1"/>
  <c r="I22" i="1" s="1"/>
  <c r="I15" i="1"/>
  <c r="F18" i="1"/>
  <c r="E21" i="1" l="1"/>
  <c r="G21" i="1" s="1"/>
  <c r="H21" i="1" s="1"/>
  <c r="I21" i="1" s="1"/>
  <c r="E20" i="1"/>
  <c r="G20" i="1" s="1"/>
  <c r="H20" i="1" s="1"/>
  <c r="I20" i="1" s="1"/>
  <c r="C18" i="1"/>
  <c r="H18" i="1" l="1"/>
  <c r="I18" i="1" s="1"/>
</calcChain>
</file>

<file path=xl/sharedStrings.xml><?xml version="1.0" encoding="utf-8"?>
<sst xmlns="http://schemas.openxmlformats.org/spreadsheetml/2006/main" count="37" uniqueCount="27">
  <si>
    <t>User inputs</t>
  </si>
  <si>
    <t>Products price per unit:</t>
  </si>
  <si>
    <t>Product unit:</t>
  </si>
  <si>
    <t>Currency</t>
  </si>
  <si>
    <t>rmb</t>
  </si>
  <si>
    <t>usd</t>
  </si>
  <si>
    <t>shekel</t>
  </si>
  <si>
    <t>Shipping price by sea:</t>
  </si>
  <si>
    <t>Shipping To:</t>
  </si>
  <si>
    <t>United States</t>
  </si>
  <si>
    <t>Israeli New Shekel</t>
  </si>
  <si>
    <t>China</t>
  </si>
  <si>
    <t>Profit %:</t>
  </si>
  <si>
    <t>CMB</t>
  </si>
  <si>
    <t>Length:</t>
  </si>
  <si>
    <t>Width:</t>
  </si>
  <si>
    <t>Height:</t>
  </si>
  <si>
    <t>Import costs: (Tax %)</t>
  </si>
  <si>
    <t>Total price</t>
  </si>
  <si>
    <t>exchange Rate</t>
  </si>
  <si>
    <t>Total Price After Shipping and import cost</t>
  </si>
  <si>
    <t>Total Profit</t>
  </si>
  <si>
    <t>Result</t>
  </si>
  <si>
    <t>it is in USD$</t>
  </si>
  <si>
    <t>After appling Exchange Rate</t>
  </si>
  <si>
    <t>extra cost</t>
  </si>
  <si>
    <t>total after adding extra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</si>
</sst>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212529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2" fillId="2" borderId="1" xfId="0" applyFont="1" applyFill="1" applyBorder="1"/>
    <xf numFmtId="0" fontId="0" fillId="0" borderId="0" xfId="0" applyBorder="1"/>
    <xf numFmtId="0" fontId="0" fillId="0" borderId="0" xfId="0" applyAlignment="1">
      <alignment horizontal="center" vertical="center" wrapText="1"/>
    </xf>
    <xf numFmtId="0" fontId="1" fillId="2" borderId="2" xfId="0" applyFont="1" applyFill="1" applyBorder="1"/>
    <xf numFmtId="0" fontId="0" fillId="0" borderId="0" xfId="0" applyAlignment="1">
      <alignment horizontal="right"/>
    </xf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S24"/>
  <sheetViews>
    <sheetView tabSelected="1" topLeftCell="E1" workbookViewId="0">
      <selection activeCell="D18" sqref="D18"/>
    </sheetView>
  </sheetViews>
  <sheetFormatPr defaultRowHeight="15" x14ac:dyDescent="0.25"/>
  <cols>
    <col min="2" max="2" width="5.7109375" customWidth="1"/>
    <col min="3" max="3" width="24.7109375" customWidth="1"/>
    <col min="4" max="4" width="18.7109375" customWidth="1"/>
    <col min="5" max="5" width="25" customWidth="1"/>
    <col min="6" max="6" width="27" customWidth="1"/>
    <col min="7" max="7" width="25.85546875" customWidth="1"/>
    <col min="8" max="8" width="25.28515625" customWidth="1"/>
    <col min="9" max="9" width="25.7109375" customWidth="1"/>
    <col min="16" max="16" width="17.140625" customWidth="1"/>
  </cols>
  <sheetData>
    <row r="6" spans="3:16" x14ac:dyDescent="0.25">
      <c r="C6" s="8" t="s">
        <v>0</v>
      </c>
      <c r="D6" s="8"/>
      <c r="E6" s="8"/>
      <c r="F6" s="8"/>
      <c r="G6" s="8"/>
      <c r="H6" s="8"/>
      <c r="I6" s="8"/>
      <c r="J6" s="8"/>
      <c r="K6" s="8"/>
      <c r="L6" s="8"/>
    </row>
    <row r="7" spans="3:16" ht="15.75" customHeight="1" x14ac:dyDescent="0.25">
      <c r="C7" s="9" t="s">
        <v>1</v>
      </c>
      <c r="D7" s="9" t="s">
        <v>2</v>
      </c>
      <c r="E7" s="9" t="s">
        <v>3</v>
      </c>
      <c r="F7" s="9" t="s">
        <v>7</v>
      </c>
      <c r="G7" s="9" t="s">
        <v>8</v>
      </c>
      <c r="H7" s="9" t="s">
        <v>17</v>
      </c>
      <c r="I7" s="9" t="s">
        <v>12</v>
      </c>
      <c r="J7" s="8" t="s">
        <v>13</v>
      </c>
      <c r="K7" s="8"/>
      <c r="L7" s="8"/>
    </row>
    <row r="8" spans="3:16" ht="15.75" x14ac:dyDescent="0.25">
      <c r="C8" s="9"/>
      <c r="D8" s="9"/>
      <c r="E8" s="9"/>
      <c r="F8" s="9"/>
      <c r="G8" s="9"/>
      <c r="H8" s="9"/>
      <c r="I8" s="9"/>
      <c r="J8" s="2" t="s">
        <v>14</v>
      </c>
      <c r="K8" s="3" t="s">
        <v>15</v>
      </c>
      <c r="L8" s="3" t="s">
        <v>16</v>
      </c>
    </row>
    <row r="9" spans="3:16" x14ac:dyDescent="0.25">
      <c r="C9" s="1">
        <v>300</v>
      </c>
      <c r="D9" s="1">
        <v>30</v>
      </c>
      <c r="E9" s="1" t="s">
        <v>5</v>
      </c>
      <c r="F9" s="1">
        <v>700</v>
      </c>
      <c r="G9" s="1" t="s">
        <v>11</v>
      </c>
      <c r="H9" s="1">
        <v>10</v>
      </c>
      <c r="I9" s="1">
        <v>10</v>
      </c>
      <c r="J9" s="1">
        <v>2</v>
      </c>
      <c r="K9" s="1">
        <v>3</v>
      </c>
      <c r="L9" s="1">
        <v>4</v>
      </c>
    </row>
    <row r="10" spans="3:16" x14ac:dyDescent="0.25">
      <c r="C10" s="1">
        <v>400</v>
      </c>
      <c r="D10" s="1">
        <v>50</v>
      </c>
      <c r="E10" s="1" t="s">
        <v>5</v>
      </c>
      <c r="F10" s="1">
        <v>500</v>
      </c>
      <c r="G10" s="1" t="s">
        <v>11</v>
      </c>
      <c r="H10" s="1">
        <v>3</v>
      </c>
      <c r="I10" s="1">
        <v>5</v>
      </c>
      <c r="J10" s="1">
        <v>5</v>
      </c>
      <c r="K10" s="1">
        <v>6</v>
      </c>
      <c r="L10" s="1">
        <v>7</v>
      </c>
    </row>
    <row r="11" spans="3:16" x14ac:dyDescent="0.25">
      <c r="C11" s="1">
        <v>700</v>
      </c>
      <c r="D11" s="1">
        <v>100</v>
      </c>
      <c r="E11" s="1" t="s">
        <v>5</v>
      </c>
      <c r="F11" s="1">
        <v>800</v>
      </c>
      <c r="G11" s="1" t="s">
        <v>11</v>
      </c>
      <c r="H11" s="1">
        <v>70</v>
      </c>
      <c r="I11" s="1">
        <v>20</v>
      </c>
      <c r="J11" s="1">
        <v>32</v>
      </c>
      <c r="K11" s="1">
        <v>20</v>
      </c>
      <c r="L11" s="1">
        <v>50</v>
      </c>
    </row>
    <row r="12" spans="3:16" x14ac:dyDescent="0.25">
      <c r="C12" s="1">
        <v>866.66666666666697</v>
      </c>
      <c r="D12" s="1">
        <v>130</v>
      </c>
      <c r="E12" s="1" t="s">
        <v>5</v>
      </c>
      <c r="F12" s="1">
        <v>766.66666666666697</v>
      </c>
      <c r="G12" s="1" t="s">
        <v>11</v>
      </c>
      <c r="H12" s="1">
        <v>87.6666666666667</v>
      </c>
      <c r="I12" s="1">
        <v>21.6666666666667</v>
      </c>
      <c r="J12" s="1">
        <v>43</v>
      </c>
      <c r="K12" s="1">
        <v>26.6666666666667</v>
      </c>
      <c r="L12" s="1">
        <v>66.3333333333333</v>
      </c>
    </row>
    <row r="13" spans="3:16" x14ac:dyDescent="0.25">
      <c r="C13" s="1">
        <v>1066.6666666666699</v>
      </c>
      <c r="D13" s="1">
        <v>165</v>
      </c>
      <c r="E13" s="1" t="s">
        <v>5</v>
      </c>
      <c r="F13" s="1">
        <v>816.66666666666697</v>
      </c>
      <c r="G13" s="1" t="s">
        <v>11</v>
      </c>
      <c r="H13" s="1">
        <v>117.666666666667</v>
      </c>
      <c r="I13" s="1">
        <v>26.6666666666667</v>
      </c>
      <c r="J13" s="1">
        <v>58</v>
      </c>
      <c r="K13" s="1">
        <v>35.1666666666667</v>
      </c>
      <c r="L13" s="1">
        <v>89.3333333333333</v>
      </c>
    </row>
    <row r="14" spans="3:16" x14ac:dyDescent="0.25">
      <c r="C14" s="4"/>
      <c r="D14" s="4"/>
      <c r="E14" s="4"/>
      <c r="F14" s="4"/>
      <c r="G14" s="4"/>
      <c r="H14" s="4"/>
      <c r="I14" s="4"/>
      <c r="J14" s="4"/>
      <c r="K14" s="4"/>
      <c r="L14" s="4"/>
    </row>
    <row r="15" spans="3:16" x14ac:dyDescent="0.25">
      <c r="C15" s="4"/>
      <c r="D15" s="4"/>
      <c r="E15" s="4"/>
      <c r="H15" t="s">
        <v>23</v>
      </c>
      <c r="I15" s="7" t="str">
        <f>IF(E9="rmb",IF(G9="United States", "Rmb Into Usd",IF(G9="Israeli New Shekel", "Rmb Into Shekel",IF(G9="China", "Rmb Into Rmb"))),IF(E9="usd",IF(G9="United States", "Usd Into Usd",IF(G9="Israeli New Shekel", "Usd Into Shekel",IF(G9="China", "Usd Into Rmb"))),IF(E9="Shekel",IF(G9="United States", "Shekel Into Usd",IF(G9="Israeli New Shekel","Shekel Into Shekel",IF(G9="China","Shekel Into Rmb"))))))</f>
        <v>Usd Into Rmb</v>
      </c>
      <c r="J15" s="4"/>
      <c r="K15" s="4"/>
      <c r="L15" s="4"/>
    </row>
    <row r="16" spans="3:16" x14ac:dyDescent="0.25">
      <c r="C16" s="8" t="s">
        <v>22</v>
      </c>
      <c r="D16" s="8"/>
      <c r="E16" s="8"/>
      <c r="F16" s="8"/>
      <c r="G16" s="8"/>
      <c r="H16" s="8"/>
      <c r="I16" s="8"/>
      <c r="P16" t="s">
        <v>9</v>
      </c>
    </row>
    <row r="17" spans="3:19" x14ac:dyDescent="0.25">
      <c r="C17" s="6" t="s">
        <v>18</v>
      </c>
      <c r="D17" s="6" t="s">
        <v>25</v>
      </c>
      <c r="E17" s="6" t="s">
        <v>26</v>
      </c>
      <c r="F17" s="6" t="s">
        <v>19</v>
      </c>
      <c r="G17" s="6" t="s">
        <v>20</v>
      </c>
      <c r="H17" s="6" t="s">
        <v>21</v>
      </c>
      <c r="I17" s="2" t="s">
        <v>24</v>
      </c>
      <c r="R17" t="s">
        <v>10</v>
      </c>
    </row>
    <row r="18" spans="3:19" x14ac:dyDescent="0.25">
      <c r="C18" s="1">
        <f>C9*D9</f>
        <v>9000</v>
      </c>
      <c r="D18" s="1">
        <f>(F9+(H9/100))/(J9*K9*L9)</f>
        <v>29.170833333333334</v>
      </c>
      <c r="E18" s="1">
        <f>C18+D18</f>
        <v>9029.1708333333336</v>
      </c>
      <c r="F18" s="1">
        <f>IF(E9="rmb",IF(G9="United States",0.14,IF(G9="Israeli New Shekel",0.5,IF(G9="China",1))),IF(E9="usd",IF(G9="United States",1,IF(G9="Israeli New Shekel",3.47,IF(G9="China",6.98))),IF(E9="Shekel",IF(G9="United States",0.29,IF(G9="Israeli New Shekel",1,IF(G9="China",2.01))))))</f>
        <v>6.98</v>
      </c>
      <c r="G18" s="1">
        <f>(E18+F9)/(H9/100)</f>
        <v>97291.708333333328</v>
      </c>
      <c r="H18" s="1">
        <f>G18/(I9/100)</f>
        <v>972917.08333333326</v>
      </c>
      <c r="I18" s="1">
        <f>H18*F18</f>
        <v>6790961.2416666662</v>
      </c>
      <c r="R18" t="s">
        <v>11</v>
      </c>
    </row>
    <row r="19" spans="3:19" x14ac:dyDescent="0.25">
      <c r="C19" s="1">
        <f t="shared" ref="C19:C22" si="0">C10*D10</f>
        <v>20000</v>
      </c>
      <c r="D19" s="1">
        <f>(F10+(H10/100))/(J10*K10*L10)</f>
        <v>2.3810952380952379</v>
      </c>
      <c r="E19" s="1">
        <f t="shared" ref="E19:E22" si="1">C19+D19</f>
        <v>20002.381095238095</v>
      </c>
      <c r="F19" s="1">
        <f t="shared" ref="F19:F22" si="2">IF(E10="rmb",IF(G10="United States",0.14,IF(G10="Israeli New Shekel",0.5,IF(G10="China",1))),IF(E10="usd",IF(G10="United States",1,IF(G10="Israeli New Shekel",3.47,IF(G10="China",6.98))),IF(E10="Shekel",IF(G10="United States",0.29,IF(G10="Israeli New Shekel",1,IF(G10="China",2.01))))))</f>
        <v>6.98</v>
      </c>
      <c r="G19" s="1">
        <f t="shared" ref="G19:G22" si="3">(E19+F10)/(H10/100)</f>
        <v>683412.70317460317</v>
      </c>
      <c r="H19" s="1">
        <f t="shared" ref="H19:H22" si="4">G19/(I10/100)</f>
        <v>13668254.063492063</v>
      </c>
      <c r="I19" s="1">
        <f t="shared" ref="I19:I22" si="5">H19*F19</f>
        <v>95404413.363174602</v>
      </c>
    </row>
    <row r="20" spans="3:19" x14ac:dyDescent="0.25">
      <c r="C20" s="1">
        <f t="shared" si="0"/>
        <v>70000</v>
      </c>
      <c r="D20" s="1">
        <f t="shared" ref="D20:D22" si="6">(F11+(H11/100))/(J11*K11*L11)</f>
        <v>2.5021875000000002E-2</v>
      </c>
      <c r="E20" s="1">
        <f t="shared" si="1"/>
        <v>70000.025021875001</v>
      </c>
      <c r="F20" s="1">
        <f t="shared" si="2"/>
        <v>6.98</v>
      </c>
      <c r="G20" s="1">
        <f t="shared" si="3"/>
        <v>101142.89288839286</v>
      </c>
      <c r="H20" s="1">
        <f t="shared" si="4"/>
        <v>505714.46444196429</v>
      </c>
      <c r="I20" s="1">
        <f t="shared" si="5"/>
        <v>3529886.961804911</v>
      </c>
      <c r="J20" s="5"/>
    </row>
    <row r="21" spans="3:19" x14ac:dyDescent="0.25">
      <c r="C21" s="1">
        <f t="shared" si="0"/>
        <v>112666.6666666667</v>
      </c>
      <c r="D21" s="1">
        <f t="shared" si="6"/>
        <v>1.0090992754470021E-2</v>
      </c>
      <c r="E21" s="1">
        <f t="shared" si="1"/>
        <v>112666.67675765946</v>
      </c>
      <c r="F21" s="1">
        <f t="shared" si="2"/>
        <v>6.98</v>
      </c>
      <c r="G21" s="1">
        <f t="shared" si="3"/>
        <v>129391.64649162671</v>
      </c>
      <c r="H21" s="1">
        <f t="shared" si="4"/>
        <v>597192.21457673772</v>
      </c>
      <c r="I21" s="1">
        <f t="shared" si="5"/>
        <v>4168401.6577456295</v>
      </c>
    </row>
    <row r="22" spans="3:19" x14ac:dyDescent="0.25">
      <c r="C22" s="1">
        <f t="shared" si="0"/>
        <v>176000.00000000052</v>
      </c>
      <c r="D22" s="1">
        <f t="shared" si="6"/>
        <v>4.488460215672738E-3</v>
      </c>
      <c r="E22" s="1">
        <f t="shared" si="1"/>
        <v>176000.00448846075</v>
      </c>
      <c r="F22" s="1">
        <f t="shared" si="2"/>
        <v>6.98</v>
      </c>
      <c r="G22" s="1">
        <f t="shared" si="3"/>
        <v>150269.12562758659</v>
      </c>
      <c r="H22" s="1">
        <f t="shared" si="4"/>
        <v>563509.221103449</v>
      </c>
      <c r="I22" s="1">
        <f t="shared" si="5"/>
        <v>3933294.3633020744</v>
      </c>
      <c r="S22" t="s">
        <v>4</v>
      </c>
    </row>
    <row r="23" spans="3:19" x14ac:dyDescent="0.25">
      <c r="Q23" t="s">
        <v>5</v>
      </c>
    </row>
    <row r="24" spans="3:19" x14ac:dyDescent="0.25">
      <c r="Q24" t="s">
        <v>6</v>
      </c>
    </row>
  </sheetData>
  <mergeCells count="10">
    <mergeCell ref="C6:L6"/>
    <mergeCell ref="C16:I16"/>
    <mergeCell ref="J7:L7"/>
    <mergeCell ref="I7:I8"/>
    <mergeCell ref="H7:H8"/>
    <mergeCell ref="G7:G8"/>
    <mergeCell ref="F7:F8"/>
    <mergeCell ref="E7:E8"/>
    <mergeCell ref="D7:D8"/>
    <mergeCell ref="C7:C8"/>
  </mergeCells>
  <dataValidations count="2">
    <dataValidation type="list" allowBlank="1" showInputMessage="1" showErrorMessage="1" sqref="S22 E9:E13 Q23:Q24">
      <formula1>$Q$22:$Q$24</formula1>
    </dataValidation>
    <dataValidation type="list" allowBlank="1" showInputMessage="1" showErrorMessage="1" sqref="G9:G13">
      <formula1>$P$16:$P$18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2022-12-22T13:18:44Z</dcterms:created>
  <dcterms:modified xsi:type="dcterms:W3CDTF">2022-12-22T16:46:16Z</dcterms:modified>
</cp:coreProperties>
</file>