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1795" windowHeight="10515" activeTab="3"/>
  </bookViews>
  <sheets>
    <sheet name="hydro_2_ET70" sheetId="3" r:id="rId1"/>
    <sheet name="hydro_2_ET50" sheetId="4" r:id="rId2"/>
    <sheet name="hydro_2_30KAF" sheetId="1" r:id="rId3"/>
    <sheet name="Flood Control" sheetId="2" r:id="rId4"/>
  </sheets>
  <calcPr calcId="145621"/>
</workbook>
</file>

<file path=xl/calcChain.xml><?xml version="1.0" encoding="utf-8"?>
<calcChain xmlns="http://schemas.openxmlformats.org/spreadsheetml/2006/main">
  <c r="Z27" i="2" l="1"/>
  <c r="AA27" i="2"/>
  <c r="Z26" i="2"/>
  <c r="AA26" i="2"/>
  <c r="Z25" i="2"/>
  <c r="AA25" i="2"/>
  <c r="Z24" i="2"/>
  <c r="AA24" i="2"/>
  <c r="Z23" i="2"/>
  <c r="AA23" i="2"/>
  <c r="Z22" i="2"/>
  <c r="AA22" i="2"/>
  <c r="Z21" i="2"/>
  <c r="AA21" i="2"/>
  <c r="Z20" i="2"/>
  <c r="AA20" i="2"/>
  <c r="Z19" i="2"/>
  <c r="AA19" i="2"/>
  <c r="Z18" i="2"/>
  <c r="AA18" i="2"/>
  <c r="Z17" i="2"/>
  <c r="AA17" i="2"/>
  <c r="Z16" i="2"/>
  <c r="AA16" i="2"/>
  <c r="Z15" i="2"/>
  <c r="AA15" i="2"/>
  <c r="Z14" i="2"/>
  <c r="AA14" i="2"/>
  <c r="Z13" i="2"/>
  <c r="AA13" i="2"/>
  <c r="Z12" i="2"/>
  <c r="AA12" i="2"/>
  <c r="Z11" i="2"/>
  <c r="AA11" i="2"/>
  <c r="Z10" i="2"/>
  <c r="AA10" i="2"/>
  <c r="Z9" i="2"/>
  <c r="AA9" i="2"/>
  <c r="Z8" i="2"/>
  <c r="AA8" i="2"/>
  <c r="P27" i="2"/>
  <c r="Q27" i="2"/>
  <c r="P26" i="2"/>
  <c r="Q26" i="2"/>
  <c r="P25" i="2"/>
  <c r="Q25" i="2"/>
  <c r="P24" i="2"/>
  <c r="Q24" i="2"/>
  <c r="P23" i="2"/>
  <c r="Q23" i="2"/>
  <c r="P22" i="2"/>
  <c r="Q22" i="2"/>
  <c r="P21" i="2"/>
  <c r="Q21" i="2"/>
  <c r="P20" i="2"/>
  <c r="Q20" i="2"/>
  <c r="Q19" i="2"/>
  <c r="P19" i="2"/>
  <c r="P18" i="2"/>
  <c r="Q18" i="2"/>
  <c r="P17" i="2"/>
  <c r="Q17" i="2"/>
  <c r="P16" i="2"/>
  <c r="Q16" i="2"/>
  <c r="P15" i="2"/>
  <c r="Q15" i="2"/>
  <c r="P14" i="2"/>
  <c r="Q14" i="2"/>
  <c r="P13" i="2"/>
  <c r="Q13" i="2"/>
  <c r="P12" i="2"/>
  <c r="Q12" i="2"/>
  <c r="P11" i="2"/>
  <c r="Q11" i="2"/>
  <c r="P10" i="2"/>
  <c r="Q10" i="2"/>
  <c r="P9" i="2"/>
  <c r="Q9" i="2"/>
  <c r="P8" i="2"/>
  <c r="Q8" i="2"/>
  <c r="E27" i="2"/>
  <c r="E25" i="2"/>
  <c r="E23" i="2"/>
  <c r="E21" i="2"/>
  <c r="E19" i="2"/>
  <c r="E17" i="2"/>
  <c r="E15" i="2"/>
  <c r="E13" i="2"/>
  <c r="E11" i="2"/>
  <c r="E9" i="2"/>
  <c r="F27" i="2"/>
  <c r="F25" i="2"/>
  <c r="F23" i="2"/>
  <c r="F21" i="2"/>
  <c r="F19" i="2"/>
  <c r="F17" i="2"/>
  <c r="F15" i="2"/>
  <c r="F13" i="2"/>
  <c r="F11" i="2"/>
  <c r="F9" i="2"/>
  <c r="E26" i="2"/>
  <c r="E24" i="2"/>
  <c r="E22" i="2"/>
  <c r="E20" i="2"/>
  <c r="E18" i="2"/>
  <c r="E16" i="2"/>
  <c r="E14" i="2"/>
  <c r="E12" i="2"/>
  <c r="E10" i="2"/>
  <c r="E8" i="2"/>
  <c r="F26" i="2"/>
  <c r="F24" i="2"/>
  <c r="F22" i="2"/>
  <c r="F20" i="2"/>
  <c r="F18" i="2"/>
  <c r="F14" i="2"/>
  <c r="F16" i="2"/>
  <c r="F12" i="2"/>
  <c r="F10" i="2"/>
  <c r="F8" i="2"/>
  <c r="S32" i="3"/>
  <c r="R32" i="3"/>
  <c r="Q32" i="3"/>
  <c r="N32" i="3"/>
  <c r="M32" i="3"/>
  <c r="L32" i="3"/>
  <c r="I32" i="3"/>
  <c r="H32" i="3"/>
  <c r="G32" i="3"/>
  <c r="D32" i="3"/>
  <c r="C32" i="3"/>
  <c r="B32" i="3"/>
  <c r="S31" i="3"/>
  <c r="R31" i="3"/>
  <c r="Q31" i="3"/>
  <c r="N31" i="3"/>
  <c r="M31" i="3"/>
  <c r="L31" i="3"/>
  <c r="I31" i="3"/>
  <c r="H31" i="3"/>
  <c r="G31" i="3"/>
  <c r="D31" i="3"/>
  <c r="C31" i="3"/>
  <c r="B31" i="3"/>
  <c r="S30" i="3"/>
  <c r="R30" i="3"/>
  <c r="Q30" i="3"/>
  <c r="N30" i="3"/>
  <c r="M30" i="3"/>
  <c r="L30" i="3"/>
  <c r="I30" i="3"/>
  <c r="H30" i="3"/>
  <c r="G30" i="3"/>
  <c r="D30" i="3"/>
  <c r="C30" i="3"/>
  <c r="B30" i="3"/>
  <c r="S29" i="3"/>
  <c r="R29" i="3"/>
  <c r="Q29" i="3"/>
  <c r="N29" i="3"/>
  <c r="M29" i="3"/>
  <c r="L29" i="3"/>
  <c r="I29" i="3"/>
  <c r="H29" i="3"/>
  <c r="G29" i="3"/>
  <c r="D29" i="3"/>
  <c r="C29" i="3"/>
  <c r="B29" i="3"/>
  <c r="S28" i="3"/>
  <c r="R28" i="3"/>
  <c r="Q28" i="3"/>
  <c r="N28" i="3"/>
  <c r="M28" i="3"/>
  <c r="L28" i="3"/>
  <c r="I28" i="3"/>
  <c r="H28" i="3"/>
  <c r="G28" i="3"/>
  <c r="D28" i="3"/>
  <c r="C28" i="3"/>
  <c r="B28" i="3"/>
  <c r="S27" i="3"/>
  <c r="R27" i="3"/>
  <c r="Q27" i="3"/>
  <c r="N27" i="3"/>
  <c r="M27" i="3"/>
  <c r="L27" i="3"/>
  <c r="I27" i="3"/>
  <c r="H27" i="3"/>
  <c r="G27" i="3"/>
  <c r="D27" i="3"/>
  <c r="C27" i="3"/>
  <c r="B27" i="3"/>
  <c r="R31" i="4"/>
  <c r="H31" i="4"/>
  <c r="B28" i="4"/>
  <c r="S32" i="4"/>
  <c r="R32" i="4"/>
  <c r="Q32" i="4"/>
  <c r="N32" i="4"/>
  <c r="M32" i="4"/>
  <c r="L32" i="4"/>
  <c r="I32" i="4"/>
  <c r="H32" i="4"/>
  <c r="G32" i="4"/>
  <c r="D32" i="4"/>
  <c r="C32" i="4"/>
  <c r="B32" i="4"/>
  <c r="S31" i="4"/>
  <c r="Q31" i="4"/>
  <c r="N31" i="4"/>
  <c r="M31" i="4"/>
  <c r="L31" i="4"/>
  <c r="I31" i="4"/>
  <c r="G31" i="4"/>
  <c r="D31" i="4"/>
  <c r="C31" i="4"/>
  <c r="B31" i="4"/>
  <c r="S30" i="4"/>
  <c r="R30" i="4"/>
  <c r="Q30" i="4"/>
  <c r="N30" i="4"/>
  <c r="M30" i="4"/>
  <c r="L30" i="4"/>
  <c r="I30" i="4"/>
  <c r="H30" i="4"/>
  <c r="G30" i="4"/>
  <c r="D30" i="4"/>
  <c r="C30" i="4"/>
  <c r="B30" i="4"/>
  <c r="S29" i="4"/>
  <c r="R29" i="4"/>
  <c r="Q29" i="4"/>
  <c r="N29" i="4"/>
  <c r="M29" i="4"/>
  <c r="L29" i="4"/>
  <c r="I29" i="4"/>
  <c r="H29" i="4"/>
  <c r="G29" i="4"/>
  <c r="D29" i="4"/>
  <c r="C29" i="4"/>
  <c r="B29" i="4"/>
  <c r="S28" i="4"/>
  <c r="R28" i="4"/>
  <c r="Q28" i="4"/>
  <c r="N28" i="4"/>
  <c r="M28" i="4"/>
  <c r="L28" i="4"/>
  <c r="I28" i="4"/>
  <c r="H28" i="4"/>
  <c r="G28" i="4"/>
  <c r="D28" i="4"/>
  <c r="C28" i="4"/>
  <c r="S27" i="4"/>
  <c r="R27" i="4"/>
  <c r="Q27" i="4"/>
  <c r="N27" i="4"/>
  <c r="M27" i="4"/>
  <c r="L27" i="4"/>
  <c r="I27" i="4"/>
  <c r="H27" i="4"/>
  <c r="G27" i="4"/>
  <c r="D27" i="4"/>
  <c r="C27" i="4"/>
  <c r="B27" i="4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G28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B32" i="1"/>
  <c r="B29" i="1"/>
  <c r="C29" i="1"/>
  <c r="D29" i="1"/>
  <c r="B30" i="1"/>
  <c r="C30" i="1"/>
  <c r="D30" i="1"/>
  <c r="B31" i="1"/>
  <c r="C31" i="1"/>
  <c r="D31" i="1"/>
  <c r="C32" i="1"/>
  <c r="D32" i="1"/>
  <c r="B28" i="1"/>
  <c r="D28" i="1"/>
  <c r="C28" i="1"/>
  <c r="S16" i="4"/>
  <c r="R16" i="4"/>
  <c r="Q16" i="4"/>
  <c r="N16" i="4"/>
  <c r="M16" i="4"/>
  <c r="L16" i="4"/>
  <c r="I16" i="4"/>
  <c r="H16" i="4"/>
  <c r="G16" i="4"/>
  <c r="D16" i="4"/>
  <c r="C16" i="4"/>
  <c r="B16" i="4"/>
  <c r="S15" i="4"/>
  <c r="R15" i="4"/>
  <c r="Q15" i="4"/>
  <c r="N15" i="4"/>
  <c r="M15" i="4"/>
  <c r="L15" i="4"/>
  <c r="I15" i="4"/>
  <c r="H15" i="4"/>
  <c r="G15" i="4"/>
  <c r="D15" i="4"/>
  <c r="C15" i="4"/>
  <c r="B15" i="4"/>
  <c r="S14" i="4"/>
  <c r="R14" i="4"/>
  <c r="Q14" i="4"/>
  <c r="N14" i="4"/>
  <c r="M14" i="4"/>
  <c r="L14" i="4"/>
  <c r="I14" i="4"/>
  <c r="H14" i="4"/>
  <c r="G14" i="4"/>
  <c r="D14" i="4"/>
  <c r="C14" i="4"/>
  <c r="B14" i="4"/>
  <c r="S13" i="4"/>
  <c r="R13" i="4"/>
  <c r="Q13" i="4"/>
  <c r="N13" i="4"/>
  <c r="M13" i="4"/>
  <c r="L13" i="4"/>
  <c r="I13" i="4"/>
  <c r="H13" i="4"/>
  <c r="G13" i="4"/>
  <c r="D13" i="4"/>
  <c r="C13" i="4"/>
  <c r="B13" i="4"/>
  <c r="S12" i="4"/>
  <c r="R12" i="4"/>
  <c r="Q12" i="4"/>
  <c r="N12" i="4"/>
  <c r="M12" i="4"/>
  <c r="L12" i="4"/>
  <c r="I12" i="4"/>
  <c r="H12" i="4"/>
  <c r="G12" i="4"/>
  <c r="D12" i="4"/>
  <c r="C12" i="4"/>
  <c r="B12" i="4"/>
  <c r="S11" i="4"/>
  <c r="R11" i="4"/>
  <c r="Q11" i="4"/>
  <c r="N11" i="4"/>
  <c r="M11" i="4"/>
  <c r="L11" i="4"/>
  <c r="I11" i="4"/>
  <c r="H11" i="4"/>
  <c r="G11" i="4"/>
  <c r="D11" i="4"/>
  <c r="C11" i="4"/>
  <c r="B11" i="4"/>
  <c r="S16" i="3" l="1"/>
  <c r="R16" i="3"/>
  <c r="Q16" i="3"/>
  <c r="N16" i="3"/>
  <c r="M16" i="3"/>
  <c r="L16" i="3"/>
  <c r="I16" i="3"/>
  <c r="H16" i="3"/>
  <c r="G16" i="3"/>
  <c r="D16" i="3"/>
  <c r="C16" i="3"/>
  <c r="B16" i="3"/>
  <c r="S15" i="3"/>
  <c r="R15" i="3"/>
  <c r="Q15" i="3"/>
  <c r="N15" i="3"/>
  <c r="M15" i="3"/>
  <c r="L15" i="3"/>
  <c r="I15" i="3"/>
  <c r="H15" i="3"/>
  <c r="G15" i="3"/>
  <c r="D15" i="3"/>
  <c r="C15" i="3"/>
  <c r="B15" i="3"/>
  <c r="S14" i="3"/>
  <c r="R14" i="3"/>
  <c r="Q14" i="3"/>
  <c r="N14" i="3"/>
  <c r="M14" i="3"/>
  <c r="L14" i="3"/>
  <c r="I14" i="3"/>
  <c r="H14" i="3"/>
  <c r="G14" i="3"/>
  <c r="D14" i="3"/>
  <c r="C14" i="3"/>
  <c r="B14" i="3"/>
  <c r="S13" i="3"/>
  <c r="R13" i="3"/>
  <c r="Q13" i="3"/>
  <c r="N13" i="3"/>
  <c r="M13" i="3"/>
  <c r="L13" i="3"/>
  <c r="I13" i="3"/>
  <c r="H13" i="3"/>
  <c r="G13" i="3"/>
  <c r="D13" i="3"/>
  <c r="C13" i="3"/>
  <c r="B13" i="3"/>
  <c r="S12" i="3"/>
  <c r="R12" i="3"/>
  <c r="Q12" i="3"/>
  <c r="N12" i="3"/>
  <c r="M12" i="3"/>
  <c r="L12" i="3"/>
  <c r="I12" i="3"/>
  <c r="H12" i="3"/>
  <c r="G12" i="3"/>
  <c r="D12" i="3"/>
  <c r="C12" i="3"/>
  <c r="B12" i="3"/>
  <c r="S11" i="3"/>
  <c r="R11" i="3"/>
  <c r="Q11" i="3"/>
  <c r="N11" i="3"/>
  <c r="M11" i="3"/>
  <c r="L11" i="3"/>
  <c r="I11" i="3"/>
  <c r="H11" i="3"/>
  <c r="G11" i="3"/>
  <c r="D11" i="3"/>
  <c r="C11" i="3"/>
  <c r="B11" i="3"/>
  <c r="AB27" i="2" l="1"/>
  <c r="R27" i="2"/>
  <c r="AB26" i="2"/>
  <c r="G24" i="2"/>
  <c r="AB23" i="2"/>
  <c r="R23" i="2"/>
  <c r="AB22" i="2"/>
  <c r="G20" i="2"/>
  <c r="AB19" i="2"/>
  <c r="R19" i="2"/>
  <c r="AB18" i="2"/>
  <c r="G17" i="2"/>
  <c r="R15" i="2"/>
  <c r="G13" i="2"/>
  <c r="R11" i="2"/>
  <c r="G9" i="2"/>
  <c r="Y27" i="2"/>
  <c r="D26" i="2"/>
  <c r="O25" i="2"/>
  <c r="D25" i="2"/>
  <c r="Y23" i="2"/>
  <c r="D22" i="2"/>
  <c r="O21" i="2"/>
  <c r="D21" i="2"/>
  <c r="Y19" i="2"/>
  <c r="D18" i="2"/>
  <c r="O17" i="2"/>
  <c r="D17" i="2"/>
  <c r="Y16" i="2"/>
  <c r="O16" i="2"/>
  <c r="O13" i="2"/>
  <c r="D13" i="2"/>
  <c r="Y12" i="2"/>
  <c r="O12" i="2"/>
  <c r="O9" i="2"/>
  <c r="D9" i="2"/>
  <c r="Y8" i="2"/>
  <c r="O8" i="2"/>
  <c r="Y7" i="2"/>
  <c r="G27" i="2"/>
  <c r="AB17" i="2"/>
  <c r="R17" i="2"/>
  <c r="R26" i="2"/>
  <c r="G26" i="2"/>
  <c r="AB16" i="2"/>
  <c r="R16" i="2"/>
  <c r="G16" i="2"/>
  <c r="AB25" i="2"/>
  <c r="R25" i="2"/>
  <c r="G25" i="2"/>
  <c r="AB15" i="2"/>
  <c r="G15" i="2"/>
  <c r="AB24" i="2"/>
  <c r="R24" i="2"/>
  <c r="AB14" i="2"/>
  <c r="R14" i="2"/>
  <c r="G14" i="2"/>
  <c r="G23" i="2"/>
  <c r="AB13" i="2"/>
  <c r="R13" i="2"/>
  <c r="R22" i="2"/>
  <c r="G22" i="2"/>
  <c r="AB12" i="2"/>
  <c r="R12" i="2"/>
  <c r="G12" i="2"/>
  <c r="AB21" i="2"/>
  <c r="R21" i="2"/>
  <c r="G21" i="2"/>
  <c r="AB11" i="2"/>
  <c r="G11" i="2"/>
  <c r="AB20" i="2"/>
  <c r="R20" i="2"/>
  <c r="AB10" i="2"/>
  <c r="R10" i="2"/>
  <c r="G10" i="2"/>
  <c r="G19" i="2"/>
  <c r="AB9" i="2"/>
  <c r="R9" i="2"/>
  <c r="R18" i="2"/>
  <c r="G18" i="2"/>
  <c r="AB8" i="2"/>
  <c r="R8" i="2"/>
  <c r="G8" i="2"/>
  <c r="S27" i="1"/>
  <c r="R27" i="1"/>
  <c r="Q27" i="1"/>
  <c r="N27" i="1"/>
  <c r="M27" i="1"/>
  <c r="L27" i="1"/>
  <c r="I27" i="1"/>
  <c r="H27" i="1"/>
  <c r="G27" i="1"/>
  <c r="D27" i="1"/>
  <c r="C27" i="1"/>
  <c r="B27" i="1"/>
  <c r="S16" i="1"/>
  <c r="R16" i="1"/>
  <c r="O27" i="2" s="1"/>
  <c r="Q16" i="1"/>
  <c r="D27" i="2" s="1"/>
  <c r="N16" i="1"/>
  <c r="Y17" i="2" s="1"/>
  <c r="M16" i="1"/>
  <c r="L16" i="1"/>
  <c r="I16" i="1"/>
  <c r="Y26" i="2" s="1"/>
  <c r="H16" i="1"/>
  <c r="O26" i="2" s="1"/>
  <c r="G16" i="1"/>
  <c r="D16" i="1"/>
  <c r="C16" i="1"/>
  <c r="B16" i="1"/>
  <c r="D16" i="2" s="1"/>
  <c r="S15" i="1"/>
  <c r="Y25" i="2" s="1"/>
  <c r="R15" i="1"/>
  <c r="Q15" i="1"/>
  <c r="N15" i="1"/>
  <c r="Y15" i="2" s="1"/>
  <c r="M15" i="1"/>
  <c r="O15" i="2" s="1"/>
  <c r="L15" i="1"/>
  <c r="D15" i="2" s="1"/>
  <c r="I15" i="1"/>
  <c r="Y24" i="2" s="1"/>
  <c r="H15" i="1"/>
  <c r="O24" i="2" s="1"/>
  <c r="G15" i="1"/>
  <c r="D24" i="2" s="1"/>
  <c r="D15" i="1"/>
  <c r="Y14" i="2" s="1"/>
  <c r="C15" i="1"/>
  <c r="O14" i="2" s="1"/>
  <c r="B15" i="1"/>
  <c r="D14" i="2" s="1"/>
  <c r="S14" i="1"/>
  <c r="R14" i="1"/>
  <c r="O23" i="2" s="1"/>
  <c r="Q14" i="1"/>
  <c r="D23" i="2" s="1"/>
  <c r="N14" i="1"/>
  <c r="Y13" i="2" s="1"/>
  <c r="M14" i="1"/>
  <c r="L14" i="1"/>
  <c r="I14" i="1"/>
  <c r="Y22" i="2" s="1"/>
  <c r="H14" i="1"/>
  <c r="O22" i="2" s="1"/>
  <c r="G14" i="1"/>
  <c r="D14" i="1"/>
  <c r="C14" i="1"/>
  <c r="B14" i="1"/>
  <c r="D12" i="2" s="1"/>
  <c r="S13" i="1"/>
  <c r="Y21" i="2" s="1"/>
  <c r="R13" i="1"/>
  <c r="Q13" i="1"/>
  <c r="N13" i="1"/>
  <c r="Y11" i="2" s="1"/>
  <c r="M13" i="1"/>
  <c r="O11" i="2" s="1"/>
  <c r="L13" i="1"/>
  <c r="D11" i="2" s="1"/>
  <c r="I13" i="1"/>
  <c r="Y20" i="2" s="1"/>
  <c r="H13" i="1"/>
  <c r="O20" i="2" s="1"/>
  <c r="G13" i="1"/>
  <c r="D20" i="2" s="1"/>
  <c r="D13" i="1"/>
  <c r="Y10" i="2" s="1"/>
  <c r="C13" i="1"/>
  <c r="O10" i="2" s="1"/>
  <c r="B13" i="1"/>
  <c r="D10" i="2" s="1"/>
  <c r="S12" i="1"/>
  <c r="R12" i="1"/>
  <c r="O19" i="2" s="1"/>
  <c r="Q12" i="1"/>
  <c r="D19" i="2" s="1"/>
  <c r="N12" i="1"/>
  <c r="Y9" i="2" s="1"/>
  <c r="M12" i="1"/>
  <c r="L12" i="1"/>
  <c r="I12" i="1"/>
  <c r="Y18" i="2" s="1"/>
  <c r="H12" i="1"/>
  <c r="O18" i="2" s="1"/>
  <c r="G12" i="1"/>
  <c r="D12" i="1"/>
  <c r="C12" i="1"/>
  <c r="B12" i="1"/>
  <c r="D8" i="2" s="1"/>
  <c r="S11" i="1"/>
  <c r="R11" i="1"/>
  <c r="Q11" i="1"/>
  <c r="N11" i="1"/>
  <c r="M11" i="1"/>
  <c r="L11" i="1"/>
  <c r="I11" i="1"/>
  <c r="H11" i="1"/>
  <c r="G11" i="1"/>
  <c r="D11" i="1"/>
  <c r="C11" i="1"/>
  <c r="O7" i="2" s="1"/>
  <c r="B11" i="1"/>
  <c r="D7" i="2" s="1"/>
</calcChain>
</file>

<file path=xl/sharedStrings.xml><?xml version="1.0" encoding="utf-8"?>
<sst xmlns="http://schemas.openxmlformats.org/spreadsheetml/2006/main" count="458" uniqueCount="43">
  <si>
    <t>copied data from: C:\PROJECTS\A044F KlamathBasinStudy\Analysis\ManagementModels\measures\flowfiles\</t>
  </si>
  <si>
    <t>SeasonalPeakDates_transpose_&lt;futperiod&gt;_&lt;bcsd&gt;.txt</t>
  </si>
  <si>
    <t>CMIP3 2030</t>
  </si>
  <si>
    <t>JC Boyle</t>
  </si>
  <si>
    <t>Copco1</t>
  </si>
  <si>
    <t>Iron Gate</t>
  </si>
  <si>
    <t>CMIP3 2070</t>
  </si>
  <si>
    <t>CMIP5 2030</t>
  </si>
  <si>
    <t>CMIP5 2070</t>
  </si>
  <si>
    <t>S0</t>
  </si>
  <si>
    <t>S1</t>
  </si>
  <si>
    <t>S2</t>
  </si>
  <si>
    <t>S3</t>
  </si>
  <si>
    <t>S4</t>
  </si>
  <si>
    <t>S5</t>
  </si>
  <si>
    <t>Base</t>
  </si>
  <si>
    <t>WD</t>
  </si>
  <si>
    <t>WW</t>
  </si>
  <si>
    <t>HD</t>
  </si>
  <si>
    <t>HW</t>
  </si>
  <si>
    <t>CT</t>
  </si>
  <si>
    <t>Projected Flood Control Measures</t>
  </si>
  <si>
    <t>kb_measures_flood.csv</t>
  </si>
  <si>
    <t>Scenario</t>
  </si>
  <si>
    <t>Period</t>
  </si>
  <si>
    <t xml:space="preserve">BCSD </t>
  </si>
  <si>
    <t>Mean Date of Seasonal Peak Flow at JC Boyle</t>
  </si>
  <si>
    <t>Mean Date of Seasonal Peak Flow at Copco1</t>
  </si>
  <si>
    <t>Mean Date of Seasonal Peak Flow at Iron Gate</t>
  </si>
  <si>
    <t>Projection</t>
  </si>
  <si>
    <t>Historical</t>
  </si>
  <si>
    <t>-</t>
  </si>
  <si>
    <t>Warm Dry</t>
  </si>
  <si>
    <t>CMIP-3</t>
  </si>
  <si>
    <t>CMIP-5</t>
  </si>
  <si>
    <t>Warm Wet</t>
  </si>
  <si>
    <t>Hot Dry</t>
  </si>
  <si>
    <t>Hot Wet</t>
  </si>
  <si>
    <t>Central Tendency</t>
  </si>
  <si>
    <t>Baseline</t>
  </si>
  <si>
    <t>Reduce ET 30%</t>
  </si>
  <si>
    <t>Reduce ET 50%</t>
  </si>
  <si>
    <t>Add 30KAF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</si>
</sst>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33"/>
  <sheetViews>
    <sheetView workbookViewId="0">
      <selection activeCell="B27" sqref="B27"/>
    </sheetView>
  </sheetViews>
  <sheetFormatPr defaultRowHeight="15" x14ac:dyDescent="0.25"/>
  <cols>
    <col min="1" max="1" width="10.7109375" bestFit="1" customWidth="1"/>
    <col min="2" max="4" width="12" bestFit="1" customWidth="1"/>
    <col min="5" max="5" width="2.28515625" customWidth="1"/>
    <col min="6" max="6" width="10.7109375" bestFit="1" customWidth="1"/>
    <col min="10" max="10" width="2" customWidth="1"/>
    <col min="11" max="11" width="10.7109375" bestFit="1" customWidth="1"/>
    <col min="15" max="15" width="1.85546875" customWidth="1"/>
    <col min="16" max="16" width="10.710937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s="1" customFormat="1" x14ac:dyDescent="0.25">
      <c r="A3" s="1" t="s">
        <v>2</v>
      </c>
      <c r="B3" s="1" t="s">
        <v>3</v>
      </c>
      <c r="C3" s="1" t="s">
        <v>4</v>
      </c>
      <c r="D3" s="1" t="s">
        <v>5</v>
      </c>
      <c r="F3" s="1" t="s">
        <v>6</v>
      </c>
      <c r="G3" s="1" t="s">
        <v>3</v>
      </c>
      <c r="H3" s="1" t="s">
        <v>4</v>
      </c>
      <c r="I3" s="1" t="s">
        <v>5</v>
      </c>
      <c r="K3" s="1" t="s">
        <v>7</v>
      </c>
      <c r="L3" s="1" t="s">
        <v>3</v>
      </c>
      <c r="M3" s="1" t="s">
        <v>4</v>
      </c>
      <c r="N3" s="1" t="s">
        <v>5</v>
      </c>
      <c r="P3" s="1" t="s">
        <v>8</v>
      </c>
      <c r="Q3" s="1" t="s">
        <v>3</v>
      </c>
      <c r="R3" s="1" t="s">
        <v>4</v>
      </c>
      <c r="S3" s="1" t="s">
        <v>5</v>
      </c>
    </row>
    <row r="4" spans="1:19" x14ac:dyDescent="0.25">
      <c r="A4" t="s">
        <v>9</v>
      </c>
      <c r="B4">
        <v>190.57598503756299</v>
      </c>
      <c r="C4">
        <v>198.19238803191899</v>
      </c>
      <c r="D4">
        <v>196.04796667865801</v>
      </c>
      <c r="F4" t="s">
        <v>9</v>
      </c>
      <c r="G4">
        <v>190.57598503756299</v>
      </c>
      <c r="H4">
        <v>198.19238803191899</v>
      </c>
      <c r="I4">
        <v>196.04796667865801</v>
      </c>
      <c r="K4" t="s">
        <v>9</v>
      </c>
      <c r="L4">
        <v>190.57598503756299</v>
      </c>
      <c r="M4">
        <v>198.19238803191899</v>
      </c>
      <c r="N4">
        <v>196.04796667865801</v>
      </c>
      <c r="P4" t="s">
        <v>9</v>
      </c>
      <c r="Q4">
        <v>190.57598503756299</v>
      </c>
      <c r="R4">
        <v>198.19238803191899</v>
      </c>
      <c r="S4">
        <v>196.04796667865801</v>
      </c>
    </row>
    <row r="5" spans="1:19" x14ac:dyDescent="0.25">
      <c r="A5" t="s">
        <v>10</v>
      </c>
      <c r="B5">
        <v>194.93293812118199</v>
      </c>
      <c r="C5">
        <v>199.28539754835199</v>
      </c>
      <c r="D5">
        <v>196.85651359522799</v>
      </c>
      <c r="F5" t="s">
        <v>10</v>
      </c>
      <c r="G5">
        <v>192.894580382008</v>
      </c>
      <c r="H5">
        <v>193.529127438042</v>
      </c>
      <c r="I5">
        <v>191.16280201714801</v>
      </c>
      <c r="K5" t="s">
        <v>10</v>
      </c>
      <c r="L5">
        <v>194.13286341653301</v>
      </c>
      <c r="M5">
        <v>198.60314500900401</v>
      </c>
      <c r="N5">
        <v>196.10741671036499</v>
      </c>
      <c r="P5" t="s">
        <v>10</v>
      </c>
      <c r="Q5">
        <v>193.78564483584</v>
      </c>
      <c r="R5">
        <v>196.386498083644</v>
      </c>
      <c r="S5">
        <v>193.98783946812</v>
      </c>
    </row>
    <row r="6" spans="1:19" x14ac:dyDescent="0.25">
      <c r="A6" t="s">
        <v>11</v>
      </c>
      <c r="B6">
        <v>192.86005620251601</v>
      </c>
      <c r="C6">
        <v>194.007637169265</v>
      </c>
      <c r="D6">
        <v>192.02332018091201</v>
      </c>
      <c r="F6" t="s">
        <v>11</v>
      </c>
      <c r="G6">
        <v>192.25595661735099</v>
      </c>
      <c r="H6">
        <v>190.86788230367301</v>
      </c>
      <c r="I6">
        <v>189.234750201194</v>
      </c>
      <c r="K6" t="s">
        <v>11</v>
      </c>
      <c r="L6">
        <v>192.82729956181601</v>
      </c>
      <c r="M6">
        <v>193.18133357936699</v>
      </c>
      <c r="N6">
        <v>190.85385928943401</v>
      </c>
      <c r="P6" t="s">
        <v>11</v>
      </c>
      <c r="Q6">
        <v>192.923661699506</v>
      </c>
      <c r="R6">
        <v>191.165822930546</v>
      </c>
      <c r="S6">
        <v>189.078730589239</v>
      </c>
    </row>
    <row r="7" spans="1:19" x14ac:dyDescent="0.25">
      <c r="A7" t="s">
        <v>12</v>
      </c>
      <c r="B7">
        <v>194.48233868792599</v>
      </c>
      <c r="C7">
        <v>194.65809300127901</v>
      </c>
      <c r="D7">
        <v>192.300690415563</v>
      </c>
      <c r="F7" t="s">
        <v>12</v>
      </c>
      <c r="G7">
        <v>193.22748953461701</v>
      </c>
      <c r="H7">
        <v>190.69172965932199</v>
      </c>
      <c r="I7">
        <v>188.70417117870301</v>
      </c>
      <c r="K7" t="s">
        <v>12</v>
      </c>
      <c r="L7">
        <v>194.29265630715901</v>
      </c>
      <c r="M7">
        <v>195.23091415483</v>
      </c>
      <c r="N7">
        <v>193.078452409661</v>
      </c>
      <c r="P7" t="s">
        <v>12</v>
      </c>
      <c r="Q7">
        <v>191.81125952934701</v>
      </c>
      <c r="R7">
        <v>190.10913103522401</v>
      </c>
      <c r="S7">
        <v>188.28871268197699</v>
      </c>
    </row>
    <row r="8" spans="1:19" x14ac:dyDescent="0.25">
      <c r="A8" t="s">
        <v>13</v>
      </c>
      <c r="B8">
        <v>191.74090123281201</v>
      </c>
      <c r="C8">
        <v>189.040489857956</v>
      </c>
      <c r="D8">
        <v>187.32185096873701</v>
      </c>
      <c r="F8" t="s">
        <v>13</v>
      </c>
      <c r="G8">
        <v>188.13896667471801</v>
      </c>
      <c r="H8">
        <v>183.44970179875699</v>
      </c>
      <c r="I8">
        <v>182.289652236601</v>
      </c>
      <c r="K8" t="s">
        <v>13</v>
      </c>
      <c r="L8">
        <v>192.383158427609</v>
      </c>
      <c r="M8">
        <v>190.13130607274101</v>
      </c>
      <c r="N8">
        <v>188.27495551744201</v>
      </c>
      <c r="P8" t="s">
        <v>13</v>
      </c>
      <c r="Q8">
        <v>186.93835371583501</v>
      </c>
      <c r="R8">
        <v>181.16769471404001</v>
      </c>
      <c r="S8">
        <v>180.220939695401</v>
      </c>
    </row>
    <row r="9" spans="1:19" x14ac:dyDescent="0.25">
      <c r="A9" t="s">
        <v>14</v>
      </c>
      <c r="B9">
        <v>193.78448007706601</v>
      </c>
      <c r="C9">
        <v>194.70678429549</v>
      </c>
      <c r="D9">
        <v>191.93383337539601</v>
      </c>
      <c r="F9" t="s">
        <v>14</v>
      </c>
      <c r="G9">
        <v>190.723562690097</v>
      </c>
      <c r="H9">
        <v>187.86192780669299</v>
      </c>
      <c r="I9">
        <v>186.07286691042901</v>
      </c>
      <c r="K9" t="s">
        <v>14</v>
      </c>
      <c r="L9">
        <v>192.311750199904</v>
      </c>
      <c r="M9">
        <v>192.53960588759901</v>
      </c>
      <c r="N9">
        <v>190.496555701711</v>
      </c>
      <c r="P9" t="s">
        <v>14</v>
      </c>
      <c r="Q9">
        <v>192.76353030816099</v>
      </c>
      <c r="R9">
        <v>191.01581204945001</v>
      </c>
      <c r="S9">
        <v>188.941645103132</v>
      </c>
    </row>
    <row r="11" spans="1:19" x14ac:dyDescent="0.25">
      <c r="A11" t="s">
        <v>15</v>
      </c>
      <c r="B11" s="2">
        <f>DATE(1900,10,1)+B4</f>
        <v>465.57598503756299</v>
      </c>
      <c r="C11" s="2">
        <f>DATE(1900,10,1)+C4</f>
        <v>473.19238803191899</v>
      </c>
      <c r="D11" s="2">
        <f>DATE(1900,10,1)+D4</f>
        <v>471.04796667865799</v>
      </c>
      <c r="G11" s="2">
        <f>DATE(1900,10,1)+G4</f>
        <v>465.57598503756299</v>
      </c>
      <c r="H11" s="2">
        <f>DATE(1900,10,1)+H4</f>
        <v>473.19238803191899</v>
      </c>
      <c r="I11" s="2">
        <f>DATE(1900,10,1)+I4</f>
        <v>471.04796667865799</v>
      </c>
      <c r="L11" s="2">
        <f>DATE(1900,10,1)+L4</f>
        <v>465.57598503756299</v>
      </c>
      <c r="M11" s="2">
        <f>DATE(1900,10,1)+M4</f>
        <v>473.19238803191899</v>
      </c>
      <c r="N11" s="2">
        <f>DATE(1900,10,1)+N4</f>
        <v>471.04796667865799</v>
      </c>
      <c r="Q11" s="2">
        <f>DATE(1900,10,1)+Q4</f>
        <v>465.57598503756299</v>
      </c>
      <c r="R11" s="2">
        <f>DATE(1900,10,1)+R4</f>
        <v>473.19238803191899</v>
      </c>
      <c r="S11" s="2">
        <f>DATE(1900,10,1)+S4</f>
        <v>471.04796667865799</v>
      </c>
    </row>
    <row r="12" spans="1:19" x14ac:dyDescent="0.25">
      <c r="A12" t="s">
        <v>16</v>
      </c>
      <c r="B12" s="3">
        <f>B5-B$4</f>
        <v>4.356953083619004</v>
      </c>
      <c r="C12" s="3">
        <f>C5-C$4</f>
        <v>1.0930095164329998</v>
      </c>
      <c r="D12" s="3">
        <f>D5-D$4</f>
        <v>0.80854691656998057</v>
      </c>
      <c r="G12" s="3">
        <f>G5-G$4</f>
        <v>2.3185953444450149</v>
      </c>
      <c r="H12" s="3">
        <f>H5-H$4</f>
        <v>-4.6632605938769984</v>
      </c>
      <c r="I12" s="3">
        <f>I5-I$4</f>
        <v>-4.8851646615100037</v>
      </c>
      <c r="L12" s="3">
        <f>L5-L$4</f>
        <v>3.5568783789700262</v>
      </c>
      <c r="M12" s="3">
        <f>M5-M$4</f>
        <v>0.4107569770850148</v>
      </c>
      <c r="N12" s="3">
        <f>N5-N$4</f>
        <v>5.945003170697305E-2</v>
      </c>
      <c r="Q12" s="3">
        <f>Q5-Q$4</f>
        <v>3.2096597982770163</v>
      </c>
      <c r="R12" s="3">
        <f>R5-R$4</f>
        <v>-1.805889948274995</v>
      </c>
      <c r="S12" s="3">
        <f>S5-S$4</f>
        <v>-2.0601272105380133</v>
      </c>
    </row>
    <row r="13" spans="1:19" x14ac:dyDescent="0.25">
      <c r="A13" t="s">
        <v>17</v>
      </c>
      <c r="B13" s="3">
        <f t="shared" ref="B13:D16" si="0">B6-B$4</f>
        <v>2.2840711649530192</v>
      </c>
      <c r="C13" s="3">
        <f t="shared" si="0"/>
        <v>-4.1847508626539991</v>
      </c>
      <c r="D13" s="3">
        <f t="shared" si="0"/>
        <v>-4.024646497746005</v>
      </c>
      <c r="G13" s="3">
        <f t="shared" ref="G13:I16" si="1">G6-G$4</f>
        <v>1.6799715797880026</v>
      </c>
      <c r="H13" s="3">
        <f t="shared" si="1"/>
        <v>-7.3245057282459811</v>
      </c>
      <c r="I13" s="3">
        <f t="shared" si="1"/>
        <v>-6.8132164774640103</v>
      </c>
      <c r="L13" s="3">
        <f t="shared" ref="L13:N16" si="2">L6-L$4</f>
        <v>2.2513145242530186</v>
      </c>
      <c r="M13" s="3">
        <f t="shared" si="2"/>
        <v>-5.0110544525520027</v>
      </c>
      <c r="N13" s="3">
        <f t="shared" si="2"/>
        <v>-5.1941073892240013</v>
      </c>
      <c r="Q13" s="3">
        <f t="shared" ref="Q13:S16" si="3">Q6-Q$4</f>
        <v>2.3476766619430123</v>
      </c>
      <c r="R13" s="3">
        <f t="shared" si="3"/>
        <v>-7.0265651013729951</v>
      </c>
      <c r="S13" s="3">
        <f t="shared" si="3"/>
        <v>-6.9692360894190131</v>
      </c>
    </row>
    <row r="14" spans="1:19" x14ac:dyDescent="0.25">
      <c r="A14" t="s">
        <v>18</v>
      </c>
      <c r="B14" s="3">
        <f t="shared" si="0"/>
        <v>3.9063536503630019</v>
      </c>
      <c r="C14" s="3">
        <f t="shared" si="0"/>
        <v>-3.5342950306399814</v>
      </c>
      <c r="D14" s="3">
        <f t="shared" si="0"/>
        <v>-3.7472762630950172</v>
      </c>
      <c r="G14" s="3">
        <f t="shared" si="1"/>
        <v>2.6515044970540202</v>
      </c>
      <c r="H14" s="3">
        <f t="shared" si="1"/>
        <v>-7.5006583725970017</v>
      </c>
      <c r="I14" s="3">
        <f t="shared" si="1"/>
        <v>-7.3437954999550072</v>
      </c>
      <c r="L14" s="3">
        <f t="shared" si="2"/>
        <v>3.71667126959602</v>
      </c>
      <c r="M14" s="3">
        <f t="shared" si="2"/>
        <v>-2.9614738770889915</v>
      </c>
      <c r="N14" s="3">
        <f t="shared" si="2"/>
        <v>-2.9695142689970169</v>
      </c>
      <c r="Q14" s="3">
        <f t="shared" si="3"/>
        <v>1.2352744917840255</v>
      </c>
      <c r="R14" s="3">
        <f t="shared" si="3"/>
        <v>-8.0832569966949848</v>
      </c>
      <c r="S14" s="3">
        <f t="shared" si="3"/>
        <v>-7.759253996681025</v>
      </c>
    </row>
    <row r="15" spans="1:19" x14ac:dyDescent="0.25">
      <c r="A15" t="s">
        <v>19</v>
      </c>
      <c r="B15" s="3">
        <f t="shared" si="0"/>
        <v>1.1649161952490203</v>
      </c>
      <c r="C15" s="3">
        <f t="shared" si="0"/>
        <v>-9.1518981739629908</v>
      </c>
      <c r="D15" s="3">
        <f t="shared" si="0"/>
        <v>-8.7261157099210038</v>
      </c>
      <c r="G15" s="3">
        <f t="shared" si="1"/>
        <v>-2.4370183628449809</v>
      </c>
      <c r="H15" s="3">
        <f t="shared" si="1"/>
        <v>-14.742686233162004</v>
      </c>
      <c r="I15" s="3">
        <f t="shared" si="1"/>
        <v>-13.758314442057014</v>
      </c>
      <c r="L15" s="3">
        <f t="shared" si="2"/>
        <v>1.8071733900460174</v>
      </c>
      <c r="M15" s="3">
        <f t="shared" si="2"/>
        <v>-8.061081959177983</v>
      </c>
      <c r="N15" s="3">
        <f t="shared" si="2"/>
        <v>-7.7730111612160044</v>
      </c>
      <c r="Q15" s="3">
        <f t="shared" si="3"/>
        <v>-3.6376313217279801</v>
      </c>
      <c r="R15" s="3">
        <f t="shared" si="3"/>
        <v>-17.024693317878985</v>
      </c>
      <c r="S15" s="3">
        <f t="shared" si="3"/>
        <v>-15.827026983257014</v>
      </c>
    </row>
    <row r="16" spans="1:19" x14ac:dyDescent="0.25">
      <c r="A16" t="s">
        <v>20</v>
      </c>
      <c r="B16" s="3">
        <f t="shared" si="0"/>
        <v>3.2084950395030205</v>
      </c>
      <c r="C16" s="3">
        <f t="shared" si="0"/>
        <v>-3.4856037364289989</v>
      </c>
      <c r="D16" s="3">
        <f t="shared" si="0"/>
        <v>-4.1141333032620082</v>
      </c>
      <c r="G16" s="3">
        <f t="shared" si="1"/>
        <v>0.14757765253401089</v>
      </c>
      <c r="H16" s="3">
        <f t="shared" si="1"/>
        <v>-10.330460225226005</v>
      </c>
      <c r="I16" s="3">
        <f t="shared" si="1"/>
        <v>-9.9750997682290006</v>
      </c>
      <c r="L16" s="3">
        <f t="shared" si="2"/>
        <v>1.7357651623410106</v>
      </c>
      <c r="M16" s="3">
        <f t="shared" si="2"/>
        <v>-5.6527821443199855</v>
      </c>
      <c r="N16" s="3">
        <f t="shared" si="2"/>
        <v>-5.551410976947011</v>
      </c>
      <c r="Q16" s="3">
        <f t="shared" si="3"/>
        <v>2.1875452705980081</v>
      </c>
      <c r="R16" s="3">
        <f t="shared" si="3"/>
        <v>-7.1765759824689894</v>
      </c>
      <c r="S16" s="3">
        <f t="shared" si="3"/>
        <v>-7.1063215755260103</v>
      </c>
    </row>
    <row r="19" spans="1:19" s="1" customFormat="1" x14ac:dyDescent="0.25">
      <c r="A19" s="1" t="s">
        <v>2</v>
      </c>
      <c r="B19" s="1" t="s">
        <v>3</v>
      </c>
      <c r="C19" s="1" t="s">
        <v>4</v>
      </c>
      <c r="D19" s="1" t="s">
        <v>5</v>
      </c>
      <c r="F19" s="1" t="s">
        <v>6</v>
      </c>
      <c r="G19" s="1" t="s">
        <v>3</v>
      </c>
      <c r="H19" s="1" t="s">
        <v>4</v>
      </c>
      <c r="I19" s="1" t="s">
        <v>5</v>
      </c>
      <c r="K19" s="1" t="s">
        <v>7</v>
      </c>
      <c r="L19" s="1" t="s">
        <v>3</v>
      </c>
      <c r="M19" s="1" t="s">
        <v>4</v>
      </c>
      <c r="N19" s="1" t="s">
        <v>5</v>
      </c>
      <c r="P19" s="1" t="s">
        <v>8</v>
      </c>
      <c r="Q19" s="1" t="s">
        <v>3</v>
      </c>
      <c r="R19" s="1" t="s">
        <v>4</v>
      </c>
      <c r="S19" s="1" t="s">
        <v>5</v>
      </c>
    </row>
    <row r="20" spans="1:19" x14ac:dyDescent="0.25">
      <c r="A20" t="s">
        <v>9</v>
      </c>
      <c r="B20">
        <v>190.26412133004601</v>
      </c>
      <c r="C20">
        <v>197.74494935053201</v>
      </c>
      <c r="D20">
        <v>195.686768262258</v>
      </c>
      <c r="F20" t="s">
        <v>9</v>
      </c>
      <c r="G20">
        <v>190.26412133004601</v>
      </c>
      <c r="H20">
        <v>197.74494935053201</v>
      </c>
      <c r="I20">
        <v>195.686768262258</v>
      </c>
      <c r="K20" t="s">
        <v>9</v>
      </c>
      <c r="L20">
        <v>190.26412133004601</v>
      </c>
      <c r="M20">
        <v>197.74494935053201</v>
      </c>
      <c r="N20">
        <v>195.686768262258</v>
      </c>
      <c r="P20" t="s">
        <v>9</v>
      </c>
      <c r="Q20">
        <v>190.26412133004601</v>
      </c>
      <c r="R20">
        <v>197.74494935053201</v>
      </c>
      <c r="S20">
        <v>195.686768262258</v>
      </c>
    </row>
    <row r="21" spans="1:19" x14ac:dyDescent="0.25">
      <c r="A21" t="s">
        <v>10</v>
      </c>
      <c r="B21">
        <v>195.021419509612</v>
      </c>
      <c r="C21">
        <v>199.35658714339499</v>
      </c>
      <c r="D21">
        <v>196.92304123495401</v>
      </c>
      <c r="F21" t="s">
        <v>10</v>
      </c>
      <c r="G21">
        <v>193.04099867593499</v>
      </c>
      <c r="H21">
        <v>193.65905009019701</v>
      </c>
      <c r="I21">
        <v>191.30540254007599</v>
      </c>
      <c r="K21" t="s">
        <v>10</v>
      </c>
      <c r="L21">
        <v>194.16344444103601</v>
      </c>
      <c r="M21">
        <v>198.615523544789</v>
      </c>
      <c r="N21">
        <v>196.128618289033</v>
      </c>
      <c r="P21" t="s">
        <v>10</v>
      </c>
      <c r="Q21">
        <v>193.88654908974999</v>
      </c>
      <c r="R21">
        <v>196.46573328463799</v>
      </c>
      <c r="S21">
        <v>194.06206096522001</v>
      </c>
    </row>
    <row r="22" spans="1:19" x14ac:dyDescent="0.25">
      <c r="A22" t="s">
        <v>11</v>
      </c>
      <c r="B22">
        <v>192.95246830863499</v>
      </c>
      <c r="C22">
        <v>194.09129210106701</v>
      </c>
      <c r="D22">
        <v>192.10003075241499</v>
      </c>
      <c r="F22" t="s">
        <v>11</v>
      </c>
      <c r="G22">
        <v>192.40541387244801</v>
      </c>
      <c r="H22">
        <v>191.013310661784</v>
      </c>
      <c r="I22">
        <v>189.372338985987</v>
      </c>
      <c r="K22" t="s">
        <v>11</v>
      </c>
      <c r="L22">
        <v>192.928649684351</v>
      </c>
      <c r="M22">
        <v>193.274256881783</v>
      </c>
      <c r="N22">
        <v>190.93926372728001</v>
      </c>
      <c r="P22" t="s">
        <v>11</v>
      </c>
      <c r="Q22">
        <v>193.014886414882</v>
      </c>
      <c r="R22">
        <v>191.25757436085101</v>
      </c>
      <c r="S22">
        <v>189.16872383623701</v>
      </c>
    </row>
    <row r="23" spans="1:19" x14ac:dyDescent="0.25">
      <c r="A23" t="s">
        <v>12</v>
      </c>
      <c r="B23">
        <v>194.539646826943</v>
      </c>
      <c r="C23">
        <v>194.70689902197799</v>
      </c>
      <c r="D23">
        <v>192.35492306209599</v>
      </c>
      <c r="F23" t="s">
        <v>12</v>
      </c>
      <c r="G23">
        <v>193.512358848877</v>
      </c>
      <c r="H23">
        <v>190.94556610407301</v>
      </c>
      <c r="I23">
        <v>188.93341567170799</v>
      </c>
      <c r="K23" t="s">
        <v>12</v>
      </c>
      <c r="L23">
        <v>194.42425589257601</v>
      </c>
      <c r="M23">
        <v>195.340613944149</v>
      </c>
      <c r="N23">
        <v>193.179665434816</v>
      </c>
      <c r="P23" t="s">
        <v>12</v>
      </c>
      <c r="Q23">
        <v>192.088801260747</v>
      </c>
      <c r="R23">
        <v>190.35844783549999</v>
      </c>
      <c r="S23">
        <v>188.537519482552</v>
      </c>
    </row>
    <row r="24" spans="1:19" x14ac:dyDescent="0.25">
      <c r="A24" t="s">
        <v>13</v>
      </c>
      <c r="B24">
        <v>191.83580837125501</v>
      </c>
      <c r="C24">
        <v>189.136644656389</v>
      </c>
      <c r="D24">
        <v>187.41656382364701</v>
      </c>
      <c r="F24" t="s">
        <v>13</v>
      </c>
      <c r="G24">
        <v>188.27876867853999</v>
      </c>
      <c r="H24">
        <v>183.619176761501</v>
      </c>
      <c r="I24">
        <v>182.46213248580699</v>
      </c>
      <c r="K24" t="s">
        <v>13</v>
      </c>
      <c r="L24">
        <v>192.48036208248601</v>
      </c>
      <c r="M24">
        <v>190.230570886507</v>
      </c>
      <c r="N24">
        <v>188.36162721657101</v>
      </c>
      <c r="P24" t="s">
        <v>13</v>
      </c>
      <c r="Q24">
        <v>187.15782032979101</v>
      </c>
      <c r="R24">
        <v>181.41335334007201</v>
      </c>
      <c r="S24">
        <v>180.44998923770501</v>
      </c>
    </row>
    <row r="25" spans="1:19" x14ac:dyDescent="0.25">
      <c r="A25" t="s">
        <v>14</v>
      </c>
      <c r="B25">
        <v>193.86425655883301</v>
      </c>
      <c r="C25">
        <v>194.57640578963</v>
      </c>
      <c r="D25">
        <v>192.00117338359601</v>
      </c>
      <c r="F25" t="s">
        <v>14</v>
      </c>
      <c r="G25">
        <v>190.83516344009101</v>
      </c>
      <c r="H25">
        <v>187.97857757749799</v>
      </c>
      <c r="I25">
        <v>186.18831804827701</v>
      </c>
      <c r="K25" t="s">
        <v>14</v>
      </c>
      <c r="L25">
        <v>192.397954619942</v>
      </c>
      <c r="M25">
        <v>192.614701307324</v>
      </c>
      <c r="N25">
        <v>190.57083003468901</v>
      </c>
      <c r="P25" t="s">
        <v>14</v>
      </c>
      <c r="Q25">
        <v>192.92917713857599</v>
      </c>
      <c r="R25">
        <v>191.177180961505</v>
      </c>
      <c r="S25">
        <v>189.10264582617799</v>
      </c>
    </row>
    <row r="27" spans="1:19" x14ac:dyDescent="0.25">
      <c r="A27" t="s">
        <v>15</v>
      </c>
      <c r="B27" s="2">
        <f>DATE(1900,10,1)+B20</f>
        <v>465.26412133004601</v>
      </c>
      <c r="C27" s="2">
        <f>DATE(1900,10,1)+C20</f>
        <v>472.74494935053201</v>
      </c>
      <c r="D27" s="2">
        <f>DATE(1900,10,1)+D20</f>
        <v>470.686768262258</v>
      </c>
      <c r="G27" s="2">
        <f>DATE(1900,10,1)+G20</f>
        <v>465.26412133004601</v>
      </c>
      <c r="H27" s="2">
        <f>DATE(1900,10,1)+H20</f>
        <v>472.74494935053201</v>
      </c>
      <c r="I27" s="2">
        <f>DATE(1900,10,1)+I20</f>
        <v>470.686768262258</v>
      </c>
      <c r="L27" s="2">
        <f>DATE(1900,10,1)+L20</f>
        <v>465.26412133004601</v>
      </c>
      <c r="M27" s="2">
        <f>DATE(1900,10,1)+M20</f>
        <v>472.74494935053201</v>
      </c>
      <c r="N27" s="2">
        <f>DATE(1900,10,1)+N20</f>
        <v>470.686768262258</v>
      </c>
      <c r="Q27" s="2">
        <f>DATE(1900,10,1)+Q20</f>
        <v>465.26412133004601</v>
      </c>
      <c r="R27" s="2">
        <f>DATE(1900,10,1)+R20</f>
        <v>472.74494935053201</v>
      </c>
      <c r="S27" s="2">
        <f>DATE(1900,10,1)+S20</f>
        <v>470.686768262258</v>
      </c>
    </row>
    <row r="28" spans="1:19" x14ac:dyDescent="0.25">
      <c r="A28" t="s">
        <v>16</v>
      </c>
      <c r="B28" s="3">
        <f>B21-B$4</f>
        <v>4.4454344720490155</v>
      </c>
      <c r="C28" s="3">
        <f>C21-C$4</f>
        <v>1.1641991114759946</v>
      </c>
      <c r="D28" s="3">
        <f>D21-D$4</f>
        <v>0.87507455629599917</v>
      </c>
      <c r="G28" s="3">
        <f>G21-G$4</f>
        <v>2.4650136383719996</v>
      </c>
      <c r="H28" s="3">
        <f>H21-H$4</f>
        <v>-4.5333379417219817</v>
      </c>
      <c r="I28" s="3">
        <f>I21-I$4</f>
        <v>-4.7425641385820256</v>
      </c>
      <c r="L28" s="3">
        <f>L21-L$4</f>
        <v>3.5874594034730194</v>
      </c>
      <c r="M28" s="3">
        <f>M21-M$4</f>
        <v>0.4231355128700045</v>
      </c>
      <c r="N28" s="3">
        <f>N21-N$4</f>
        <v>8.0651610374985694E-2</v>
      </c>
      <c r="Q28" s="3">
        <f>Q21-Q$4</f>
        <v>3.3105640521870043</v>
      </c>
      <c r="R28" s="3">
        <f>R21-R$4</f>
        <v>-1.7266547472810032</v>
      </c>
      <c r="S28" s="3">
        <f>S21-S$4</f>
        <v>-1.9859057134380009</v>
      </c>
    </row>
    <row r="29" spans="1:19" x14ac:dyDescent="0.25">
      <c r="A29" t="s">
        <v>17</v>
      </c>
      <c r="B29" s="3">
        <f>B22-B$4</f>
        <v>2.3764832710720043</v>
      </c>
      <c r="C29" s="3">
        <f t="shared" ref="C29:E29" si="4">C22-C$4</f>
        <v>-4.101095930851983</v>
      </c>
      <c r="D29" s="3">
        <f t="shared" si="4"/>
        <v>-3.9479359262430194</v>
      </c>
      <c r="G29" s="3">
        <f>G22-G$4</f>
        <v>1.8294288348850216</v>
      </c>
      <c r="H29" s="3">
        <f t="shared" ref="H29:I29" si="5">H22-H$4</f>
        <v>-7.1790773701349906</v>
      </c>
      <c r="I29" s="3">
        <f t="shared" si="5"/>
        <v>-6.6756276926710143</v>
      </c>
      <c r="L29" s="3">
        <f>L22-L$4</f>
        <v>2.3526646467880141</v>
      </c>
      <c r="M29" s="3">
        <f t="shared" ref="M29:N29" si="6">M22-M$4</f>
        <v>-4.9181311501359914</v>
      </c>
      <c r="N29" s="3">
        <f t="shared" si="6"/>
        <v>-5.1087029513780067</v>
      </c>
      <c r="Q29" s="3">
        <f>Q22-Q$4</f>
        <v>2.4389013773190129</v>
      </c>
      <c r="R29" s="3">
        <f t="shared" ref="R29:S29" si="7">R22-R$4</f>
        <v>-6.9348136710679853</v>
      </c>
      <c r="S29" s="3">
        <f t="shared" si="7"/>
        <v>-6.8792428424210073</v>
      </c>
    </row>
    <row r="30" spans="1:19" x14ac:dyDescent="0.25">
      <c r="A30" t="s">
        <v>18</v>
      </c>
      <c r="B30" s="3">
        <f t="shared" ref="B30:D32" si="8">B23-B$4</f>
        <v>3.9636617893800121</v>
      </c>
      <c r="C30" s="3">
        <f t="shared" si="8"/>
        <v>-3.4854890099410056</v>
      </c>
      <c r="D30" s="3">
        <f t="shared" si="8"/>
        <v>-3.6930436165620222</v>
      </c>
      <c r="G30" s="3">
        <f t="shared" ref="G30:I32" si="9">G23-G$4</f>
        <v>2.936373811314013</v>
      </c>
      <c r="H30" s="3">
        <f t="shared" si="9"/>
        <v>-7.2468219278459856</v>
      </c>
      <c r="I30" s="3">
        <f t="shared" si="9"/>
        <v>-7.1145510069500233</v>
      </c>
      <c r="L30" s="3">
        <f t="shared" ref="L30:N32" si="10">L23-L$4</f>
        <v>3.8482708550130269</v>
      </c>
      <c r="M30" s="3">
        <f t="shared" si="10"/>
        <v>-2.8517740877699964</v>
      </c>
      <c r="N30" s="3">
        <f t="shared" si="10"/>
        <v>-2.8683012438420121</v>
      </c>
      <c r="Q30" s="3">
        <f t="shared" ref="Q30:S32" si="11">Q23-Q$4</f>
        <v>1.5128162231840179</v>
      </c>
      <c r="R30" s="3">
        <f t="shared" si="11"/>
        <v>-7.8339401964190074</v>
      </c>
      <c r="S30" s="3">
        <f t="shared" si="11"/>
        <v>-7.5104471961060142</v>
      </c>
    </row>
    <row r="31" spans="1:19" x14ac:dyDescent="0.25">
      <c r="A31" t="s">
        <v>19</v>
      </c>
      <c r="B31" s="3">
        <f t="shared" si="8"/>
        <v>1.2598233336920259</v>
      </c>
      <c r="C31" s="3">
        <f t="shared" si="8"/>
        <v>-9.0557433755299996</v>
      </c>
      <c r="D31" s="3">
        <f t="shared" si="8"/>
        <v>-8.6314028550110038</v>
      </c>
      <c r="G31" s="3">
        <f t="shared" si="9"/>
        <v>-2.2972163590229968</v>
      </c>
      <c r="H31" s="3">
        <f>H24-H$4</f>
        <v>-14.573211270418</v>
      </c>
      <c r="I31" s="3">
        <f t="shared" si="9"/>
        <v>-13.585834192851024</v>
      </c>
      <c r="L31" s="3">
        <f t="shared" si="10"/>
        <v>1.9043770449230237</v>
      </c>
      <c r="M31" s="3">
        <f t="shared" si="10"/>
        <v>-7.9618171454119988</v>
      </c>
      <c r="N31" s="3">
        <f t="shared" si="10"/>
        <v>-7.6863394620870054</v>
      </c>
      <c r="Q31" s="3">
        <f t="shared" si="11"/>
        <v>-3.4181647077719788</v>
      </c>
      <c r="R31" s="3">
        <f>R24-R$4</f>
        <v>-16.779034691846988</v>
      </c>
      <c r="S31" s="3">
        <f t="shared" si="11"/>
        <v>-15.597977440953002</v>
      </c>
    </row>
    <row r="32" spans="1:19" x14ac:dyDescent="0.25">
      <c r="A32" t="s">
        <v>20</v>
      </c>
      <c r="B32" s="3">
        <f>B25-B$4</f>
        <v>3.2882715212700191</v>
      </c>
      <c r="C32" s="3">
        <f t="shared" si="8"/>
        <v>-3.6159822422889931</v>
      </c>
      <c r="D32" s="3">
        <f t="shared" si="8"/>
        <v>-4.0467932950620025</v>
      </c>
      <c r="G32" s="3">
        <f>G25-G$4</f>
        <v>0.25917840252802193</v>
      </c>
      <c r="H32" s="3">
        <f t="shared" si="9"/>
        <v>-10.213810454421008</v>
      </c>
      <c r="I32" s="3">
        <f t="shared" si="9"/>
        <v>-9.8596486303810025</v>
      </c>
      <c r="L32" s="3">
        <f>L25-L$4</f>
        <v>1.8219695823790119</v>
      </c>
      <c r="M32" s="3">
        <f t="shared" si="10"/>
        <v>-5.5776867245949973</v>
      </c>
      <c r="N32" s="3">
        <f t="shared" si="10"/>
        <v>-5.4771366439690041</v>
      </c>
      <c r="Q32" s="3">
        <f>Q25-Q$4</f>
        <v>2.3531921010130077</v>
      </c>
      <c r="R32" s="3">
        <f t="shared" si="11"/>
        <v>-7.0152070704139931</v>
      </c>
      <c r="S32" s="3">
        <f t="shared" si="11"/>
        <v>-6.9453208524800232</v>
      </c>
    </row>
    <row r="33" spans="2:2" x14ac:dyDescent="0.25">
      <c r="B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33"/>
  <sheetViews>
    <sheetView workbookViewId="0">
      <selection activeCell="B27" sqref="B27:S32"/>
    </sheetView>
  </sheetViews>
  <sheetFormatPr defaultRowHeight="15" x14ac:dyDescent="0.25"/>
  <cols>
    <col min="1" max="1" width="10.7109375" bestFit="1" customWidth="1"/>
    <col min="2" max="4" width="12" bestFit="1" customWidth="1"/>
    <col min="5" max="5" width="2.28515625" customWidth="1"/>
    <col min="6" max="6" width="10.7109375" bestFit="1" customWidth="1"/>
    <col min="10" max="10" width="2" customWidth="1"/>
    <col min="11" max="11" width="10.7109375" bestFit="1" customWidth="1"/>
    <col min="15" max="15" width="1.85546875" customWidth="1"/>
    <col min="16" max="16" width="10.710937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s="1" customFormat="1" x14ac:dyDescent="0.25">
      <c r="A3" s="1" t="s">
        <v>2</v>
      </c>
      <c r="B3" s="1" t="s">
        <v>3</v>
      </c>
      <c r="C3" s="1" t="s">
        <v>4</v>
      </c>
      <c r="D3" s="1" t="s">
        <v>5</v>
      </c>
      <c r="F3" s="1" t="s">
        <v>6</v>
      </c>
      <c r="G3" s="1" t="s">
        <v>3</v>
      </c>
      <c r="H3" s="1" t="s">
        <v>4</v>
      </c>
      <c r="I3" s="1" t="s">
        <v>5</v>
      </c>
      <c r="K3" s="1" t="s">
        <v>7</v>
      </c>
      <c r="L3" s="1" t="s">
        <v>3</v>
      </c>
      <c r="M3" s="1" t="s">
        <v>4</v>
      </c>
      <c r="N3" s="1" t="s">
        <v>5</v>
      </c>
      <c r="P3" s="1" t="s">
        <v>8</v>
      </c>
      <c r="Q3" s="1" t="s">
        <v>3</v>
      </c>
      <c r="R3" s="1" t="s">
        <v>4</v>
      </c>
      <c r="S3" s="1" t="s">
        <v>5</v>
      </c>
    </row>
    <row r="4" spans="1:19" x14ac:dyDescent="0.25">
      <c r="A4" t="s">
        <v>9</v>
      </c>
      <c r="B4">
        <v>190.57598503756299</v>
      </c>
      <c r="C4">
        <v>198.19238803191899</v>
      </c>
      <c r="D4">
        <v>196.04796667865801</v>
      </c>
      <c r="F4" t="s">
        <v>9</v>
      </c>
      <c r="G4">
        <v>190.57598503756299</v>
      </c>
      <c r="H4">
        <v>198.19238803191899</v>
      </c>
      <c r="I4">
        <v>196.04796667865801</v>
      </c>
      <c r="K4" t="s">
        <v>9</v>
      </c>
      <c r="L4">
        <v>190.57598503756299</v>
      </c>
      <c r="M4">
        <v>198.19238803191899</v>
      </c>
      <c r="N4">
        <v>196.04796667865801</v>
      </c>
      <c r="P4" t="s">
        <v>9</v>
      </c>
      <c r="Q4">
        <v>190.57598503756299</v>
      </c>
      <c r="R4">
        <v>198.19238803191899</v>
      </c>
      <c r="S4">
        <v>196.04796667865801</v>
      </c>
    </row>
    <row r="5" spans="1:19" x14ac:dyDescent="0.25">
      <c r="A5" t="s">
        <v>10</v>
      </c>
      <c r="B5">
        <v>194.93293812118199</v>
      </c>
      <c r="C5">
        <v>199.28539754835199</v>
      </c>
      <c r="D5">
        <v>196.85651359522799</v>
      </c>
      <c r="F5" t="s">
        <v>10</v>
      </c>
      <c r="G5">
        <v>192.894580382008</v>
      </c>
      <c r="H5">
        <v>193.529127438042</v>
      </c>
      <c r="I5">
        <v>191.16280201714801</v>
      </c>
      <c r="K5" t="s">
        <v>10</v>
      </c>
      <c r="L5">
        <v>194.13286341653301</v>
      </c>
      <c r="M5">
        <v>198.60314500900401</v>
      </c>
      <c r="N5">
        <v>196.10741671036499</v>
      </c>
      <c r="P5" t="s">
        <v>10</v>
      </c>
      <c r="Q5">
        <v>193.78564483584</v>
      </c>
      <c r="R5">
        <v>196.386498083644</v>
      </c>
      <c r="S5">
        <v>193.98783946812</v>
      </c>
    </row>
    <row r="6" spans="1:19" x14ac:dyDescent="0.25">
      <c r="A6" t="s">
        <v>11</v>
      </c>
      <c r="B6">
        <v>192.86005620251601</v>
      </c>
      <c r="C6">
        <v>194.007637169265</v>
      </c>
      <c r="D6">
        <v>192.02332018091201</v>
      </c>
      <c r="F6" t="s">
        <v>11</v>
      </c>
      <c r="G6">
        <v>192.25595661735099</v>
      </c>
      <c r="H6">
        <v>190.86788230367301</v>
      </c>
      <c r="I6">
        <v>189.234750201194</v>
      </c>
      <c r="K6" t="s">
        <v>11</v>
      </c>
      <c r="L6">
        <v>192.82729956181601</v>
      </c>
      <c r="M6">
        <v>193.18133357936699</v>
      </c>
      <c r="N6">
        <v>190.85385928943401</v>
      </c>
      <c r="P6" t="s">
        <v>11</v>
      </c>
      <c r="Q6">
        <v>192.923661699506</v>
      </c>
      <c r="R6">
        <v>191.165822930546</v>
      </c>
      <c r="S6">
        <v>189.078730589239</v>
      </c>
    </row>
    <row r="7" spans="1:19" x14ac:dyDescent="0.25">
      <c r="A7" t="s">
        <v>12</v>
      </c>
      <c r="B7">
        <v>194.48233868792599</v>
      </c>
      <c r="C7">
        <v>194.65809300127901</v>
      </c>
      <c r="D7">
        <v>192.300690415563</v>
      </c>
      <c r="F7" t="s">
        <v>12</v>
      </c>
      <c r="G7">
        <v>193.22748953461701</v>
      </c>
      <c r="H7">
        <v>190.69172965932199</v>
      </c>
      <c r="I7">
        <v>188.70417117870301</v>
      </c>
      <c r="K7" t="s">
        <v>12</v>
      </c>
      <c r="L7">
        <v>194.29265630715901</v>
      </c>
      <c r="M7">
        <v>195.23091415483</v>
      </c>
      <c r="N7">
        <v>193.078452409661</v>
      </c>
      <c r="P7" t="s">
        <v>12</v>
      </c>
      <c r="Q7">
        <v>191.81125952934701</v>
      </c>
      <c r="R7">
        <v>190.10913103522401</v>
      </c>
      <c r="S7">
        <v>188.28871268197699</v>
      </c>
    </row>
    <row r="8" spans="1:19" x14ac:dyDescent="0.25">
      <c r="A8" t="s">
        <v>13</v>
      </c>
      <c r="B8">
        <v>191.74090123281201</v>
      </c>
      <c r="C8">
        <v>189.040489857956</v>
      </c>
      <c r="D8">
        <v>187.32185096873701</v>
      </c>
      <c r="F8" t="s">
        <v>13</v>
      </c>
      <c r="G8">
        <v>188.13896667471801</v>
      </c>
      <c r="H8">
        <v>183.44970179875699</v>
      </c>
      <c r="I8">
        <v>182.289652236601</v>
      </c>
      <c r="K8" t="s">
        <v>13</v>
      </c>
      <c r="L8">
        <v>192.383158427609</v>
      </c>
      <c r="M8">
        <v>190.13130607274101</v>
      </c>
      <c r="N8">
        <v>188.27495551744201</v>
      </c>
      <c r="P8" t="s">
        <v>13</v>
      </c>
      <c r="Q8">
        <v>186.93835371583501</v>
      </c>
      <c r="R8">
        <v>181.16769471404001</v>
      </c>
      <c r="S8">
        <v>180.220939695401</v>
      </c>
    </row>
    <row r="9" spans="1:19" x14ac:dyDescent="0.25">
      <c r="A9" t="s">
        <v>14</v>
      </c>
      <c r="B9">
        <v>193.78448007706601</v>
      </c>
      <c r="C9">
        <v>194.70678429549</v>
      </c>
      <c r="D9">
        <v>191.93383337539601</v>
      </c>
      <c r="F9" t="s">
        <v>14</v>
      </c>
      <c r="G9">
        <v>190.723562690097</v>
      </c>
      <c r="H9">
        <v>187.86192780669299</v>
      </c>
      <c r="I9">
        <v>186.07286691042901</v>
      </c>
      <c r="K9" t="s">
        <v>14</v>
      </c>
      <c r="L9">
        <v>192.311750199904</v>
      </c>
      <c r="M9">
        <v>192.53960588759901</v>
      </c>
      <c r="N9">
        <v>190.496555701711</v>
      </c>
      <c r="P9" t="s">
        <v>14</v>
      </c>
      <c r="Q9">
        <v>192.76353030816099</v>
      </c>
      <c r="R9">
        <v>191.01581204945001</v>
      </c>
      <c r="S9">
        <v>188.941645103132</v>
      </c>
    </row>
    <row r="11" spans="1:19" x14ac:dyDescent="0.25">
      <c r="A11" t="s">
        <v>15</v>
      </c>
      <c r="B11" s="2">
        <f>DATE(1900,10,1)+B4</f>
        <v>465.57598503756299</v>
      </c>
      <c r="C11" s="2">
        <f>DATE(1900,10,1)+C4</f>
        <v>473.19238803191899</v>
      </c>
      <c r="D11" s="2">
        <f>DATE(1900,10,1)+D4</f>
        <v>471.04796667865799</v>
      </c>
      <c r="G11" s="2">
        <f>DATE(1900,10,1)+G4</f>
        <v>465.57598503756299</v>
      </c>
      <c r="H11" s="2">
        <f>DATE(1900,10,1)+H4</f>
        <v>473.19238803191899</v>
      </c>
      <c r="I11" s="2">
        <f>DATE(1900,10,1)+I4</f>
        <v>471.04796667865799</v>
      </c>
      <c r="L11" s="2">
        <f>DATE(1900,10,1)+L4</f>
        <v>465.57598503756299</v>
      </c>
      <c r="M11" s="2">
        <f>DATE(1900,10,1)+M4</f>
        <v>473.19238803191899</v>
      </c>
      <c r="N11" s="2">
        <f>DATE(1900,10,1)+N4</f>
        <v>471.04796667865799</v>
      </c>
      <c r="Q11" s="2">
        <f>DATE(1900,10,1)+Q4</f>
        <v>465.57598503756299</v>
      </c>
      <c r="R11" s="2">
        <f>DATE(1900,10,1)+R4</f>
        <v>473.19238803191899</v>
      </c>
      <c r="S11" s="2">
        <f>DATE(1900,10,1)+S4</f>
        <v>471.04796667865799</v>
      </c>
    </row>
    <row r="12" spans="1:19" x14ac:dyDescent="0.25">
      <c r="A12" t="s">
        <v>16</v>
      </c>
      <c r="B12" s="3">
        <f>B5-B$4</f>
        <v>4.356953083619004</v>
      </c>
      <c r="C12" s="3">
        <f>C5-C$4</f>
        <v>1.0930095164329998</v>
      </c>
      <c r="D12" s="3">
        <f>D5-D$4</f>
        <v>0.80854691656998057</v>
      </c>
      <c r="G12" s="3">
        <f>G5-G$4</f>
        <v>2.3185953444450149</v>
      </c>
      <c r="H12" s="3">
        <f>H5-H$4</f>
        <v>-4.6632605938769984</v>
      </c>
      <c r="I12" s="3">
        <f>I5-I$4</f>
        <v>-4.8851646615100037</v>
      </c>
      <c r="L12" s="3">
        <f>L5-L$4</f>
        <v>3.5568783789700262</v>
      </c>
      <c r="M12" s="3">
        <f>M5-M$4</f>
        <v>0.4107569770850148</v>
      </c>
      <c r="N12" s="3">
        <f>N5-N$4</f>
        <v>5.945003170697305E-2</v>
      </c>
      <c r="Q12" s="3">
        <f>Q5-Q$4</f>
        <v>3.2096597982770163</v>
      </c>
      <c r="R12" s="3">
        <f>R5-R$4</f>
        <v>-1.805889948274995</v>
      </c>
      <c r="S12" s="3">
        <f>S5-S$4</f>
        <v>-2.0601272105380133</v>
      </c>
    </row>
    <row r="13" spans="1:19" x14ac:dyDescent="0.25">
      <c r="A13" t="s">
        <v>17</v>
      </c>
      <c r="B13" s="3">
        <f t="shared" ref="B13:D16" si="0">B6-B$4</f>
        <v>2.2840711649530192</v>
      </c>
      <c r="C13" s="3">
        <f t="shared" si="0"/>
        <v>-4.1847508626539991</v>
      </c>
      <c r="D13" s="3">
        <f t="shared" si="0"/>
        <v>-4.024646497746005</v>
      </c>
      <c r="G13" s="3">
        <f t="shared" ref="G13:I16" si="1">G6-G$4</f>
        <v>1.6799715797880026</v>
      </c>
      <c r="H13" s="3">
        <f t="shared" si="1"/>
        <v>-7.3245057282459811</v>
      </c>
      <c r="I13" s="3">
        <f t="shared" si="1"/>
        <v>-6.8132164774640103</v>
      </c>
      <c r="L13" s="3">
        <f t="shared" ref="L13:N16" si="2">L6-L$4</f>
        <v>2.2513145242530186</v>
      </c>
      <c r="M13" s="3">
        <f t="shared" si="2"/>
        <v>-5.0110544525520027</v>
      </c>
      <c r="N13" s="3">
        <f t="shared" si="2"/>
        <v>-5.1941073892240013</v>
      </c>
      <c r="Q13" s="3">
        <f t="shared" ref="Q13:S16" si="3">Q6-Q$4</f>
        <v>2.3476766619430123</v>
      </c>
      <c r="R13" s="3">
        <f t="shared" si="3"/>
        <v>-7.0265651013729951</v>
      </c>
      <c r="S13" s="3">
        <f t="shared" si="3"/>
        <v>-6.9692360894190131</v>
      </c>
    </row>
    <row r="14" spans="1:19" x14ac:dyDescent="0.25">
      <c r="A14" t="s">
        <v>18</v>
      </c>
      <c r="B14" s="3">
        <f t="shared" si="0"/>
        <v>3.9063536503630019</v>
      </c>
      <c r="C14" s="3">
        <f t="shared" si="0"/>
        <v>-3.5342950306399814</v>
      </c>
      <c r="D14" s="3">
        <f t="shared" si="0"/>
        <v>-3.7472762630950172</v>
      </c>
      <c r="G14" s="3">
        <f t="shared" si="1"/>
        <v>2.6515044970540202</v>
      </c>
      <c r="H14" s="3">
        <f t="shared" si="1"/>
        <v>-7.5006583725970017</v>
      </c>
      <c r="I14" s="3">
        <f t="shared" si="1"/>
        <v>-7.3437954999550072</v>
      </c>
      <c r="L14" s="3">
        <f t="shared" si="2"/>
        <v>3.71667126959602</v>
      </c>
      <c r="M14" s="3">
        <f t="shared" si="2"/>
        <v>-2.9614738770889915</v>
      </c>
      <c r="N14" s="3">
        <f t="shared" si="2"/>
        <v>-2.9695142689970169</v>
      </c>
      <c r="Q14" s="3">
        <f t="shared" si="3"/>
        <v>1.2352744917840255</v>
      </c>
      <c r="R14" s="3">
        <f t="shared" si="3"/>
        <v>-8.0832569966949848</v>
      </c>
      <c r="S14" s="3">
        <f t="shared" si="3"/>
        <v>-7.759253996681025</v>
      </c>
    </row>
    <row r="15" spans="1:19" x14ac:dyDescent="0.25">
      <c r="A15" t="s">
        <v>19</v>
      </c>
      <c r="B15" s="3">
        <f t="shared" si="0"/>
        <v>1.1649161952490203</v>
      </c>
      <c r="C15" s="3">
        <f t="shared" si="0"/>
        <v>-9.1518981739629908</v>
      </c>
      <c r="D15" s="3">
        <f t="shared" si="0"/>
        <v>-8.7261157099210038</v>
      </c>
      <c r="G15" s="3">
        <f t="shared" si="1"/>
        <v>-2.4370183628449809</v>
      </c>
      <c r="H15" s="3">
        <f t="shared" si="1"/>
        <v>-14.742686233162004</v>
      </c>
      <c r="I15" s="3">
        <f t="shared" si="1"/>
        <v>-13.758314442057014</v>
      </c>
      <c r="L15" s="3">
        <f t="shared" si="2"/>
        <v>1.8071733900460174</v>
      </c>
      <c r="M15" s="3">
        <f t="shared" si="2"/>
        <v>-8.061081959177983</v>
      </c>
      <c r="N15" s="3">
        <f t="shared" si="2"/>
        <v>-7.7730111612160044</v>
      </c>
      <c r="Q15" s="3">
        <f t="shared" si="3"/>
        <v>-3.6376313217279801</v>
      </c>
      <c r="R15" s="3">
        <f t="shared" si="3"/>
        <v>-17.024693317878985</v>
      </c>
      <c r="S15" s="3">
        <f t="shared" si="3"/>
        <v>-15.827026983257014</v>
      </c>
    </row>
    <row r="16" spans="1:19" x14ac:dyDescent="0.25">
      <c r="A16" t="s">
        <v>20</v>
      </c>
      <c r="B16" s="3">
        <f t="shared" si="0"/>
        <v>3.2084950395030205</v>
      </c>
      <c r="C16" s="3">
        <f t="shared" si="0"/>
        <v>-3.4856037364289989</v>
      </c>
      <c r="D16" s="3">
        <f t="shared" si="0"/>
        <v>-4.1141333032620082</v>
      </c>
      <c r="G16" s="3">
        <f t="shared" si="1"/>
        <v>0.14757765253401089</v>
      </c>
      <c r="H16" s="3">
        <f t="shared" si="1"/>
        <v>-10.330460225226005</v>
      </c>
      <c r="I16" s="3">
        <f t="shared" si="1"/>
        <v>-9.9750997682290006</v>
      </c>
      <c r="L16" s="3">
        <f t="shared" si="2"/>
        <v>1.7357651623410106</v>
      </c>
      <c r="M16" s="3">
        <f t="shared" si="2"/>
        <v>-5.6527821443199855</v>
      </c>
      <c r="N16" s="3">
        <f t="shared" si="2"/>
        <v>-5.551410976947011</v>
      </c>
      <c r="Q16" s="3">
        <f t="shared" si="3"/>
        <v>2.1875452705980081</v>
      </c>
      <c r="R16" s="3">
        <f t="shared" si="3"/>
        <v>-7.1765759824689894</v>
      </c>
      <c r="S16" s="3">
        <f t="shared" si="3"/>
        <v>-7.1063215755260103</v>
      </c>
    </row>
    <row r="19" spans="1:19" s="1" customFormat="1" x14ac:dyDescent="0.25">
      <c r="A19" s="1" t="s">
        <v>2</v>
      </c>
      <c r="B19" s="1" t="s">
        <v>3</v>
      </c>
      <c r="C19" s="1" t="s">
        <v>4</v>
      </c>
      <c r="D19" s="1" t="s">
        <v>5</v>
      </c>
      <c r="F19" s="1" t="s">
        <v>6</v>
      </c>
      <c r="G19" s="1" t="s">
        <v>3</v>
      </c>
      <c r="H19" s="1" t="s">
        <v>4</v>
      </c>
      <c r="I19" s="1" t="s">
        <v>5</v>
      </c>
      <c r="K19" s="1" t="s">
        <v>7</v>
      </c>
      <c r="L19" s="1" t="s">
        <v>3</v>
      </c>
      <c r="M19" s="1" t="s">
        <v>4</v>
      </c>
      <c r="N19" s="1" t="s">
        <v>5</v>
      </c>
      <c r="P19" s="1" t="s">
        <v>8</v>
      </c>
      <c r="Q19" s="1" t="s">
        <v>3</v>
      </c>
      <c r="R19" s="1" t="s">
        <v>4</v>
      </c>
      <c r="S19" s="1" t="s">
        <v>5</v>
      </c>
    </row>
    <row r="20" spans="1:19" x14ac:dyDescent="0.25">
      <c r="A20" t="s">
        <v>9</v>
      </c>
      <c r="B20">
        <v>190.00671031024601</v>
      </c>
      <c r="C20">
        <v>197.38886693557899</v>
      </c>
      <c r="D20">
        <v>195.39255834987901</v>
      </c>
      <c r="F20" t="s">
        <v>9</v>
      </c>
      <c r="G20">
        <v>190.00671031024601</v>
      </c>
      <c r="H20">
        <v>197.38886693557899</v>
      </c>
      <c r="I20">
        <v>195.39255834987901</v>
      </c>
      <c r="K20" t="s">
        <v>9</v>
      </c>
      <c r="L20">
        <v>190.00671031024601</v>
      </c>
      <c r="M20">
        <v>197.38886693557899</v>
      </c>
      <c r="N20">
        <v>195.39255834987901</v>
      </c>
      <c r="P20" t="s">
        <v>9</v>
      </c>
      <c r="Q20">
        <v>190.00671031024601</v>
      </c>
      <c r="R20">
        <v>197.38886693557899</v>
      </c>
      <c r="S20">
        <v>195.39255834987901</v>
      </c>
    </row>
    <row r="21" spans="1:19" x14ac:dyDescent="0.25">
      <c r="A21" t="s">
        <v>10</v>
      </c>
      <c r="B21">
        <v>195.06013802342699</v>
      </c>
      <c r="C21">
        <v>199.38750567351599</v>
      </c>
      <c r="D21">
        <v>196.96504055806099</v>
      </c>
      <c r="F21" t="s">
        <v>10</v>
      </c>
      <c r="G21">
        <v>193.18829618962999</v>
      </c>
      <c r="H21">
        <v>193.790239707984</v>
      </c>
      <c r="I21">
        <v>191.42655671781699</v>
      </c>
      <c r="K21" t="s">
        <v>10</v>
      </c>
      <c r="L21">
        <v>194.18059232338601</v>
      </c>
      <c r="M21">
        <v>198.62065051353801</v>
      </c>
      <c r="N21">
        <v>196.139200599806</v>
      </c>
      <c r="P21" t="s">
        <v>10</v>
      </c>
      <c r="Q21">
        <v>193.93822600732</v>
      </c>
      <c r="R21">
        <v>196.50304724485201</v>
      </c>
      <c r="S21">
        <v>194.09763939649901</v>
      </c>
    </row>
    <row r="22" spans="1:19" x14ac:dyDescent="0.25">
      <c r="A22" t="s">
        <v>11</v>
      </c>
      <c r="B22">
        <v>193.04336299406901</v>
      </c>
      <c r="C22">
        <v>194.175168865156</v>
      </c>
      <c r="D22">
        <v>192.173489113963</v>
      </c>
      <c r="F22" t="s">
        <v>11</v>
      </c>
      <c r="G22">
        <v>192.50502540008699</v>
      </c>
      <c r="H22">
        <v>191.11096482076101</v>
      </c>
      <c r="I22">
        <v>189.460647658374</v>
      </c>
      <c r="K22" t="s">
        <v>11</v>
      </c>
      <c r="L22">
        <v>193.00849593088401</v>
      </c>
      <c r="M22">
        <v>193.34755308043401</v>
      </c>
      <c r="N22">
        <v>191.00650284093399</v>
      </c>
      <c r="P22" t="s">
        <v>11</v>
      </c>
      <c r="Q22">
        <v>193.04909992002101</v>
      </c>
      <c r="R22">
        <v>191.29242886179301</v>
      </c>
      <c r="S22">
        <v>189.20438895966601</v>
      </c>
    </row>
    <row r="23" spans="1:19" x14ac:dyDescent="0.25">
      <c r="A23" t="s">
        <v>12</v>
      </c>
      <c r="B23">
        <v>194.56730326144</v>
      </c>
      <c r="C23">
        <v>194.73123477188901</v>
      </c>
      <c r="D23">
        <v>192.37707615073899</v>
      </c>
      <c r="F23" t="s">
        <v>12</v>
      </c>
      <c r="G23">
        <v>193.680058796971</v>
      </c>
      <c r="H23">
        <v>191.099911126438</v>
      </c>
      <c r="I23">
        <v>189.079078866521</v>
      </c>
      <c r="K23" t="s">
        <v>12</v>
      </c>
      <c r="L23">
        <v>194.47493068294301</v>
      </c>
      <c r="M23">
        <v>195.38204411616201</v>
      </c>
      <c r="N23">
        <v>193.2258793757</v>
      </c>
      <c r="P23" t="s">
        <v>12</v>
      </c>
      <c r="Q23">
        <v>192.24980436237399</v>
      </c>
      <c r="R23">
        <v>190.50214833897101</v>
      </c>
      <c r="S23">
        <v>188.66188373729901</v>
      </c>
    </row>
    <row r="24" spans="1:19" x14ac:dyDescent="0.25">
      <c r="A24" t="s">
        <v>13</v>
      </c>
      <c r="B24">
        <v>191.90644484986899</v>
      </c>
      <c r="C24">
        <v>189.21012672147</v>
      </c>
      <c r="D24">
        <v>187.49236076068999</v>
      </c>
      <c r="F24" t="s">
        <v>13</v>
      </c>
      <c r="G24">
        <v>188.39797821830101</v>
      </c>
      <c r="H24">
        <v>183.750231514663</v>
      </c>
      <c r="I24">
        <v>182.564092838996</v>
      </c>
      <c r="K24" t="s">
        <v>13</v>
      </c>
      <c r="L24">
        <v>192.56176109405899</v>
      </c>
      <c r="M24">
        <v>190.31118163797001</v>
      </c>
      <c r="N24">
        <v>188.439273216457</v>
      </c>
      <c r="P24" t="s">
        <v>13</v>
      </c>
      <c r="Q24">
        <v>187.39338460196501</v>
      </c>
      <c r="R24">
        <v>181.65991810711901</v>
      </c>
      <c r="S24">
        <v>180.66163475861501</v>
      </c>
    </row>
    <row r="25" spans="1:19" x14ac:dyDescent="0.25">
      <c r="A25" t="s">
        <v>14</v>
      </c>
      <c r="B25">
        <v>193.902061869617</v>
      </c>
      <c r="C25">
        <v>194.806672705604</v>
      </c>
      <c r="D25">
        <v>192.035162438708</v>
      </c>
      <c r="F25" t="s">
        <v>14</v>
      </c>
      <c r="G25">
        <v>190.93904966824999</v>
      </c>
      <c r="H25">
        <v>188.08340357711899</v>
      </c>
      <c r="I25">
        <v>186.29207853591501</v>
      </c>
      <c r="K25" t="s">
        <v>14</v>
      </c>
      <c r="L25">
        <v>192.46211415966101</v>
      </c>
      <c r="M25">
        <v>192.67098336143999</v>
      </c>
      <c r="N25">
        <v>190.624699729112</v>
      </c>
      <c r="P25" t="s">
        <v>14</v>
      </c>
      <c r="Q25">
        <v>192.96979619758699</v>
      </c>
      <c r="R25">
        <v>191.22181926386</v>
      </c>
      <c r="S25">
        <v>189.14629254167301</v>
      </c>
    </row>
    <row r="27" spans="1:19" x14ac:dyDescent="0.25">
      <c r="A27" t="s">
        <v>15</v>
      </c>
      <c r="B27" s="2">
        <f>DATE(1900,10,1)+B20</f>
        <v>465.00671031024604</v>
      </c>
      <c r="C27" s="2">
        <f>DATE(1900,10,1)+C20</f>
        <v>472.38886693557902</v>
      </c>
      <c r="D27" s="2">
        <f>DATE(1900,10,1)+D20</f>
        <v>470.39255834987898</v>
      </c>
      <c r="G27" s="2">
        <f>DATE(1900,10,1)+G20</f>
        <v>465.00671031024604</v>
      </c>
      <c r="H27" s="2">
        <f>DATE(1900,10,1)+H20</f>
        <v>472.38886693557902</v>
      </c>
      <c r="I27" s="2">
        <f>DATE(1900,10,1)+I20</f>
        <v>470.39255834987898</v>
      </c>
      <c r="L27" s="2">
        <f>DATE(1900,10,1)+L20</f>
        <v>465.00671031024604</v>
      </c>
      <c r="M27" s="2">
        <f>DATE(1900,10,1)+M20</f>
        <v>472.38886693557902</v>
      </c>
      <c r="N27" s="2">
        <f>DATE(1900,10,1)+N20</f>
        <v>470.39255834987898</v>
      </c>
      <c r="Q27" s="2">
        <f>DATE(1900,10,1)+Q20</f>
        <v>465.00671031024604</v>
      </c>
      <c r="R27" s="2">
        <f>DATE(1900,10,1)+R20</f>
        <v>472.38886693557902</v>
      </c>
      <c r="S27" s="2">
        <f>DATE(1900,10,1)+S20</f>
        <v>470.39255834987898</v>
      </c>
    </row>
    <row r="28" spans="1:19" x14ac:dyDescent="0.25">
      <c r="A28" t="s">
        <v>16</v>
      </c>
      <c r="B28" s="3">
        <f>B21-B$4</f>
        <v>4.4841529858640001</v>
      </c>
      <c r="C28" s="3">
        <f>C21-C$4</f>
        <v>1.195117641596994</v>
      </c>
      <c r="D28" s="3">
        <f>D21-D$4</f>
        <v>0.91707387940297735</v>
      </c>
      <c r="G28" s="3">
        <f>G21-G$4</f>
        <v>2.6123111520670079</v>
      </c>
      <c r="H28" s="3">
        <f>H21-H$4</f>
        <v>-4.4021483239349948</v>
      </c>
      <c r="I28" s="3">
        <f>I21-I$4</f>
        <v>-4.6214099608410208</v>
      </c>
      <c r="L28" s="3">
        <f>L21-L$4</f>
        <v>3.6046072858230218</v>
      </c>
      <c r="M28" s="3">
        <f>M21-M$4</f>
        <v>0.42826248161901503</v>
      </c>
      <c r="N28" s="3">
        <f>N21-N$4</f>
        <v>9.1233921147988895E-2</v>
      </c>
      <c r="Q28" s="3">
        <f>Q21-Q$4</f>
        <v>3.3622409697570106</v>
      </c>
      <c r="R28" s="3">
        <f>R21-R$4</f>
        <v>-1.6893407870669819</v>
      </c>
      <c r="S28" s="3">
        <f>S21-S$4</f>
        <v>-1.9503272821590087</v>
      </c>
    </row>
    <row r="29" spans="1:19" x14ac:dyDescent="0.25">
      <c r="A29" t="s">
        <v>17</v>
      </c>
      <c r="B29" s="3">
        <f>B22-B$4</f>
        <v>2.4673779565060272</v>
      </c>
      <c r="C29" s="3">
        <f t="shared" ref="C29:E29" si="4">C22-C$4</f>
        <v>-4.0172191667629988</v>
      </c>
      <c r="D29" s="3">
        <f t="shared" si="4"/>
        <v>-3.8744775646950131</v>
      </c>
      <c r="G29" s="3">
        <f>G22-G$4</f>
        <v>1.929040362524006</v>
      </c>
      <c r="H29" s="3">
        <f t="shared" ref="H29:I29" si="5">H22-H$4</f>
        <v>-7.0814232111579827</v>
      </c>
      <c r="I29" s="3">
        <f t="shared" si="5"/>
        <v>-6.5873190202840135</v>
      </c>
      <c r="L29" s="3">
        <f>L22-L$4</f>
        <v>2.4325108933210231</v>
      </c>
      <c r="M29" s="3">
        <f t="shared" ref="M29:N29" si="6">M22-M$4</f>
        <v>-4.8448349514849838</v>
      </c>
      <c r="N29" s="3">
        <f t="shared" si="6"/>
        <v>-5.0414638377240237</v>
      </c>
      <c r="Q29" s="3">
        <f>Q22-Q$4</f>
        <v>2.4731148824580202</v>
      </c>
      <c r="R29" s="3">
        <f t="shared" ref="R29:S29" si="7">R22-R$4</f>
        <v>-6.8999591701259817</v>
      </c>
      <c r="S29" s="3">
        <f t="shared" si="7"/>
        <v>-6.8435777189920088</v>
      </c>
    </row>
    <row r="30" spans="1:19" x14ac:dyDescent="0.25">
      <c r="A30" t="s">
        <v>18</v>
      </c>
      <c r="B30" s="3">
        <f t="shared" ref="B30:D32" si="8">B23-B$4</f>
        <v>3.9913182238770162</v>
      </c>
      <c r="C30" s="3">
        <f t="shared" si="8"/>
        <v>-3.4611532600299881</v>
      </c>
      <c r="D30" s="3">
        <f t="shared" si="8"/>
        <v>-3.6708905279190276</v>
      </c>
      <c r="G30" s="3">
        <f t="shared" ref="G30:I32" si="9">G23-G$4</f>
        <v>3.1040737594080099</v>
      </c>
      <c r="H30" s="3">
        <f t="shared" si="9"/>
        <v>-7.0924769054809929</v>
      </c>
      <c r="I30" s="3">
        <f t="shared" si="9"/>
        <v>-6.9688878121370124</v>
      </c>
      <c r="L30" s="3">
        <f t="shared" ref="L30:N32" si="10">L23-L$4</f>
        <v>3.8989456453800244</v>
      </c>
      <c r="M30" s="3">
        <f t="shared" si="10"/>
        <v>-2.8103439157569881</v>
      </c>
      <c r="N30" s="3">
        <f t="shared" si="10"/>
        <v>-2.8220873029580105</v>
      </c>
      <c r="Q30" s="3">
        <f t="shared" ref="Q30:S32" si="11">Q23-Q$4</f>
        <v>1.6738193248110065</v>
      </c>
      <c r="R30" s="3">
        <f t="shared" si="11"/>
        <v>-7.6902396929479835</v>
      </c>
      <c r="S30" s="3">
        <f t="shared" si="11"/>
        <v>-7.3860829413590068</v>
      </c>
    </row>
    <row r="31" spans="1:19" x14ac:dyDescent="0.25">
      <c r="A31" t="s">
        <v>19</v>
      </c>
      <c r="B31" s="3">
        <f t="shared" si="8"/>
        <v>1.3304598123060032</v>
      </c>
      <c r="C31" s="3">
        <f t="shared" si="8"/>
        <v>-8.9822613104489903</v>
      </c>
      <c r="D31" s="3">
        <f t="shared" si="8"/>
        <v>-8.5556059179680233</v>
      </c>
      <c r="G31" s="3">
        <f t="shared" si="9"/>
        <v>-2.1780068192619808</v>
      </c>
      <c r="H31" s="3">
        <f>H24-H$4</f>
        <v>-14.442156517255995</v>
      </c>
      <c r="I31" s="3">
        <f t="shared" si="9"/>
        <v>-13.48387383966201</v>
      </c>
      <c r="L31" s="3">
        <f t="shared" si="10"/>
        <v>1.9857760564960074</v>
      </c>
      <c r="M31" s="3">
        <f t="shared" si="10"/>
        <v>-7.881206393948986</v>
      </c>
      <c r="N31" s="3">
        <f t="shared" si="10"/>
        <v>-7.6086934622010176</v>
      </c>
      <c r="Q31" s="3">
        <f t="shared" si="11"/>
        <v>-3.1826004355979762</v>
      </c>
      <c r="R31" s="3">
        <f>R24-R$4</f>
        <v>-16.532469924799983</v>
      </c>
      <c r="S31" s="3">
        <f t="shared" si="11"/>
        <v>-15.386331920043006</v>
      </c>
    </row>
    <row r="32" spans="1:19" x14ac:dyDescent="0.25">
      <c r="A32" t="s">
        <v>20</v>
      </c>
      <c r="B32" s="3">
        <f>B25-B$4</f>
        <v>3.3260768320540137</v>
      </c>
      <c r="C32" s="3">
        <f t="shared" si="8"/>
        <v>-3.3857153263149939</v>
      </c>
      <c r="D32" s="3">
        <f t="shared" si="8"/>
        <v>-4.0128042399500146</v>
      </c>
      <c r="G32" s="3">
        <f>G25-G$4</f>
        <v>0.36306463068700623</v>
      </c>
      <c r="H32" s="3">
        <f t="shared" si="9"/>
        <v>-10.108984454800009</v>
      </c>
      <c r="I32" s="3">
        <f t="shared" si="9"/>
        <v>-9.7558881427430038</v>
      </c>
      <c r="L32" s="3">
        <f>L25-L$4</f>
        <v>1.8861291220980263</v>
      </c>
      <c r="M32" s="3">
        <f t="shared" si="10"/>
        <v>-5.5214046704790007</v>
      </c>
      <c r="N32" s="3">
        <f t="shared" si="10"/>
        <v>-5.4232669495460186</v>
      </c>
      <c r="Q32" s="3">
        <f>Q25-Q$4</f>
        <v>2.3938111600240006</v>
      </c>
      <c r="R32" s="3">
        <f t="shared" si="11"/>
        <v>-6.9705687680589961</v>
      </c>
      <c r="S32" s="3">
        <f t="shared" si="11"/>
        <v>-6.9016741369850081</v>
      </c>
    </row>
    <row r="33" spans="2:2" x14ac:dyDescent="0.25">
      <c r="B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33"/>
  <sheetViews>
    <sheetView workbookViewId="0">
      <selection activeCell="B28" sqref="B28"/>
    </sheetView>
  </sheetViews>
  <sheetFormatPr defaultRowHeight="15" x14ac:dyDescent="0.25"/>
  <cols>
    <col min="1" max="1" width="10.7109375" bestFit="1" customWidth="1"/>
    <col min="2" max="4" width="12" bestFit="1" customWidth="1"/>
    <col min="5" max="5" width="2.28515625" customWidth="1"/>
    <col min="6" max="6" width="10.7109375" bestFit="1" customWidth="1"/>
    <col min="10" max="10" width="2" customWidth="1"/>
    <col min="11" max="11" width="10.7109375" bestFit="1" customWidth="1"/>
    <col min="15" max="15" width="1.85546875" customWidth="1"/>
    <col min="16" max="16" width="10.710937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s="1" customFormat="1" x14ac:dyDescent="0.25">
      <c r="A3" s="1" t="s">
        <v>2</v>
      </c>
      <c r="B3" s="1" t="s">
        <v>3</v>
      </c>
      <c r="C3" s="1" t="s">
        <v>4</v>
      </c>
      <c r="D3" s="1" t="s">
        <v>5</v>
      </c>
      <c r="F3" s="1" t="s">
        <v>6</v>
      </c>
      <c r="G3" s="1" t="s">
        <v>3</v>
      </c>
      <c r="H3" s="1" t="s">
        <v>4</v>
      </c>
      <c r="I3" s="1" t="s">
        <v>5</v>
      </c>
      <c r="K3" s="1" t="s">
        <v>7</v>
      </c>
      <c r="L3" s="1" t="s">
        <v>3</v>
      </c>
      <c r="M3" s="1" t="s">
        <v>4</v>
      </c>
      <c r="N3" s="1" t="s">
        <v>5</v>
      </c>
      <c r="P3" s="1" t="s">
        <v>8</v>
      </c>
      <c r="Q3" s="1" t="s">
        <v>3</v>
      </c>
      <c r="R3" s="1" t="s">
        <v>4</v>
      </c>
      <c r="S3" s="1" t="s">
        <v>5</v>
      </c>
    </row>
    <row r="4" spans="1:19" x14ac:dyDescent="0.25">
      <c r="A4" t="s">
        <v>9</v>
      </c>
      <c r="B4">
        <v>190.57598503756299</v>
      </c>
      <c r="C4">
        <v>198.19238803191899</v>
      </c>
      <c r="D4">
        <v>196.04796667865801</v>
      </c>
      <c r="F4" t="s">
        <v>9</v>
      </c>
      <c r="G4">
        <v>190.57598503756299</v>
      </c>
      <c r="H4">
        <v>198.19238803191899</v>
      </c>
      <c r="I4">
        <v>196.04796667865801</v>
      </c>
      <c r="K4" t="s">
        <v>9</v>
      </c>
      <c r="L4">
        <v>190.57598503756299</v>
      </c>
      <c r="M4">
        <v>198.19238803191899</v>
      </c>
      <c r="N4">
        <v>196.04796667865801</v>
      </c>
      <c r="P4" t="s">
        <v>9</v>
      </c>
      <c r="Q4">
        <v>190.57598503756299</v>
      </c>
      <c r="R4">
        <v>198.19238803191899</v>
      </c>
      <c r="S4">
        <v>196.04796667865801</v>
      </c>
    </row>
    <row r="5" spans="1:19" x14ac:dyDescent="0.25">
      <c r="A5" t="s">
        <v>10</v>
      </c>
      <c r="B5">
        <v>194.93293812118199</v>
      </c>
      <c r="C5">
        <v>199.28539754835199</v>
      </c>
      <c r="D5">
        <v>196.85651359522799</v>
      </c>
      <c r="F5" t="s">
        <v>10</v>
      </c>
      <c r="G5">
        <v>192.894580382008</v>
      </c>
      <c r="H5">
        <v>193.529127438042</v>
      </c>
      <c r="I5">
        <v>191.16280201714801</v>
      </c>
      <c r="K5" t="s">
        <v>10</v>
      </c>
      <c r="L5">
        <v>194.13286341653301</v>
      </c>
      <c r="M5">
        <v>198.60314500900401</v>
      </c>
      <c r="N5">
        <v>196.10741671036499</v>
      </c>
      <c r="P5" t="s">
        <v>10</v>
      </c>
      <c r="Q5">
        <v>193.78564483584</v>
      </c>
      <c r="R5">
        <v>196.386498083644</v>
      </c>
      <c r="S5">
        <v>193.98783946812</v>
      </c>
    </row>
    <row r="6" spans="1:19" x14ac:dyDescent="0.25">
      <c r="A6" t="s">
        <v>11</v>
      </c>
      <c r="B6">
        <v>192.86005620251601</v>
      </c>
      <c r="C6">
        <v>194.007637169265</v>
      </c>
      <c r="D6">
        <v>192.02332018091201</v>
      </c>
      <c r="F6" t="s">
        <v>11</v>
      </c>
      <c r="G6">
        <v>192.25595661735099</v>
      </c>
      <c r="H6">
        <v>190.86788230367301</v>
      </c>
      <c r="I6">
        <v>189.234750201194</v>
      </c>
      <c r="K6" t="s">
        <v>11</v>
      </c>
      <c r="L6">
        <v>192.82729956181601</v>
      </c>
      <c r="M6">
        <v>193.18133357936699</v>
      </c>
      <c r="N6">
        <v>190.85385928943401</v>
      </c>
      <c r="P6" t="s">
        <v>11</v>
      </c>
      <c r="Q6">
        <v>192.923661699506</v>
      </c>
      <c r="R6">
        <v>191.165822930546</v>
      </c>
      <c r="S6">
        <v>189.078730589239</v>
      </c>
    </row>
    <row r="7" spans="1:19" x14ac:dyDescent="0.25">
      <c r="A7" t="s">
        <v>12</v>
      </c>
      <c r="B7">
        <v>194.48233868792599</v>
      </c>
      <c r="C7">
        <v>194.65809300127901</v>
      </c>
      <c r="D7">
        <v>192.300690415563</v>
      </c>
      <c r="F7" t="s">
        <v>12</v>
      </c>
      <c r="G7">
        <v>193.22748953461701</v>
      </c>
      <c r="H7">
        <v>190.69172965932199</v>
      </c>
      <c r="I7">
        <v>188.70417117870301</v>
      </c>
      <c r="K7" t="s">
        <v>12</v>
      </c>
      <c r="L7">
        <v>194.29265630715901</v>
      </c>
      <c r="M7">
        <v>195.23091415483</v>
      </c>
      <c r="N7">
        <v>193.078452409661</v>
      </c>
      <c r="P7" t="s">
        <v>12</v>
      </c>
      <c r="Q7">
        <v>191.81125952934701</v>
      </c>
      <c r="R7">
        <v>190.10913103522401</v>
      </c>
      <c r="S7">
        <v>188.28871268197699</v>
      </c>
    </row>
    <row r="8" spans="1:19" x14ac:dyDescent="0.25">
      <c r="A8" t="s">
        <v>13</v>
      </c>
      <c r="B8">
        <v>191.74090123281201</v>
      </c>
      <c r="C8">
        <v>189.040489857956</v>
      </c>
      <c r="D8">
        <v>187.32185096873701</v>
      </c>
      <c r="F8" t="s">
        <v>13</v>
      </c>
      <c r="G8">
        <v>188.13896667471801</v>
      </c>
      <c r="H8">
        <v>183.44970179875699</v>
      </c>
      <c r="I8">
        <v>182.289652236601</v>
      </c>
      <c r="K8" t="s">
        <v>13</v>
      </c>
      <c r="L8">
        <v>192.383158427609</v>
      </c>
      <c r="M8">
        <v>190.13130607274101</v>
      </c>
      <c r="N8">
        <v>188.27495551744201</v>
      </c>
      <c r="P8" t="s">
        <v>13</v>
      </c>
      <c r="Q8">
        <v>186.93835371583501</v>
      </c>
      <c r="R8">
        <v>181.16769471404001</v>
      </c>
      <c r="S8">
        <v>180.220939695401</v>
      </c>
    </row>
    <row r="9" spans="1:19" x14ac:dyDescent="0.25">
      <c r="A9" t="s">
        <v>14</v>
      </c>
      <c r="B9">
        <v>193.78448007706601</v>
      </c>
      <c r="C9">
        <v>194.70678429549</v>
      </c>
      <c r="D9">
        <v>191.93383337539601</v>
      </c>
      <c r="F9" t="s">
        <v>14</v>
      </c>
      <c r="G9">
        <v>190.723562690097</v>
      </c>
      <c r="H9">
        <v>187.86192780669299</v>
      </c>
      <c r="I9">
        <v>186.07286691042901</v>
      </c>
      <c r="K9" t="s">
        <v>14</v>
      </c>
      <c r="L9">
        <v>192.311750199904</v>
      </c>
      <c r="M9">
        <v>192.53960588759901</v>
      </c>
      <c r="N9">
        <v>190.496555701711</v>
      </c>
      <c r="P9" t="s">
        <v>14</v>
      </c>
      <c r="Q9">
        <v>192.76353030816099</v>
      </c>
      <c r="R9">
        <v>191.01581204945001</v>
      </c>
      <c r="S9">
        <v>188.941645103132</v>
      </c>
    </row>
    <row r="11" spans="1:19" x14ac:dyDescent="0.25">
      <c r="A11" t="s">
        <v>15</v>
      </c>
      <c r="B11" s="2">
        <f>DATE(1900,10,1)+B4</f>
        <v>465.57598503756299</v>
      </c>
      <c r="C11" s="2">
        <f>DATE(1900,10,1)+C4</f>
        <v>473.19238803191899</v>
      </c>
      <c r="D11" s="2">
        <f>DATE(1900,10,1)+D4</f>
        <v>471.04796667865799</v>
      </c>
      <c r="G11" s="2">
        <f>DATE(1900,10,1)+G4</f>
        <v>465.57598503756299</v>
      </c>
      <c r="H11" s="2">
        <f>DATE(1900,10,1)+H4</f>
        <v>473.19238803191899</v>
      </c>
      <c r="I11" s="2">
        <f>DATE(1900,10,1)+I4</f>
        <v>471.04796667865799</v>
      </c>
      <c r="L11" s="2">
        <f>DATE(1900,10,1)+L4</f>
        <v>465.57598503756299</v>
      </c>
      <c r="M11" s="2">
        <f>DATE(1900,10,1)+M4</f>
        <v>473.19238803191899</v>
      </c>
      <c r="N11" s="2">
        <f>DATE(1900,10,1)+N4</f>
        <v>471.04796667865799</v>
      </c>
      <c r="Q11" s="2">
        <f>DATE(1900,10,1)+Q4</f>
        <v>465.57598503756299</v>
      </c>
      <c r="R11" s="2">
        <f>DATE(1900,10,1)+R4</f>
        <v>473.19238803191899</v>
      </c>
      <c r="S11" s="2">
        <f>DATE(1900,10,1)+S4</f>
        <v>471.04796667865799</v>
      </c>
    </row>
    <row r="12" spans="1:19" x14ac:dyDescent="0.25">
      <c r="A12" t="s">
        <v>16</v>
      </c>
      <c r="B12" s="3">
        <f>B5-B$4</f>
        <v>4.356953083619004</v>
      </c>
      <c r="C12" s="3">
        <f>C5-C$4</f>
        <v>1.0930095164329998</v>
      </c>
      <c r="D12" s="3">
        <f>D5-D$4</f>
        <v>0.80854691656998057</v>
      </c>
      <c r="G12" s="3">
        <f>G5-G$4</f>
        <v>2.3185953444450149</v>
      </c>
      <c r="H12" s="3">
        <f>H5-H$4</f>
        <v>-4.6632605938769984</v>
      </c>
      <c r="I12" s="3">
        <f>I5-I$4</f>
        <v>-4.8851646615100037</v>
      </c>
      <c r="L12" s="3">
        <f>L5-L$4</f>
        <v>3.5568783789700262</v>
      </c>
      <c r="M12" s="3">
        <f>M5-M$4</f>
        <v>0.4107569770850148</v>
      </c>
      <c r="N12" s="3">
        <f>N5-N$4</f>
        <v>5.945003170697305E-2</v>
      </c>
      <c r="Q12" s="3">
        <f>Q5-Q$4</f>
        <v>3.2096597982770163</v>
      </c>
      <c r="R12" s="3">
        <f>R5-R$4</f>
        <v>-1.805889948274995</v>
      </c>
      <c r="S12" s="3">
        <f>S5-S$4</f>
        <v>-2.0601272105380133</v>
      </c>
    </row>
    <row r="13" spans="1:19" x14ac:dyDescent="0.25">
      <c r="A13" t="s">
        <v>17</v>
      </c>
      <c r="B13" s="3">
        <f t="shared" ref="B13:D16" si="0">B6-B$4</f>
        <v>2.2840711649530192</v>
      </c>
      <c r="C13" s="3">
        <f t="shared" si="0"/>
        <v>-4.1847508626539991</v>
      </c>
      <c r="D13" s="3">
        <f t="shared" si="0"/>
        <v>-4.024646497746005</v>
      </c>
      <c r="G13" s="3">
        <f t="shared" ref="G13:I16" si="1">G6-G$4</f>
        <v>1.6799715797880026</v>
      </c>
      <c r="H13" s="3">
        <f t="shared" si="1"/>
        <v>-7.3245057282459811</v>
      </c>
      <c r="I13" s="3">
        <f t="shared" si="1"/>
        <v>-6.8132164774640103</v>
      </c>
      <c r="L13" s="3">
        <f t="shared" ref="L13:N16" si="2">L6-L$4</f>
        <v>2.2513145242530186</v>
      </c>
      <c r="M13" s="3">
        <f t="shared" si="2"/>
        <v>-5.0110544525520027</v>
      </c>
      <c r="N13" s="3">
        <f t="shared" si="2"/>
        <v>-5.1941073892240013</v>
      </c>
      <c r="Q13" s="3">
        <f t="shared" ref="Q13:S16" si="3">Q6-Q$4</f>
        <v>2.3476766619430123</v>
      </c>
      <c r="R13" s="3">
        <f t="shared" si="3"/>
        <v>-7.0265651013729951</v>
      </c>
      <c r="S13" s="3">
        <f t="shared" si="3"/>
        <v>-6.9692360894190131</v>
      </c>
    </row>
    <row r="14" spans="1:19" x14ac:dyDescent="0.25">
      <c r="A14" t="s">
        <v>18</v>
      </c>
      <c r="B14" s="3">
        <f t="shared" si="0"/>
        <v>3.9063536503630019</v>
      </c>
      <c r="C14" s="3">
        <f t="shared" si="0"/>
        <v>-3.5342950306399814</v>
      </c>
      <c r="D14" s="3">
        <f t="shared" si="0"/>
        <v>-3.7472762630950172</v>
      </c>
      <c r="G14" s="3">
        <f t="shared" si="1"/>
        <v>2.6515044970540202</v>
      </c>
      <c r="H14" s="3">
        <f t="shared" si="1"/>
        <v>-7.5006583725970017</v>
      </c>
      <c r="I14" s="3">
        <f t="shared" si="1"/>
        <v>-7.3437954999550072</v>
      </c>
      <c r="L14" s="3">
        <f t="shared" si="2"/>
        <v>3.71667126959602</v>
      </c>
      <c r="M14" s="3">
        <f t="shared" si="2"/>
        <v>-2.9614738770889915</v>
      </c>
      <c r="N14" s="3">
        <f t="shared" si="2"/>
        <v>-2.9695142689970169</v>
      </c>
      <c r="Q14" s="3">
        <f t="shared" si="3"/>
        <v>1.2352744917840255</v>
      </c>
      <c r="R14" s="3">
        <f t="shared" si="3"/>
        <v>-8.0832569966949848</v>
      </c>
      <c r="S14" s="3">
        <f t="shared" si="3"/>
        <v>-7.759253996681025</v>
      </c>
    </row>
    <row r="15" spans="1:19" x14ac:dyDescent="0.25">
      <c r="A15" t="s">
        <v>19</v>
      </c>
      <c r="B15" s="3">
        <f t="shared" si="0"/>
        <v>1.1649161952490203</v>
      </c>
      <c r="C15" s="3">
        <f t="shared" si="0"/>
        <v>-9.1518981739629908</v>
      </c>
      <c r="D15" s="3">
        <f t="shared" si="0"/>
        <v>-8.7261157099210038</v>
      </c>
      <c r="G15" s="3">
        <f t="shared" si="1"/>
        <v>-2.4370183628449809</v>
      </c>
      <c r="H15" s="3">
        <f t="shared" si="1"/>
        <v>-14.742686233162004</v>
      </c>
      <c r="I15" s="3">
        <f t="shared" si="1"/>
        <v>-13.758314442057014</v>
      </c>
      <c r="L15" s="3">
        <f t="shared" si="2"/>
        <v>1.8071733900460174</v>
      </c>
      <c r="M15" s="3">
        <f t="shared" si="2"/>
        <v>-8.061081959177983</v>
      </c>
      <c r="N15" s="3">
        <f t="shared" si="2"/>
        <v>-7.7730111612160044</v>
      </c>
      <c r="Q15" s="3">
        <f t="shared" si="3"/>
        <v>-3.6376313217279801</v>
      </c>
      <c r="R15" s="3">
        <f t="shared" si="3"/>
        <v>-17.024693317878985</v>
      </c>
      <c r="S15" s="3">
        <f t="shared" si="3"/>
        <v>-15.827026983257014</v>
      </c>
    </row>
    <row r="16" spans="1:19" x14ac:dyDescent="0.25">
      <c r="A16" t="s">
        <v>20</v>
      </c>
      <c r="B16" s="3">
        <f t="shared" si="0"/>
        <v>3.2084950395030205</v>
      </c>
      <c r="C16" s="3">
        <f t="shared" si="0"/>
        <v>-3.4856037364289989</v>
      </c>
      <c r="D16" s="3">
        <f t="shared" si="0"/>
        <v>-4.1141333032620082</v>
      </c>
      <c r="G16" s="3">
        <f t="shared" si="1"/>
        <v>0.14757765253401089</v>
      </c>
      <c r="H16" s="3">
        <f t="shared" si="1"/>
        <v>-10.330460225226005</v>
      </c>
      <c r="I16" s="3">
        <f t="shared" si="1"/>
        <v>-9.9750997682290006</v>
      </c>
      <c r="L16" s="3">
        <f t="shared" si="2"/>
        <v>1.7357651623410106</v>
      </c>
      <c r="M16" s="3">
        <f t="shared" si="2"/>
        <v>-5.6527821443199855</v>
      </c>
      <c r="N16" s="3">
        <f t="shared" si="2"/>
        <v>-5.551410976947011</v>
      </c>
      <c r="Q16" s="3">
        <f t="shared" si="3"/>
        <v>2.1875452705980081</v>
      </c>
      <c r="R16" s="3">
        <f t="shared" si="3"/>
        <v>-7.1765759824689894</v>
      </c>
      <c r="S16" s="3">
        <f t="shared" si="3"/>
        <v>-7.1063215755260103</v>
      </c>
    </row>
    <row r="19" spans="1:19" s="1" customFormat="1" x14ac:dyDescent="0.25">
      <c r="A19" s="1" t="s">
        <v>2</v>
      </c>
      <c r="B19" s="1" t="s">
        <v>3</v>
      </c>
      <c r="C19" s="1" t="s">
        <v>4</v>
      </c>
      <c r="D19" s="1" t="s">
        <v>5</v>
      </c>
      <c r="F19" s="1" t="s">
        <v>6</v>
      </c>
      <c r="G19" s="1" t="s">
        <v>3</v>
      </c>
      <c r="H19" s="1" t="s">
        <v>4</v>
      </c>
      <c r="I19" s="1" t="s">
        <v>5</v>
      </c>
      <c r="K19" s="1" t="s">
        <v>7</v>
      </c>
      <c r="L19" s="1" t="s">
        <v>3</v>
      </c>
      <c r="M19" s="1" t="s">
        <v>4</v>
      </c>
      <c r="N19" s="1" t="s">
        <v>5</v>
      </c>
      <c r="P19" s="1" t="s">
        <v>8</v>
      </c>
      <c r="Q19" s="1" t="s">
        <v>3</v>
      </c>
      <c r="R19" s="1" t="s">
        <v>4</v>
      </c>
      <c r="S19" s="1" t="s">
        <v>5</v>
      </c>
    </row>
    <row r="20" spans="1:19" x14ac:dyDescent="0.25">
      <c r="A20" t="s">
        <v>9</v>
      </c>
      <c r="B20">
        <v>190.085536004223</v>
      </c>
      <c r="C20">
        <v>197.61882918709301</v>
      </c>
      <c r="D20">
        <v>195.56285605345499</v>
      </c>
      <c r="F20" t="s">
        <v>9</v>
      </c>
      <c r="G20">
        <v>190.085536004223</v>
      </c>
      <c r="H20">
        <v>197.61882918709301</v>
      </c>
      <c r="I20">
        <v>195.56285605345499</v>
      </c>
      <c r="K20" t="s">
        <v>9</v>
      </c>
      <c r="L20">
        <v>190.085536004223</v>
      </c>
      <c r="M20">
        <v>197.61882918709301</v>
      </c>
      <c r="N20">
        <v>195.56285605345499</v>
      </c>
      <c r="P20" t="s">
        <v>9</v>
      </c>
      <c r="Q20">
        <v>190.085536004223</v>
      </c>
      <c r="R20">
        <v>197.61882918709301</v>
      </c>
      <c r="S20">
        <v>195.56285605345499</v>
      </c>
    </row>
    <row r="21" spans="1:19" x14ac:dyDescent="0.25">
      <c r="A21" t="s">
        <v>10</v>
      </c>
      <c r="B21">
        <v>194.46227498679801</v>
      </c>
      <c r="C21">
        <v>198.771344549719</v>
      </c>
      <c r="D21">
        <v>196.44576236817599</v>
      </c>
      <c r="F21" t="s">
        <v>10</v>
      </c>
      <c r="G21">
        <v>192.58464298565201</v>
      </c>
      <c r="H21">
        <v>193.23889409166799</v>
      </c>
      <c r="I21">
        <v>190.93494130119299</v>
      </c>
      <c r="K21" t="s">
        <v>10</v>
      </c>
      <c r="L21">
        <v>193.75963116015399</v>
      </c>
      <c r="M21">
        <v>198.182899665229</v>
      </c>
      <c r="N21">
        <v>195.78524958835999</v>
      </c>
      <c r="P21" t="s">
        <v>10</v>
      </c>
      <c r="Q21">
        <v>193.38226673942</v>
      </c>
      <c r="R21">
        <v>195.967660268006</v>
      </c>
      <c r="S21">
        <v>193.65808788163099</v>
      </c>
    </row>
    <row r="22" spans="1:19" x14ac:dyDescent="0.25">
      <c r="A22" t="s">
        <v>11</v>
      </c>
      <c r="B22">
        <v>192.419216369434</v>
      </c>
      <c r="C22">
        <v>193.597004164472</v>
      </c>
      <c r="D22">
        <v>191.69134789352401</v>
      </c>
      <c r="F22" t="s">
        <v>11</v>
      </c>
      <c r="G22">
        <v>192.06600270288999</v>
      </c>
      <c r="H22">
        <v>190.69239089184799</v>
      </c>
      <c r="I22">
        <v>189.10954581185899</v>
      </c>
      <c r="K22" t="s">
        <v>11</v>
      </c>
      <c r="L22">
        <v>192.44415933450401</v>
      </c>
      <c r="M22">
        <v>192.819413722913</v>
      </c>
      <c r="N22">
        <v>190.57041754213699</v>
      </c>
      <c r="P22" t="s">
        <v>11</v>
      </c>
      <c r="Q22">
        <v>192.69280142301699</v>
      </c>
      <c r="R22">
        <v>190.963290507686</v>
      </c>
      <c r="S22">
        <v>188.935471489012</v>
      </c>
    </row>
    <row r="23" spans="1:19" x14ac:dyDescent="0.25">
      <c r="A23" t="s">
        <v>12</v>
      </c>
      <c r="B23">
        <v>194.06880541850799</v>
      </c>
      <c r="C23">
        <v>194.289209599884</v>
      </c>
      <c r="D23">
        <v>192.01749856685601</v>
      </c>
      <c r="F23" t="s">
        <v>12</v>
      </c>
      <c r="G23">
        <v>192.94582447440499</v>
      </c>
      <c r="H23">
        <v>190.47995915807101</v>
      </c>
      <c r="I23">
        <v>188.554522548639</v>
      </c>
      <c r="K23" t="s">
        <v>12</v>
      </c>
      <c r="L23">
        <v>193.79845091949301</v>
      </c>
      <c r="M23">
        <v>194.774063662136</v>
      </c>
      <c r="N23">
        <v>192.734449173927</v>
      </c>
      <c r="P23" t="s">
        <v>12</v>
      </c>
      <c r="Q23">
        <v>191.58801006676299</v>
      </c>
      <c r="R23">
        <v>189.93348771829901</v>
      </c>
      <c r="S23">
        <v>188.16743594835</v>
      </c>
    </row>
    <row r="24" spans="1:19" x14ac:dyDescent="0.25">
      <c r="A24" t="s">
        <v>13</v>
      </c>
      <c r="B24">
        <v>191.489304834292</v>
      </c>
      <c r="C24">
        <v>188.85280744345101</v>
      </c>
      <c r="D24">
        <v>187.18411506724701</v>
      </c>
      <c r="F24" t="s">
        <v>13</v>
      </c>
      <c r="G24">
        <v>187.99464550995799</v>
      </c>
      <c r="H24">
        <v>183.38946604756501</v>
      </c>
      <c r="I24">
        <v>182.25092439302799</v>
      </c>
      <c r="K24" t="s">
        <v>13</v>
      </c>
      <c r="L24">
        <v>192.19967291229801</v>
      </c>
      <c r="M24">
        <v>189.97857358226199</v>
      </c>
      <c r="N24">
        <v>188.171304204802</v>
      </c>
      <c r="P24" t="s">
        <v>13</v>
      </c>
      <c r="Q24">
        <v>186.88993802379301</v>
      </c>
      <c r="R24">
        <v>181.20287453196599</v>
      </c>
      <c r="S24">
        <v>180.26681521020899</v>
      </c>
    </row>
    <row r="25" spans="1:19" x14ac:dyDescent="0.25">
      <c r="A25" t="s">
        <v>14</v>
      </c>
      <c r="B25">
        <v>193.354175341212</v>
      </c>
      <c r="C25">
        <v>194.11680856448299</v>
      </c>
      <c r="D25">
        <v>191.60842740884999</v>
      </c>
      <c r="F25" t="s">
        <v>14</v>
      </c>
      <c r="G25">
        <v>190.464288169578</v>
      </c>
      <c r="H25">
        <v>187.67177504808799</v>
      </c>
      <c r="I25">
        <v>185.92915998007501</v>
      </c>
      <c r="K25" t="s">
        <v>14</v>
      </c>
      <c r="L25">
        <v>192.021441356644</v>
      </c>
      <c r="M25">
        <v>192.26685127341199</v>
      </c>
      <c r="N25">
        <v>190.29046624202999</v>
      </c>
      <c r="P25" t="s">
        <v>14</v>
      </c>
      <c r="Q25">
        <v>192.41120998499801</v>
      </c>
      <c r="R25">
        <v>190.726737481052</v>
      </c>
      <c r="S25">
        <v>188.728753750365</v>
      </c>
    </row>
    <row r="27" spans="1:19" x14ac:dyDescent="0.25">
      <c r="A27" t="s">
        <v>15</v>
      </c>
      <c r="B27" s="2">
        <f>DATE(1900,10,1)+B20</f>
        <v>465.085536004223</v>
      </c>
      <c r="C27" s="2">
        <f>DATE(1900,10,1)+C20</f>
        <v>472.61882918709301</v>
      </c>
      <c r="D27" s="2">
        <f>DATE(1900,10,1)+D20</f>
        <v>470.56285605345499</v>
      </c>
      <c r="G27" s="2">
        <f>DATE(1900,10,1)+G20</f>
        <v>465.085536004223</v>
      </c>
      <c r="H27" s="2">
        <f>DATE(1900,10,1)+H20</f>
        <v>472.61882918709301</v>
      </c>
      <c r="I27" s="2">
        <f>DATE(1900,10,1)+I20</f>
        <v>470.56285605345499</v>
      </c>
      <c r="L27" s="2">
        <f>DATE(1900,10,1)+L20</f>
        <v>465.085536004223</v>
      </c>
      <c r="M27" s="2">
        <f>DATE(1900,10,1)+M20</f>
        <v>472.61882918709301</v>
      </c>
      <c r="N27" s="2">
        <f>DATE(1900,10,1)+N20</f>
        <v>470.56285605345499</v>
      </c>
      <c r="Q27" s="2">
        <f>DATE(1900,10,1)+Q20</f>
        <v>465.085536004223</v>
      </c>
      <c r="R27" s="2">
        <f>DATE(1900,10,1)+R20</f>
        <v>472.61882918709301</v>
      </c>
      <c r="S27" s="2">
        <f>DATE(1900,10,1)+S20</f>
        <v>470.56285605345499</v>
      </c>
    </row>
    <row r="28" spans="1:19" x14ac:dyDescent="0.25">
      <c r="A28" t="s">
        <v>16</v>
      </c>
      <c r="B28" s="3">
        <f>B21-B$4</f>
        <v>3.8862899492350209</v>
      </c>
      <c r="C28" s="3">
        <f>C21-C$4</f>
        <v>0.5789565178000089</v>
      </c>
      <c r="D28" s="3">
        <f>D21-D$4</f>
        <v>0.39779568951797728</v>
      </c>
      <c r="G28" s="3">
        <f>G21-G$4</f>
        <v>2.0086579480890236</v>
      </c>
      <c r="H28" s="3">
        <f>H21-H$4</f>
        <v>-4.9534939402510076</v>
      </c>
      <c r="I28" s="3">
        <f>I21-I$4</f>
        <v>-5.1130253774650214</v>
      </c>
      <c r="L28" s="3">
        <f>L21-L$4</f>
        <v>3.183646122591</v>
      </c>
      <c r="M28" s="3">
        <f>M21-M$4</f>
        <v>-9.4883666899931995E-3</v>
      </c>
      <c r="N28" s="3">
        <f>N21-N$4</f>
        <v>-0.26271709029802537</v>
      </c>
      <c r="Q28" s="3">
        <f>Q21-Q$4</f>
        <v>2.8062817018570172</v>
      </c>
      <c r="R28" s="3">
        <f>R21-R$4</f>
        <v>-2.2247277639129948</v>
      </c>
      <c r="S28" s="3">
        <f>S21-S$4</f>
        <v>-2.3898787970270234</v>
      </c>
    </row>
    <row r="29" spans="1:19" x14ac:dyDescent="0.25">
      <c r="A29" t="s">
        <v>17</v>
      </c>
      <c r="B29" s="3">
        <f>B22-B$4</f>
        <v>1.8432313318710101</v>
      </c>
      <c r="C29" s="3">
        <f t="shared" ref="B29:D29" si="4">C22-C$4</f>
        <v>-4.5953838674469978</v>
      </c>
      <c r="D29" s="3">
        <f t="shared" si="4"/>
        <v>-4.3566187851340032</v>
      </c>
      <c r="G29" s="3">
        <f>G22-G$4</f>
        <v>1.4900176653270023</v>
      </c>
      <c r="H29" s="3">
        <f t="shared" ref="H29:I29" si="5">H22-H$4</f>
        <v>-7.4999971400710024</v>
      </c>
      <c r="I29" s="3">
        <f t="shared" si="5"/>
        <v>-6.9384208667990208</v>
      </c>
      <c r="L29" s="3">
        <f>L22-L$4</f>
        <v>1.8681742969410209</v>
      </c>
      <c r="M29" s="3">
        <f t="shared" ref="M29:N29" si="6">M22-M$4</f>
        <v>-5.3729743090059969</v>
      </c>
      <c r="N29" s="3">
        <f t="shared" si="6"/>
        <v>-5.47754913652102</v>
      </c>
      <c r="Q29" s="3">
        <f>Q22-Q$4</f>
        <v>2.1168163854540012</v>
      </c>
      <c r="R29" s="3">
        <f t="shared" ref="R29:S29" si="7">R22-R$4</f>
        <v>-7.2290975242329978</v>
      </c>
      <c r="S29" s="3">
        <f t="shared" si="7"/>
        <v>-7.1124951896460118</v>
      </c>
    </row>
    <row r="30" spans="1:19" x14ac:dyDescent="0.25">
      <c r="A30" t="s">
        <v>18</v>
      </c>
      <c r="B30" s="3">
        <f t="shared" ref="B30:D30" si="8">B23-B$4</f>
        <v>3.4928203809450054</v>
      </c>
      <c r="C30" s="3">
        <f t="shared" si="8"/>
        <v>-3.9031784320349914</v>
      </c>
      <c r="D30" s="3">
        <f t="shared" si="8"/>
        <v>-4.0304681118020085</v>
      </c>
      <c r="G30" s="3">
        <f t="shared" ref="G30:I30" si="9">G23-G$4</f>
        <v>2.3698394368419997</v>
      </c>
      <c r="H30" s="3">
        <f t="shared" si="9"/>
        <v>-7.7124288738479834</v>
      </c>
      <c r="I30" s="3">
        <f t="shared" si="9"/>
        <v>-7.4934441300190144</v>
      </c>
      <c r="L30" s="3">
        <f t="shared" ref="L30:N30" si="10">L23-L$4</f>
        <v>3.2224658819300203</v>
      </c>
      <c r="M30" s="3">
        <f t="shared" si="10"/>
        <v>-3.4183243697829937</v>
      </c>
      <c r="N30" s="3">
        <f t="shared" si="10"/>
        <v>-3.3135175047310099</v>
      </c>
      <c r="Q30" s="3">
        <f t="shared" ref="Q30:S30" si="11">Q23-Q$4</f>
        <v>1.0120250292000037</v>
      </c>
      <c r="R30" s="3">
        <f t="shared" si="11"/>
        <v>-8.2589003136199892</v>
      </c>
      <c r="S30" s="3">
        <f t="shared" si="11"/>
        <v>-7.8805307303080099</v>
      </c>
    </row>
    <row r="31" spans="1:19" x14ac:dyDescent="0.25">
      <c r="A31" t="s">
        <v>19</v>
      </c>
      <c r="B31" s="3">
        <f t="shared" ref="B31:D31" si="12">B24-B$4</f>
        <v>0.91331979672901298</v>
      </c>
      <c r="C31" s="3">
        <f t="shared" si="12"/>
        <v>-9.3395805884679817</v>
      </c>
      <c r="D31" s="3">
        <f t="shared" si="12"/>
        <v>-8.8638516114110075</v>
      </c>
      <c r="G31" s="3">
        <f t="shared" ref="G31:I31" si="13">G24-G$4</f>
        <v>-2.581339527604996</v>
      </c>
      <c r="H31" s="3">
        <f t="shared" si="13"/>
        <v>-14.802921984353986</v>
      </c>
      <c r="I31" s="3">
        <f t="shared" si="13"/>
        <v>-13.797042285630027</v>
      </c>
      <c r="L31" s="3">
        <f t="shared" ref="L31:N31" si="14">L24-L$4</f>
        <v>1.6236878747350261</v>
      </c>
      <c r="M31" s="3">
        <f t="shared" si="14"/>
        <v>-8.2138144496570078</v>
      </c>
      <c r="N31" s="3">
        <f t="shared" si="14"/>
        <v>-7.8766624738560154</v>
      </c>
      <c r="Q31" s="3">
        <f t="shared" ref="Q31:S31" si="15">Q24-Q$4</f>
        <v>-3.6860470137699792</v>
      </c>
      <c r="R31" s="3">
        <f t="shared" si="15"/>
        <v>-16.989513499953006</v>
      </c>
      <c r="S31" s="3">
        <f t="shared" si="15"/>
        <v>-15.781151468449025</v>
      </c>
    </row>
    <row r="32" spans="1:19" x14ac:dyDescent="0.25">
      <c r="A32" t="s">
        <v>20</v>
      </c>
      <c r="B32" s="3">
        <f>B25-B$4</f>
        <v>2.7781903036490121</v>
      </c>
      <c r="C32" s="3">
        <f t="shared" ref="B32:D32" si="16">C25-C$4</f>
        <v>-4.0755794674360004</v>
      </c>
      <c r="D32" s="3">
        <f t="shared" si="16"/>
        <v>-4.4395392698080229</v>
      </c>
      <c r="G32" s="3">
        <f>G25-G$4</f>
        <v>-0.11169686798498901</v>
      </c>
      <c r="H32" s="3">
        <f t="shared" ref="H32:I32" si="17">H25-H$4</f>
        <v>-10.520612983831001</v>
      </c>
      <c r="I32" s="3">
        <f t="shared" si="17"/>
        <v>-10.118806698583001</v>
      </c>
      <c r="L32" s="3">
        <f>L25-L$4</f>
        <v>1.4454563190810177</v>
      </c>
      <c r="M32" s="3">
        <f t="shared" ref="M32:N32" si="18">M25-M$4</f>
        <v>-5.9255367585070076</v>
      </c>
      <c r="N32" s="3">
        <f t="shared" si="18"/>
        <v>-5.7575004366280211</v>
      </c>
      <c r="Q32" s="3">
        <f>Q25-Q$4</f>
        <v>1.8352249474350231</v>
      </c>
      <c r="R32" s="3">
        <f t="shared" ref="R32:S32" si="19">R25-R$4</f>
        <v>-7.4656505508669966</v>
      </c>
      <c r="S32" s="3">
        <f t="shared" si="19"/>
        <v>-7.3192129282930125</v>
      </c>
    </row>
    <row r="33" spans="2:2" x14ac:dyDescent="0.25">
      <c r="B3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AB29"/>
  <sheetViews>
    <sheetView tabSelected="1" topLeftCell="L1" zoomScale="90" zoomScaleNormal="90" workbookViewId="0">
      <selection activeCell="AB26" sqref="AB26"/>
    </sheetView>
  </sheetViews>
  <sheetFormatPr defaultRowHeight="15" x14ac:dyDescent="0.25"/>
  <cols>
    <col min="1" max="1" width="15.42578125" customWidth="1"/>
    <col min="3" max="3" width="11" customWidth="1"/>
    <col min="4" max="7" width="13.5703125" customWidth="1"/>
    <col min="12" max="12" width="16.42578125" bestFit="1" customWidth="1"/>
    <col min="13" max="13" width="9.28515625" bestFit="1" customWidth="1"/>
    <col min="14" max="14" width="11" customWidth="1"/>
    <col min="15" max="18" width="13.5703125" customWidth="1"/>
    <col min="22" max="22" width="16.42578125" bestFit="1" customWidth="1"/>
    <col min="23" max="23" width="9.28515625" bestFit="1" customWidth="1"/>
    <col min="24" max="24" width="11" customWidth="1"/>
    <col min="25" max="28" width="13.5703125" customWidth="1"/>
  </cols>
  <sheetData>
    <row r="1" spans="1:28" x14ac:dyDescent="0.25">
      <c r="A1" t="s">
        <v>21</v>
      </c>
    </row>
    <row r="2" spans="1:28" x14ac:dyDescent="0.25">
      <c r="A2" t="s">
        <v>22</v>
      </c>
    </row>
    <row r="4" spans="1:28" ht="15.75" thickBot="1" x14ac:dyDescent="0.3">
      <c r="D4" s="5"/>
      <c r="E4" s="5"/>
      <c r="F4" s="5"/>
      <c r="G4" s="5"/>
      <c r="O4" s="5"/>
      <c r="P4" s="5"/>
      <c r="Q4" s="5"/>
      <c r="R4" s="5"/>
      <c r="Y4" s="5"/>
      <c r="Z4" s="5"/>
      <c r="AA4" s="5"/>
      <c r="AB4" s="5"/>
    </row>
    <row r="5" spans="1:28" ht="15" customHeight="1" x14ac:dyDescent="0.25">
      <c r="A5" s="6" t="s">
        <v>23</v>
      </c>
      <c r="B5" s="6" t="s">
        <v>24</v>
      </c>
      <c r="C5" s="7" t="s">
        <v>25</v>
      </c>
      <c r="D5" s="20" t="s">
        <v>39</v>
      </c>
      <c r="E5" s="20" t="s">
        <v>40</v>
      </c>
      <c r="F5" s="20" t="s">
        <v>41</v>
      </c>
      <c r="G5" s="20" t="s">
        <v>42</v>
      </c>
      <c r="L5" s="6" t="s">
        <v>23</v>
      </c>
      <c r="M5" s="6" t="s">
        <v>24</v>
      </c>
      <c r="N5" s="7" t="s">
        <v>25</v>
      </c>
      <c r="O5" s="20" t="s">
        <v>39</v>
      </c>
      <c r="P5" s="20" t="s">
        <v>40</v>
      </c>
      <c r="Q5" s="20" t="s">
        <v>41</v>
      </c>
      <c r="R5" s="20" t="s">
        <v>42</v>
      </c>
      <c r="V5" s="6" t="s">
        <v>23</v>
      </c>
      <c r="W5" s="6" t="s">
        <v>24</v>
      </c>
      <c r="X5" s="7" t="s">
        <v>25</v>
      </c>
      <c r="Y5" s="20" t="s">
        <v>39</v>
      </c>
      <c r="Z5" s="20" t="s">
        <v>40</v>
      </c>
      <c r="AA5" s="20" t="s">
        <v>41</v>
      </c>
      <c r="AB5" s="20" t="s">
        <v>42</v>
      </c>
    </row>
    <row r="6" spans="1:28" ht="76.5" customHeight="1" thickBot="1" x14ac:dyDescent="0.3">
      <c r="A6" s="8"/>
      <c r="B6" s="8"/>
      <c r="C6" s="9" t="s">
        <v>29</v>
      </c>
      <c r="D6" s="18" t="s">
        <v>26</v>
      </c>
      <c r="E6" s="18" t="s">
        <v>26</v>
      </c>
      <c r="F6" s="18" t="s">
        <v>26</v>
      </c>
      <c r="G6" s="18" t="s">
        <v>26</v>
      </c>
      <c r="L6" s="8"/>
      <c r="M6" s="8"/>
      <c r="N6" s="9" t="s">
        <v>29</v>
      </c>
      <c r="O6" s="18" t="s">
        <v>27</v>
      </c>
      <c r="P6" s="18" t="s">
        <v>27</v>
      </c>
      <c r="Q6" s="18" t="s">
        <v>27</v>
      </c>
      <c r="R6" s="18" t="s">
        <v>27</v>
      </c>
      <c r="V6" s="8"/>
      <c r="W6" s="8"/>
      <c r="X6" s="9" t="s">
        <v>29</v>
      </c>
      <c r="Y6" s="18" t="s">
        <v>28</v>
      </c>
      <c r="Z6" s="18" t="s">
        <v>28</v>
      </c>
      <c r="AA6" s="18" t="s">
        <v>28</v>
      </c>
      <c r="AB6" s="18" t="s">
        <v>28</v>
      </c>
    </row>
    <row r="7" spans="1:28" x14ac:dyDescent="0.25">
      <c r="A7" s="10" t="s">
        <v>30</v>
      </c>
      <c r="B7" s="10" t="s">
        <v>30</v>
      </c>
      <c r="C7" s="10" t="s">
        <v>31</v>
      </c>
      <c r="D7" s="11">
        <f>hydro_2_30KAF!B11</f>
        <v>465.57598503756299</v>
      </c>
      <c r="E7" s="10" t="s">
        <v>31</v>
      </c>
      <c r="F7" s="10" t="s">
        <v>31</v>
      </c>
      <c r="G7" s="10" t="s">
        <v>31</v>
      </c>
      <c r="L7" s="10" t="s">
        <v>30</v>
      </c>
      <c r="M7" s="10" t="s">
        <v>30</v>
      </c>
      <c r="N7" s="10" t="s">
        <v>31</v>
      </c>
      <c r="O7" s="11">
        <f>hydro_2_30KAF!C11</f>
        <v>473.19238803191899</v>
      </c>
      <c r="P7" s="10" t="s">
        <v>31</v>
      </c>
      <c r="Q7" s="10" t="s">
        <v>31</v>
      </c>
      <c r="R7" s="10" t="s">
        <v>31</v>
      </c>
      <c r="V7" s="10" t="s">
        <v>30</v>
      </c>
      <c r="W7" s="10" t="s">
        <v>30</v>
      </c>
      <c r="X7" s="10" t="s">
        <v>31</v>
      </c>
      <c r="Y7" s="11">
        <f>hydro_2_30KAF!D11</f>
        <v>471.04796667865799</v>
      </c>
      <c r="Z7" s="10" t="s">
        <v>31</v>
      </c>
      <c r="AA7" s="10" t="s">
        <v>31</v>
      </c>
      <c r="AB7" s="10" t="s">
        <v>31</v>
      </c>
    </row>
    <row r="8" spans="1:28" x14ac:dyDescent="0.25">
      <c r="A8" s="12" t="s">
        <v>32</v>
      </c>
      <c r="B8" s="12">
        <v>2030</v>
      </c>
      <c r="C8" s="12" t="s">
        <v>33</v>
      </c>
      <c r="D8" s="13">
        <f>hydro_2_30KAF!B12</f>
        <v>4.356953083619004</v>
      </c>
      <c r="E8" s="13">
        <f>hydro_2_ET70!B28</f>
        <v>4.4454344720490155</v>
      </c>
      <c r="F8" s="13">
        <f>hydro_2_ET50!B28</f>
        <v>4.4841529858640001</v>
      </c>
      <c r="G8" s="13">
        <f>hydro_2_30KAF!B28</f>
        <v>3.8862899492350209</v>
      </c>
      <c r="L8" s="12" t="s">
        <v>32</v>
      </c>
      <c r="M8" s="12">
        <v>2030</v>
      </c>
      <c r="N8" s="12" t="s">
        <v>33</v>
      </c>
      <c r="O8" s="13">
        <f>hydro_2_30KAF!C12</f>
        <v>1.0930095164329998</v>
      </c>
      <c r="P8" s="13">
        <f>hydro_2_ET70!C28</f>
        <v>1.1641991114759946</v>
      </c>
      <c r="Q8" s="13">
        <f>hydro_2_ET50!C28</f>
        <v>1.195117641596994</v>
      </c>
      <c r="R8" s="13">
        <f>hydro_2_30KAF!C28</f>
        <v>0.5789565178000089</v>
      </c>
      <c r="V8" s="12" t="s">
        <v>32</v>
      </c>
      <c r="W8" s="12">
        <v>2030</v>
      </c>
      <c r="X8" s="12" t="s">
        <v>33</v>
      </c>
      <c r="Y8" s="13">
        <f>hydro_2_30KAF!D12</f>
        <v>0.80854691656998057</v>
      </c>
      <c r="Z8" s="13">
        <f>hydro_2_ET70!D28</f>
        <v>0.87507455629599917</v>
      </c>
      <c r="AA8" s="13">
        <f>hydro_2_ET50!D28</f>
        <v>0.91707387940297735</v>
      </c>
      <c r="AB8" s="22">
        <f>hydro_2_30KAF!D28</f>
        <v>0.39779568951797728</v>
      </c>
    </row>
    <row r="9" spans="1:28" x14ac:dyDescent="0.25">
      <c r="A9" s="14" t="s">
        <v>32</v>
      </c>
      <c r="B9" s="14">
        <v>2030</v>
      </c>
      <c r="C9" s="14" t="s">
        <v>34</v>
      </c>
      <c r="D9" s="15">
        <f>hydro_2_30KAF!L12</f>
        <v>3.5568783789700262</v>
      </c>
      <c r="E9" s="15">
        <f>hydro_2_ET70!L28</f>
        <v>3.5874594034730194</v>
      </c>
      <c r="F9" s="15">
        <f>hydro_2_ET50!L28</f>
        <v>3.6046072858230218</v>
      </c>
      <c r="G9" s="21">
        <f>hydro_2_30KAF!L28</f>
        <v>3.183646122591</v>
      </c>
      <c r="L9" s="14" t="s">
        <v>32</v>
      </c>
      <c r="M9" s="14">
        <v>2030</v>
      </c>
      <c r="N9" s="14" t="s">
        <v>34</v>
      </c>
      <c r="O9" s="15">
        <f>hydro_2_30KAF!M12</f>
        <v>0.4107569770850148</v>
      </c>
      <c r="P9" s="15">
        <f>hydro_2_ET70!M28</f>
        <v>0.4231355128700045</v>
      </c>
      <c r="Q9" s="15">
        <f>hydro_2_ET50!M28</f>
        <v>0.42826248161901503</v>
      </c>
      <c r="R9" s="15">
        <f>hydro_2_30KAF!M28</f>
        <v>-9.4883666899931995E-3</v>
      </c>
      <c r="V9" s="14" t="s">
        <v>32</v>
      </c>
      <c r="W9" s="14">
        <v>2030</v>
      </c>
      <c r="X9" s="14" t="s">
        <v>34</v>
      </c>
      <c r="Y9" s="15">
        <f>hydro_2_30KAF!N12</f>
        <v>5.945003170697305E-2</v>
      </c>
      <c r="Z9" s="15">
        <f>hydro_2_ET70!N28</f>
        <v>8.0651610374985694E-2</v>
      </c>
      <c r="AA9" s="15">
        <f>hydro_2_ET50!N28</f>
        <v>9.1233921147988895E-2</v>
      </c>
      <c r="AB9" s="15">
        <f>hydro_2_30KAF!N28</f>
        <v>-0.26271709029802537</v>
      </c>
    </row>
    <row r="10" spans="1:28" x14ac:dyDescent="0.25">
      <c r="A10" s="12" t="s">
        <v>35</v>
      </c>
      <c r="B10" s="12">
        <v>2030</v>
      </c>
      <c r="C10" s="12" t="s">
        <v>33</v>
      </c>
      <c r="D10" s="13">
        <f>hydro_2_30KAF!B13</f>
        <v>2.2840711649530192</v>
      </c>
      <c r="E10" s="13">
        <f>hydro_2_ET70!B29</f>
        <v>2.3764832710720043</v>
      </c>
      <c r="F10" s="13">
        <f>hydro_2_ET50!B29</f>
        <v>2.4673779565060272</v>
      </c>
      <c r="G10" s="13">
        <f>hydro_2_30KAF!B29</f>
        <v>1.8432313318710101</v>
      </c>
      <c r="L10" s="12" t="s">
        <v>35</v>
      </c>
      <c r="M10" s="12">
        <v>2030</v>
      </c>
      <c r="N10" s="12" t="s">
        <v>33</v>
      </c>
      <c r="O10" s="13">
        <f>hydro_2_30KAF!C13</f>
        <v>-4.1847508626539991</v>
      </c>
      <c r="P10" s="13">
        <f>hydro_2_ET70!C29</f>
        <v>-4.101095930851983</v>
      </c>
      <c r="Q10" s="13">
        <f>hydro_2_ET50!C29</f>
        <v>-4.0172191667629988</v>
      </c>
      <c r="R10" s="22">
        <f>hydro_2_30KAF!C29</f>
        <v>-4.5953838674469978</v>
      </c>
      <c r="V10" s="12" t="s">
        <v>35</v>
      </c>
      <c r="W10" s="12">
        <v>2030</v>
      </c>
      <c r="X10" s="12" t="s">
        <v>33</v>
      </c>
      <c r="Y10" s="13">
        <f>hydro_2_30KAF!D13</f>
        <v>-4.024646497746005</v>
      </c>
      <c r="Z10" s="13">
        <f>hydro_2_ET70!D29</f>
        <v>-3.9479359262430194</v>
      </c>
      <c r="AA10" s="13">
        <f>hydro_2_ET50!D29</f>
        <v>-3.8744775646950131</v>
      </c>
      <c r="AB10" s="13">
        <f>hydro_2_30KAF!D29</f>
        <v>-4.3566187851340032</v>
      </c>
    </row>
    <row r="11" spans="1:28" x14ac:dyDescent="0.25">
      <c r="A11" s="14" t="s">
        <v>35</v>
      </c>
      <c r="B11" s="14">
        <v>2030</v>
      </c>
      <c r="C11" s="14" t="s">
        <v>34</v>
      </c>
      <c r="D11" s="15">
        <f>hydro_2_30KAF!L13</f>
        <v>2.2513145242530186</v>
      </c>
      <c r="E11" s="15">
        <f>hydro_2_ET70!L29</f>
        <v>2.3526646467880141</v>
      </c>
      <c r="F11" s="15">
        <f>hydro_2_ET50!L29</f>
        <v>2.4325108933210231</v>
      </c>
      <c r="G11" s="15">
        <f>hydro_2_30KAF!L29</f>
        <v>1.8681742969410209</v>
      </c>
      <c r="L11" s="14" t="s">
        <v>35</v>
      </c>
      <c r="M11" s="14">
        <v>2030</v>
      </c>
      <c r="N11" s="14" t="s">
        <v>34</v>
      </c>
      <c r="O11" s="15">
        <f>hydro_2_30KAF!M13</f>
        <v>-5.0110544525520027</v>
      </c>
      <c r="P11" s="15">
        <f>hydro_2_ET70!M29</f>
        <v>-4.9181311501359914</v>
      </c>
      <c r="Q11" s="15">
        <f>hydro_2_ET50!M29</f>
        <v>-4.8448349514849838</v>
      </c>
      <c r="R11" s="15">
        <f>hydro_2_30KAF!M29</f>
        <v>-5.3729743090059969</v>
      </c>
      <c r="V11" s="14" t="s">
        <v>35</v>
      </c>
      <c r="W11" s="14">
        <v>2030</v>
      </c>
      <c r="X11" s="14" t="s">
        <v>34</v>
      </c>
      <c r="Y11" s="15">
        <f>hydro_2_30KAF!N13</f>
        <v>-5.1941073892240013</v>
      </c>
      <c r="Z11" s="15">
        <f>hydro_2_ET70!N29</f>
        <v>-5.1087029513780067</v>
      </c>
      <c r="AA11" s="15">
        <f>hydro_2_ET50!N29</f>
        <v>-5.0414638377240237</v>
      </c>
      <c r="AB11" s="15">
        <f>hydro_2_30KAF!N29</f>
        <v>-5.47754913652102</v>
      </c>
    </row>
    <row r="12" spans="1:28" x14ac:dyDescent="0.25">
      <c r="A12" s="12" t="s">
        <v>36</v>
      </c>
      <c r="B12" s="12">
        <v>2030</v>
      </c>
      <c r="C12" s="12" t="s">
        <v>33</v>
      </c>
      <c r="D12" s="13">
        <f>hydro_2_30KAF!B14</f>
        <v>3.9063536503630019</v>
      </c>
      <c r="E12" s="13">
        <f>hydro_2_ET70!B30</f>
        <v>3.9636617893800121</v>
      </c>
      <c r="F12" s="13">
        <f>hydro_2_ET50!B30</f>
        <v>3.9913182238770162</v>
      </c>
      <c r="G12" s="22">
        <f>hydro_2_30KAF!B30</f>
        <v>3.4928203809450054</v>
      </c>
      <c r="L12" s="12" t="s">
        <v>36</v>
      </c>
      <c r="M12" s="12">
        <v>2030</v>
      </c>
      <c r="N12" s="12" t="s">
        <v>33</v>
      </c>
      <c r="O12" s="13">
        <f>hydro_2_30KAF!C14</f>
        <v>-3.5342950306399814</v>
      </c>
      <c r="P12" s="22">
        <f>hydro_2_ET70!C30</f>
        <v>-3.4854890099410056</v>
      </c>
      <c r="Q12" s="22">
        <f>hydro_2_ET50!C30</f>
        <v>-3.4611532600299881</v>
      </c>
      <c r="R12" s="13">
        <f>hydro_2_30KAF!C30</f>
        <v>-3.9031784320349914</v>
      </c>
      <c r="V12" s="12" t="s">
        <v>36</v>
      </c>
      <c r="W12" s="12">
        <v>2030</v>
      </c>
      <c r="X12" s="12" t="s">
        <v>33</v>
      </c>
      <c r="Y12" s="13">
        <f>hydro_2_30KAF!D14</f>
        <v>-3.7472762630950172</v>
      </c>
      <c r="Z12" s="13">
        <f>hydro_2_ET70!D30</f>
        <v>-3.6930436165620222</v>
      </c>
      <c r="AA12" s="13">
        <f>hydro_2_ET50!D30</f>
        <v>-3.6708905279190276</v>
      </c>
      <c r="AB12" s="13">
        <f>hydro_2_30KAF!D30</f>
        <v>-4.0304681118020085</v>
      </c>
    </row>
    <row r="13" spans="1:28" x14ac:dyDescent="0.25">
      <c r="A13" s="14" t="s">
        <v>36</v>
      </c>
      <c r="B13" s="14">
        <v>2030</v>
      </c>
      <c r="C13" s="14" t="s">
        <v>34</v>
      </c>
      <c r="D13" s="15">
        <f>hydro_2_30KAF!L14</f>
        <v>3.71667126959602</v>
      </c>
      <c r="E13" s="15">
        <f>hydro_2_ET70!L30</f>
        <v>3.8482708550130269</v>
      </c>
      <c r="F13" s="15">
        <f>hydro_2_ET50!L30</f>
        <v>3.8989456453800244</v>
      </c>
      <c r="G13" s="21">
        <f>hydro_2_30KAF!L30</f>
        <v>3.2224658819300203</v>
      </c>
      <c r="L13" s="14" t="s">
        <v>36</v>
      </c>
      <c r="M13" s="14">
        <v>2030</v>
      </c>
      <c r="N13" s="14" t="s">
        <v>34</v>
      </c>
      <c r="O13" s="15">
        <f>hydro_2_30KAF!M14</f>
        <v>-2.9614738770889915</v>
      </c>
      <c r="P13" s="15">
        <f>hydro_2_ET70!M30</f>
        <v>-2.8517740877699964</v>
      </c>
      <c r="Q13" s="15">
        <f>hydro_2_ET50!M30</f>
        <v>-2.8103439157569881</v>
      </c>
      <c r="R13" s="15">
        <f>hydro_2_30KAF!M30</f>
        <v>-3.4183243697829937</v>
      </c>
      <c r="V13" s="14" t="s">
        <v>36</v>
      </c>
      <c r="W13" s="14">
        <v>2030</v>
      </c>
      <c r="X13" s="14" t="s">
        <v>34</v>
      </c>
      <c r="Y13" s="15">
        <f>hydro_2_30KAF!N14</f>
        <v>-2.9695142689970169</v>
      </c>
      <c r="Z13" s="15">
        <f>hydro_2_ET70!N30</f>
        <v>-2.8683012438420121</v>
      </c>
      <c r="AA13" s="15">
        <f>hydro_2_ET50!N30</f>
        <v>-2.8220873029580105</v>
      </c>
      <c r="AB13" s="15">
        <f>hydro_2_30KAF!N30</f>
        <v>-3.3135175047310099</v>
      </c>
    </row>
    <row r="14" spans="1:28" x14ac:dyDescent="0.25">
      <c r="A14" s="12" t="s">
        <v>37</v>
      </c>
      <c r="B14" s="12">
        <v>2030</v>
      </c>
      <c r="C14" s="12" t="s">
        <v>33</v>
      </c>
      <c r="D14" s="13">
        <f>hydro_2_30KAF!B15</f>
        <v>1.1649161952490203</v>
      </c>
      <c r="E14" s="13">
        <f>hydro_2_ET70!B31</f>
        <v>1.2598233336920259</v>
      </c>
      <c r="F14" s="13">
        <f>hydro_2_ET50!B31</f>
        <v>1.3304598123060032</v>
      </c>
      <c r="G14" s="13">
        <f>hydro_2_30KAF!B31</f>
        <v>0.91331979672901298</v>
      </c>
      <c r="L14" s="12" t="s">
        <v>37</v>
      </c>
      <c r="M14" s="12">
        <v>2030</v>
      </c>
      <c r="N14" s="12" t="s">
        <v>33</v>
      </c>
      <c r="O14" s="13">
        <f>hydro_2_30KAF!C15</f>
        <v>-9.1518981739629908</v>
      </c>
      <c r="P14" s="13">
        <f>hydro_2_ET70!C31</f>
        <v>-9.0557433755299996</v>
      </c>
      <c r="Q14" s="13">
        <f>hydro_2_ET50!C31</f>
        <v>-8.9822613104489903</v>
      </c>
      <c r="R14" s="13">
        <f>hydro_2_30KAF!C31</f>
        <v>-9.3395805884679817</v>
      </c>
      <c r="V14" s="12" t="s">
        <v>37</v>
      </c>
      <c r="W14" s="12">
        <v>2030</v>
      </c>
      <c r="X14" s="12" t="s">
        <v>33</v>
      </c>
      <c r="Y14" s="13">
        <f>hydro_2_30KAF!D15</f>
        <v>-8.7261157099210038</v>
      </c>
      <c r="Z14" s="13">
        <f>hydro_2_ET70!D31</f>
        <v>-8.6314028550110038</v>
      </c>
      <c r="AA14" s="13">
        <f>hydro_2_ET50!D31</f>
        <v>-8.5556059179680233</v>
      </c>
      <c r="AB14" s="13">
        <f>hydro_2_30KAF!D31</f>
        <v>-8.8638516114110075</v>
      </c>
    </row>
    <row r="15" spans="1:28" x14ac:dyDescent="0.25">
      <c r="A15" s="14" t="s">
        <v>37</v>
      </c>
      <c r="B15" s="14">
        <v>2030</v>
      </c>
      <c r="C15" s="14" t="s">
        <v>34</v>
      </c>
      <c r="D15" s="15">
        <f>hydro_2_30KAF!L15</f>
        <v>1.8071733900460174</v>
      </c>
      <c r="E15" s="15">
        <f>hydro_2_ET70!L31</f>
        <v>1.9043770449230237</v>
      </c>
      <c r="F15" s="15">
        <f>hydro_2_ET50!L31</f>
        <v>1.9857760564960074</v>
      </c>
      <c r="G15" s="15">
        <f>hydro_2_30KAF!L31</f>
        <v>1.6236878747350261</v>
      </c>
      <c r="L15" s="14" t="s">
        <v>37</v>
      </c>
      <c r="M15" s="14">
        <v>2030</v>
      </c>
      <c r="N15" s="14" t="s">
        <v>34</v>
      </c>
      <c r="O15" s="15">
        <f>hydro_2_30KAF!M15</f>
        <v>-8.061081959177983</v>
      </c>
      <c r="P15" s="15">
        <f>hydro_2_ET70!M31</f>
        <v>-7.9618171454119988</v>
      </c>
      <c r="Q15" s="15">
        <f>hydro_2_ET50!M31</f>
        <v>-7.881206393948986</v>
      </c>
      <c r="R15" s="15">
        <f>hydro_2_30KAF!M31</f>
        <v>-8.2138144496570078</v>
      </c>
      <c r="V15" s="14" t="s">
        <v>37</v>
      </c>
      <c r="W15" s="14">
        <v>2030</v>
      </c>
      <c r="X15" s="14" t="s">
        <v>34</v>
      </c>
      <c r="Y15" s="15">
        <f>hydro_2_30KAF!N15</f>
        <v>-7.7730111612160044</v>
      </c>
      <c r="Z15" s="15">
        <f>hydro_2_ET70!N31</f>
        <v>-7.6863394620870054</v>
      </c>
      <c r="AA15" s="15">
        <f>hydro_2_ET50!N31</f>
        <v>-7.6086934622010176</v>
      </c>
      <c r="AB15" s="15">
        <f>hydro_2_30KAF!N31</f>
        <v>-7.8766624738560154</v>
      </c>
    </row>
    <row r="16" spans="1:28" x14ac:dyDescent="0.25">
      <c r="A16" s="12" t="s">
        <v>38</v>
      </c>
      <c r="B16" s="12">
        <v>2030</v>
      </c>
      <c r="C16" s="12" t="s">
        <v>33</v>
      </c>
      <c r="D16" s="13">
        <f>hydro_2_30KAF!B16</f>
        <v>3.2084950395030205</v>
      </c>
      <c r="E16" s="13">
        <f>hydro_2_ET70!B32</f>
        <v>3.2882715212700191</v>
      </c>
      <c r="F16" s="13">
        <f>hydro_2_ET50!B32</f>
        <v>3.3260768320540137</v>
      </c>
      <c r="G16" s="13">
        <f>hydro_2_30KAF!B32</f>
        <v>2.7781903036490121</v>
      </c>
      <c r="L16" s="12" t="s">
        <v>38</v>
      </c>
      <c r="M16" s="12">
        <v>2030</v>
      </c>
      <c r="N16" s="12" t="s">
        <v>33</v>
      </c>
      <c r="O16" s="13">
        <f>hydro_2_30KAF!C16</f>
        <v>-3.4856037364289989</v>
      </c>
      <c r="P16" s="22">
        <f>hydro_2_ET70!C32</f>
        <v>-3.6159822422889931</v>
      </c>
      <c r="Q16" s="13">
        <f>hydro_2_ET50!C32</f>
        <v>-3.3857153263149939</v>
      </c>
      <c r="R16" s="22">
        <f>hydro_2_30KAF!C32</f>
        <v>-4.0755794674360004</v>
      </c>
      <c r="V16" s="12" t="s">
        <v>38</v>
      </c>
      <c r="W16" s="12">
        <v>2030</v>
      </c>
      <c r="X16" s="12" t="s">
        <v>33</v>
      </c>
      <c r="Y16" s="13">
        <f>hydro_2_30KAF!D16</f>
        <v>-4.1141333032620082</v>
      </c>
      <c r="Z16" s="13">
        <f>hydro_2_ET70!D32</f>
        <v>-4.0467932950620025</v>
      </c>
      <c r="AA16" s="13">
        <f>hydro_2_ET50!D32</f>
        <v>-4.0128042399500146</v>
      </c>
      <c r="AB16" s="13">
        <f>hydro_2_30KAF!D32</f>
        <v>-4.4395392698080229</v>
      </c>
    </row>
    <row r="17" spans="1:28" ht="15.75" thickBot="1" x14ac:dyDescent="0.3">
      <c r="A17" s="16" t="s">
        <v>38</v>
      </c>
      <c r="B17" s="16">
        <v>2030</v>
      </c>
      <c r="C17" s="16" t="s">
        <v>34</v>
      </c>
      <c r="D17" s="17">
        <f>hydro_2_30KAF!L16</f>
        <v>1.7357651623410106</v>
      </c>
      <c r="E17" s="17">
        <f>hydro_2_ET70!L32</f>
        <v>1.8219695823790119</v>
      </c>
      <c r="F17" s="17">
        <f>hydro_2_ET50!L32</f>
        <v>1.8861291220980263</v>
      </c>
      <c r="G17" s="23">
        <f>hydro_2_30KAF!L32</f>
        <v>1.4454563190810177</v>
      </c>
      <c r="L17" s="16" t="s">
        <v>38</v>
      </c>
      <c r="M17" s="16">
        <v>2030</v>
      </c>
      <c r="N17" s="16" t="s">
        <v>34</v>
      </c>
      <c r="O17" s="17">
        <f>hydro_2_30KAF!M16</f>
        <v>-5.6527821443199855</v>
      </c>
      <c r="P17" s="17">
        <f>hydro_2_ET70!M32</f>
        <v>-5.5776867245949973</v>
      </c>
      <c r="Q17" s="17">
        <f>hydro_2_ET50!M32</f>
        <v>-5.5214046704790007</v>
      </c>
      <c r="R17" s="17">
        <f>hydro_2_30KAF!M32</f>
        <v>-5.9255367585070076</v>
      </c>
      <c r="V17" s="16" t="s">
        <v>38</v>
      </c>
      <c r="W17" s="16">
        <v>2030</v>
      </c>
      <c r="X17" s="16" t="s">
        <v>34</v>
      </c>
      <c r="Y17" s="17">
        <f>hydro_2_30KAF!N16</f>
        <v>-5.551410976947011</v>
      </c>
      <c r="Z17" s="23">
        <f>hydro_2_ET70!N32</f>
        <v>-5.4771366439690041</v>
      </c>
      <c r="AA17" s="23">
        <f>hydro_2_ET50!N32</f>
        <v>-5.4232669495460186</v>
      </c>
      <c r="AB17" s="17">
        <f>hydro_2_30KAF!N32</f>
        <v>-5.7575004366280211</v>
      </c>
    </row>
    <row r="18" spans="1:28" x14ac:dyDescent="0.25">
      <c r="A18" s="12" t="s">
        <v>32</v>
      </c>
      <c r="B18" s="12">
        <v>2070</v>
      </c>
      <c r="C18" s="12" t="s">
        <v>33</v>
      </c>
      <c r="D18" s="13">
        <f>hydro_2_30KAF!G12</f>
        <v>2.3185953444450149</v>
      </c>
      <c r="E18" s="22">
        <f>hydro_2_ET70!B28</f>
        <v>4.4454344720490155</v>
      </c>
      <c r="F18" s="22">
        <f>hydro_2_ET50!G28</f>
        <v>2.6123111520670079</v>
      </c>
      <c r="G18" s="13">
        <f>hydro_2_30KAF!G28</f>
        <v>2.0086579480890236</v>
      </c>
      <c r="L18" s="12" t="s">
        <v>32</v>
      </c>
      <c r="M18" s="12">
        <v>2070</v>
      </c>
      <c r="N18" s="12" t="s">
        <v>33</v>
      </c>
      <c r="O18" s="13">
        <f>hydro_2_30KAF!H12</f>
        <v>-4.6632605938769984</v>
      </c>
      <c r="P18" s="13">
        <f>hydro_2_ET70!H28</f>
        <v>-4.5333379417219817</v>
      </c>
      <c r="Q18" s="22">
        <f>hydro_2_ET50!H28</f>
        <v>-4.4021483239349948</v>
      </c>
      <c r="R18" s="13">
        <f>hydro_2_30KAF!H28</f>
        <v>-4.9534939402510076</v>
      </c>
      <c r="V18" s="12" t="s">
        <v>32</v>
      </c>
      <c r="W18" s="12">
        <v>2070</v>
      </c>
      <c r="X18" s="12" t="s">
        <v>33</v>
      </c>
      <c r="Y18" s="13">
        <f>hydro_2_30KAF!I12</f>
        <v>-4.8851646615100037</v>
      </c>
      <c r="Z18" s="13">
        <f>hydro_2_ET70!I28</f>
        <v>-4.7425641385820256</v>
      </c>
      <c r="AA18" s="13">
        <f>hydro_2_ET50!I28</f>
        <v>-4.6214099608410208</v>
      </c>
      <c r="AB18" s="13">
        <f>hydro_2_30KAF!I28</f>
        <v>-5.1130253774650214</v>
      </c>
    </row>
    <row r="19" spans="1:28" x14ac:dyDescent="0.25">
      <c r="A19" s="14" t="s">
        <v>32</v>
      </c>
      <c r="B19" s="14">
        <v>2070</v>
      </c>
      <c r="C19" s="14" t="s">
        <v>34</v>
      </c>
      <c r="D19" s="15">
        <f>hydro_2_30KAF!Q12</f>
        <v>3.2096597982770163</v>
      </c>
      <c r="E19" s="15">
        <f>hydro_2_ET70!Q28</f>
        <v>3.3105640521870043</v>
      </c>
      <c r="F19" s="15">
        <f>hydro_2_ET50!Q28</f>
        <v>3.3622409697570106</v>
      </c>
      <c r="G19" s="15">
        <f>hydro_2_30KAF!Q28</f>
        <v>2.8062817018570172</v>
      </c>
      <c r="L19" s="14" t="s">
        <v>32</v>
      </c>
      <c r="M19" s="14">
        <v>2070</v>
      </c>
      <c r="N19" s="14" t="s">
        <v>34</v>
      </c>
      <c r="O19" s="15">
        <f>hydro_2_30KAF!R12</f>
        <v>-1.805889948274995</v>
      </c>
      <c r="P19" s="15">
        <f>hydro_2_ET70!R28</f>
        <v>-1.7266547472810032</v>
      </c>
      <c r="Q19" s="15">
        <f>hydro_2_ET50!R28</f>
        <v>-1.6893407870669819</v>
      </c>
      <c r="R19" s="15">
        <f>hydro_2_30KAF!R28</f>
        <v>-2.2247277639129948</v>
      </c>
      <c r="V19" s="14" t="s">
        <v>32</v>
      </c>
      <c r="W19" s="14">
        <v>2070</v>
      </c>
      <c r="X19" s="14" t="s">
        <v>34</v>
      </c>
      <c r="Y19" s="15">
        <f>hydro_2_30KAF!S12</f>
        <v>-2.0601272105380133</v>
      </c>
      <c r="Z19" s="15">
        <f>hydro_2_ET70!S28</f>
        <v>-1.9859057134380009</v>
      </c>
      <c r="AA19" s="15">
        <f>hydro_2_ET50!S28</f>
        <v>-1.9503272821590087</v>
      </c>
      <c r="AB19" s="15">
        <f>hydro_2_30KAF!S28</f>
        <v>-2.3898787970270234</v>
      </c>
    </row>
    <row r="20" spans="1:28" x14ac:dyDescent="0.25">
      <c r="A20" s="12" t="s">
        <v>35</v>
      </c>
      <c r="B20" s="12">
        <v>2070</v>
      </c>
      <c r="C20" s="12" t="s">
        <v>33</v>
      </c>
      <c r="D20" s="13">
        <f>hydro_2_30KAF!G13</f>
        <v>1.6799715797880026</v>
      </c>
      <c r="E20" s="13">
        <f>hydro_2_ET70!B29</f>
        <v>2.3764832710720043</v>
      </c>
      <c r="F20" s="13">
        <f>hydro_2_ET50!G29</f>
        <v>1.929040362524006</v>
      </c>
      <c r="G20" s="22">
        <f>hydro_2_30KAF!G29</f>
        <v>1.4900176653270023</v>
      </c>
      <c r="L20" s="12" t="s">
        <v>35</v>
      </c>
      <c r="M20" s="12">
        <v>2070</v>
      </c>
      <c r="N20" s="12" t="s">
        <v>33</v>
      </c>
      <c r="O20" s="13">
        <f>hydro_2_30KAF!H13</f>
        <v>-7.3245057282459811</v>
      </c>
      <c r="P20" s="13">
        <f>hydro_2_ET70!H29</f>
        <v>-7.1790773701349906</v>
      </c>
      <c r="Q20" s="13">
        <f>hydro_2_ET50!H29</f>
        <v>-7.0814232111579827</v>
      </c>
      <c r="R20" s="13">
        <f>hydro_2_30KAF!H29</f>
        <v>-7.4999971400710024</v>
      </c>
      <c r="V20" s="12" t="s">
        <v>35</v>
      </c>
      <c r="W20" s="12">
        <v>2070</v>
      </c>
      <c r="X20" s="12" t="s">
        <v>33</v>
      </c>
      <c r="Y20" s="13">
        <f>hydro_2_30KAF!I13</f>
        <v>-6.8132164774640103</v>
      </c>
      <c r="Z20" s="13">
        <f>hydro_2_ET70!I29</f>
        <v>-6.6756276926710143</v>
      </c>
      <c r="AA20" s="13">
        <f>hydro_2_ET50!I29</f>
        <v>-6.5873190202840135</v>
      </c>
      <c r="AB20" s="13">
        <f>hydro_2_30KAF!I29</f>
        <v>-6.9384208667990208</v>
      </c>
    </row>
    <row r="21" spans="1:28" x14ac:dyDescent="0.25">
      <c r="A21" s="14" t="s">
        <v>35</v>
      </c>
      <c r="B21" s="14">
        <v>2070</v>
      </c>
      <c r="C21" s="14" t="s">
        <v>34</v>
      </c>
      <c r="D21" s="15">
        <f>hydro_2_30KAF!Q13</f>
        <v>2.3476766619430123</v>
      </c>
      <c r="E21" s="15">
        <f>hydro_2_ET70!Q29</f>
        <v>2.4389013773190129</v>
      </c>
      <c r="F21" s="15">
        <f>hydro_2_ET50!Q29</f>
        <v>2.4731148824580202</v>
      </c>
      <c r="G21" s="15">
        <f>hydro_2_30KAF!Q29</f>
        <v>2.1168163854540012</v>
      </c>
      <c r="L21" s="14" t="s">
        <v>35</v>
      </c>
      <c r="M21" s="14">
        <v>2070</v>
      </c>
      <c r="N21" s="14" t="s">
        <v>34</v>
      </c>
      <c r="O21" s="15">
        <f>hydro_2_30KAF!R13</f>
        <v>-7.0265651013729951</v>
      </c>
      <c r="P21" s="15">
        <f>hydro_2_ET70!R29</f>
        <v>-6.9348136710679853</v>
      </c>
      <c r="Q21" s="15">
        <f>hydro_2_ET50!R29</f>
        <v>-6.8999591701259817</v>
      </c>
      <c r="R21" s="15">
        <f>hydro_2_30KAF!R29</f>
        <v>-7.2290975242329978</v>
      </c>
      <c r="V21" s="14" t="s">
        <v>35</v>
      </c>
      <c r="W21" s="14">
        <v>2070</v>
      </c>
      <c r="X21" s="14" t="s">
        <v>34</v>
      </c>
      <c r="Y21" s="15">
        <f>hydro_2_30KAF!S13</f>
        <v>-6.9692360894190131</v>
      </c>
      <c r="Z21" s="15">
        <f>hydro_2_ET70!S29</f>
        <v>-6.8792428424210073</v>
      </c>
      <c r="AA21" s="15">
        <f>hydro_2_ET50!S29</f>
        <v>-6.8435777189920088</v>
      </c>
      <c r="AB21" s="15">
        <f>hydro_2_30KAF!S29</f>
        <v>-7.1124951896460118</v>
      </c>
    </row>
    <row r="22" spans="1:28" x14ac:dyDescent="0.25">
      <c r="A22" s="12" t="s">
        <v>36</v>
      </c>
      <c r="B22" s="12">
        <v>2070</v>
      </c>
      <c r="C22" s="12" t="s">
        <v>33</v>
      </c>
      <c r="D22" s="13">
        <f>hydro_2_30KAF!G14</f>
        <v>2.6515044970540202</v>
      </c>
      <c r="E22" s="22">
        <f>hydro_2_ET70!B30</f>
        <v>3.9636617893800121</v>
      </c>
      <c r="F22" s="13">
        <f>hydro_2_ET50!G30</f>
        <v>3.1040737594080099</v>
      </c>
      <c r="G22" s="22">
        <f>hydro_2_30KAF!G30</f>
        <v>2.3698394368419997</v>
      </c>
      <c r="L22" s="12" t="s">
        <v>36</v>
      </c>
      <c r="M22" s="12">
        <v>2070</v>
      </c>
      <c r="N22" s="12" t="s">
        <v>33</v>
      </c>
      <c r="O22" s="13">
        <f>hydro_2_30KAF!H14</f>
        <v>-7.5006583725970017</v>
      </c>
      <c r="P22" s="22">
        <f>hydro_2_ET70!H30</f>
        <v>-7.2468219278459856</v>
      </c>
      <c r="Q22" s="22">
        <f>hydro_2_ET50!H30</f>
        <v>-7.0924769054809929</v>
      </c>
      <c r="R22" s="13">
        <f>hydro_2_30KAF!H30</f>
        <v>-7.7124288738479834</v>
      </c>
      <c r="V22" s="12" t="s">
        <v>36</v>
      </c>
      <c r="W22" s="12">
        <v>2070</v>
      </c>
      <c r="X22" s="12" t="s">
        <v>33</v>
      </c>
      <c r="Y22" s="13">
        <f>hydro_2_30KAF!I14</f>
        <v>-7.3437954999550072</v>
      </c>
      <c r="Z22" s="13">
        <f>hydro_2_ET70!I30</f>
        <v>-7.1145510069500233</v>
      </c>
      <c r="AA22" s="13">
        <f>hydro_2_ET50!I30</f>
        <v>-6.9688878121370124</v>
      </c>
      <c r="AB22" s="13">
        <f>hydro_2_30KAF!I30</f>
        <v>-7.4934441300190144</v>
      </c>
    </row>
    <row r="23" spans="1:28" x14ac:dyDescent="0.25">
      <c r="A23" s="14" t="s">
        <v>36</v>
      </c>
      <c r="B23" s="14">
        <v>2070</v>
      </c>
      <c r="C23" s="14" t="s">
        <v>34</v>
      </c>
      <c r="D23" s="15">
        <f>hydro_2_30KAF!Q14</f>
        <v>1.2352744917840255</v>
      </c>
      <c r="E23" s="21">
        <f>hydro_2_ET70!Q30</f>
        <v>1.5128162231840179</v>
      </c>
      <c r="F23" s="21">
        <f>hydro_2_ET50!Q30</f>
        <v>1.6738193248110065</v>
      </c>
      <c r="G23" s="15">
        <f>hydro_2_30KAF!Q30</f>
        <v>1.0120250292000037</v>
      </c>
      <c r="L23" s="14" t="s">
        <v>36</v>
      </c>
      <c r="M23" s="14">
        <v>2070</v>
      </c>
      <c r="N23" s="14" t="s">
        <v>34</v>
      </c>
      <c r="O23" s="15">
        <f>hydro_2_30KAF!R14</f>
        <v>-8.0832569966949848</v>
      </c>
      <c r="P23" s="15">
        <f>hydro_2_ET70!R30</f>
        <v>-7.8339401964190074</v>
      </c>
      <c r="Q23" s="15">
        <f>hydro_2_ET50!R30</f>
        <v>-7.6902396929479835</v>
      </c>
      <c r="R23" s="15">
        <f>hydro_2_30KAF!R30</f>
        <v>-8.2589003136199892</v>
      </c>
      <c r="V23" s="14" t="s">
        <v>36</v>
      </c>
      <c r="W23" s="14">
        <v>2070</v>
      </c>
      <c r="X23" s="14" t="s">
        <v>34</v>
      </c>
      <c r="Y23" s="15">
        <f>hydro_2_30KAF!S14</f>
        <v>-7.759253996681025</v>
      </c>
      <c r="Z23" s="15">
        <f>hydro_2_ET70!S30</f>
        <v>-7.5104471961060142</v>
      </c>
      <c r="AA23" s="15">
        <f>hydro_2_ET50!S30</f>
        <v>-7.3860829413590068</v>
      </c>
      <c r="AB23" s="15">
        <f>hydro_2_30KAF!S30</f>
        <v>-7.8805307303080099</v>
      </c>
    </row>
    <row r="24" spans="1:28" x14ac:dyDescent="0.25">
      <c r="A24" s="12" t="s">
        <v>37</v>
      </c>
      <c r="B24" s="12">
        <v>2070</v>
      </c>
      <c r="C24" s="12" t="s">
        <v>33</v>
      </c>
      <c r="D24" s="13">
        <f>hydro_2_30KAF!G15</f>
        <v>-2.4370183628449809</v>
      </c>
      <c r="E24" s="22">
        <f>hydro_2_ET70!B31</f>
        <v>1.2598233336920259</v>
      </c>
      <c r="F24" s="13">
        <f>hydro_2_ET50!G31</f>
        <v>-2.1780068192619808</v>
      </c>
      <c r="G24" s="22">
        <f>hydro_2_30KAF!G31</f>
        <v>-2.581339527604996</v>
      </c>
      <c r="L24" s="12" t="s">
        <v>37</v>
      </c>
      <c r="M24" s="12">
        <v>2070</v>
      </c>
      <c r="N24" s="12" t="s">
        <v>33</v>
      </c>
      <c r="O24" s="13">
        <f>hydro_2_30KAF!H15</f>
        <v>-14.742686233162004</v>
      </c>
      <c r="P24" s="13">
        <f>hydro_2_ET70!H31</f>
        <v>-14.573211270418</v>
      </c>
      <c r="Q24" s="22">
        <f>hydro_2_ET50!H31</f>
        <v>-14.442156517255995</v>
      </c>
      <c r="R24" s="13">
        <f>hydro_2_30KAF!H31</f>
        <v>-14.802921984353986</v>
      </c>
      <c r="V24" s="12" t="s">
        <v>37</v>
      </c>
      <c r="W24" s="12">
        <v>2070</v>
      </c>
      <c r="X24" s="12" t="s">
        <v>33</v>
      </c>
      <c r="Y24" s="13">
        <f>hydro_2_30KAF!I15</f>
        <v>-13.758314442057014</v>
      </c>
      <c r="Z24" s="13">
        <f>hydro_2_ET70!I31</f>
        <v>-13.585834192851024</v>
      </c>
      <c r="AA24" s="22">
        <f>hydro_2_ET50!I31</f>
        <v>-13.48387383966201</v>
      </c>
      <c r="AB24" s="13">
        <f>hydro_2_30KAF!I31</f>
        <v>-13.797042285630027</v>
      </c>
    </row>
    <row r="25" spans="1:28" x14ac:dyDescent="0.25">
      <c r="A25" s="14" t="s">
        <v>37</v>
      </c>
      <c r="B25" s="14">
        <v>2070</v>
      </c>
      <c r="C25" s="14" t="s">
        <v>34</v>
      </c>
      <c r="D25" s="15">
        <f>hydro_2_30KAF!Q15</f>
        <v>-3.6376313217279801</v>
      </c>
      <c r="E25" s="21">
        <f>hydro_2_ET70!Q31</f>
        <v>-3.4181647077719788</v>
      </c>
      <c r="F25" s="21">
        <f>hydro_2_ET50!Q31</f>
        <v>-3.1826004355979762</v>
      </c>
      <c r="G25" s="15">
        <f>hydro_2_30KAF!Q31</f>
        <v>-3.6860470137699792</v>
      </c>
      <c r="L25" s="14" t="s">
        <v>37</v>
      </c>
      <c r="M25" s="14">
        <v>2070</v>
      </c>
      <c r="N25" s="14" t="s">
        <v>34</v>
      </c>
      <c r="O25" s="15">
        <f>hydro_2_30KAF!R15</f>
        <v>-17.024693317878985</v>
      </c>
      <c r="P25" s="15">
        <f>hydro_2_ET70!R31</f>
        <v>-16.779034691846988</v>
      </c>
      <c r="Q25" s="15">
        <f>hydro_2_ET50!R31</f>
        <v>-16.532469924799983</v>
      </c>
      <c r="R25" s="15">
        <f>hydro_2_30KAF!R31</f>
        <v>-16.989513499953006</v>
      </c>
      <c r="V25" s="14" t="s">
        <v>37</v>
      </c>
      <c r="W25" s="14">
        <v>2070</v>
      </c>
      <c r="X25" s="14" t="s">
        <v>34</v>
      </c>
      <c r="Y25" s="15">
        <f>hydro_2_30KAF!S15</f>
        <v>-15.827026983257014</v>
      </c>
      <c r="Z25" s="15">
        <f>hydro_2_ET70!S31</f>
        <v>-15.597977440953002</v>
      </c>
      <c r="AA25" s="21">
        <f>hydro_2_ET50!S31</f>
        <v>-15.386331920043006</v>
      </c>
      <c r="AB25" s="15">
        <f>hydro_2_30KAF!S31</f>
        <v>-15.781151468449025</v>
      </c>
    </row>
    <row r="26" spans="1:28" x14ac:dyDescent="0.25">
      <c r="A26" s="12" t="s">
        <v>38</v>
      </c>
      <c r="B26" s="12">
        <v>2070</v>
      </c>
      <c r="C26" s="12" t="s">
        <v>33</v>
      </c>
      <c r="D26" s="13">
        <f>hydro_2_30KAF!G16</f>
        <v>0.14757765253401089</v>
      </c>
      <c r="E26" s="13">
        <f>hydro_2_ET70!B32</f>
        <v>3.2882715212700191</v>
      </c>
      <c r="F26" s="13">
        <f>hydro_2_ET50!G32</f>
        <v>0.36306463068700623</v>
      </c>
      <c r="G26" s="13">
        <f>hydro_2_30KAF!G32</f>
        <v>-0.11169686798498901</v>
      </c>
      <c r="L26" s="12" t="s">
        <v>38</v>
      </c>
      <c r="M26" s="12">
        <v>2070</v>
      </c>
      <c r="N26" s="12" t="s">
        <v>33</v>
      </c>
      <c r="O26" s="13">
        <f>hydro_2_30KAF!H16</f>
        <v>-10.330460225226005</v>
      </c>
      <c r="P26" s="13">
        <f>hydro_2_ET70!H32</f>
        <v>-10.213810454421008</v>
      </c>
      <c r="Q26" s="13">
        <f>hydro_2_ET50!H32</f>
        <v>-10.108984454800009</v>
      </c>
      <c r="R26" s="22">
        <f>hydro_2_30KAF!H32</f>
        <v>-10.520612983831001</v>
      </c>
      <c r="V26" s="12" t="s">
        <v>38</v>
      </c>
      <c r="W26" s="12">
        <v>2070</v>
      </c>
      <c r="X26" s="12" t="s">
        <v>33</v>
      </c>
      <c r="Y26" s="13">
        <f>hydro_2_30KAF!I16</f>
        <v>-9.9750997682290006</v>
      </c>
      <c r="Z26" s="13">
        <f>hydro_2_ET70!I32</f>
        <v>-9.8596486303810025</v>
      </c>
      <c r="AA26" s="13">
        <f>hydro_2_ET50!I32</f>
        <v>-9.7558881427430038</v>
      </c>
      <c r="AB26" s="13">
        <f>hydro_2_30KAF!I32</f>
        <v>-10.118806698583001</v>
      </c>
    </row>
    <row r="27" spans="1:28" ht="15.75" thickBot="1" x14ac:dyDescent="0.3">
      <c r="A27" s="16" t="s">
        <v>38</v>
      </c>
      <c r="B27" s="16">
        <v>2070</v>
      </c>
      <c r="C27" s="16" t="s">
        <v>34</v>
      </c>
      <c r="D27" s="17">
        <f>hydro_2_30KAF!Q16</f>
        <v>2.1875452705980081</v>
      </c>
      <c r="E27" s="17">
        <f>hydro_2_ET70!Q32</f>
        <v>2.3531921010130077</v>
      </c>
      <c r="F27" s="17">
        <f>hydro_2_ET50!Q32</f>
        <v>2.3938111600240006</v>
      </c>
      <c r="G27" s="17">
        <f>hydro_2_30KAF!Q32</f>
        <v>1.8352249474350231</v>
      </c>
      <c r="L27" s="16" t="s">
        <v>38</v>
      </c>
      <c r="M27" s="16">
        <v>2070</v>
      </c>
      <c r="N27" s="16" t="s">
        <v>34</v>
      </c>
      <c r="O27" s="17">
        <f>hydro_2_30KAF!R16</f>
        <v>-7.1765759824689894</v>
      </c>
      <c r="P27" s="17">
        <f>hydro_2_ET70!R32</f>
        <v>-7.0152070704139931</v>
      </c>
      <c r="Q27" s="17">
        <f>hydro_2_ET50!R32</f>
        <v>-6.9705687680589961</v>
      </c>
      <c r="R27" s="17">
        <f>hydro_2_30KAF!R32</f>
        <v>-7.4656505508669966</v>
      </c>
      <c r="V27" s="16" t="s">
        <v>38</v>
      </c>
      <c r="W27" s="16">
        <v>2070</v>
      </c>
      <c r="X27" s="16" t="s">
        <v>34</v>
      </c>
      <c r="Y27" s="17">
        <f>hydro_2_30KAF!S16</f>
        <v>-7.1063215755260103</v>
      </c>
      <c r="Z27" s="17">
        <f>hydro_2_ET70!S32</f>
        <v>-6.9453208524800232</v>
      </c>
      <c r="AA27" s="17">
        <f>hydro_2_ET50!S32</f>
        <v>-6.9016741369850081</v>
      </c>
      <c r="AB27" s="17">
        <f>hydro_2_30KAF!S32</f>
        <v>-7.3192129282930125</v>
      </c>
    </row>
    <row r="28" spans="1:28" x14ac:dyDescent="0.25">
      <c r="D28" s="19"/>
      <c r="E28" s="19"/>
      <c r="F28" s="19"/>
    </row>
    <row r="29" spans="1:28" x14ac:dyDescent="0.25">
      <c r="D29" s="19"/>
      <c r="E29" s="19"/>
      <c r="F29" s="19"/>
    </row>
  </sheetData>
  <mergeCells count="6">
    <mergeCell ref="W5:W6"/>
    <mergeCell ref="L5:L6"/>
    <mergeCell ref="M5:M6"/>
    <mergeCell ref="V5:V6"/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hydro_2_ET70</vt:lpstr>
      <vt:lpstr>hydro_2_ET50</vt:lpstr>
      <vt:lpstr>hydro_2_30KAF</vt:lpstr>
      <vt:lpstr>Flood Control</vt:lpstr>
    </vt:vector>
  </TitlesOfParts>
  <Company>Reclamation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Elsner, Marketa M</dc:creator>
  <cp:lastModifiedBy>Elsner, Marketa M</cp:lastModifiedBy>
  <dcterms:created xsi:type="dcterms:W3CDTF">2016-02-03T22:21:06Z</dcterms:created>
  <dcterms:modified xsi:type="dcterms:W3CDTF">2016-02-03T23:08:52Z</dcterms:modified>
</cp:coreProperties>
</file>